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lbright\Desktop\"/>
    </mc:Choice>
  </mc:AlternateContent>
  <bookViews>
    <workbookView xWindow="0" yWindow="0" windowWidth="28800" windowHeight="12450" tabRatio="754" activeTab="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IMS LEA" sheetId="10" state="hidden" r:id="rId6"/>
    <sheet name="PIMS School" sheetId="11" state="hidden" r:id="rId7"/>
    <sheet name="Enrollment Report" sheetId="16" state="hidden" r:id="rId8"/>
    <sheet name="Race Data" sheetId="18" state="hidden" r:id="rId9"/>
  </sheets>
  <definedNames>
    <definedName name="_xlnm._FilterDatabase" localSheetId="7" hidden="1">'Enrollment Report'!$A$3:$P$1497</definedName>
    <definedName name="_xlnm._FilterDatabase" localSheetId="1" hidden="1">'Page 2 - Team Information'!$C$9:$E$184</definedName>
    <definedName name="_xlnm._FilterDatabase" localSheetId="2" hidden="1">'Page 3 - Financial Information'!$C$9:$E$186</definedName>
    <definedName name="_xlnm._FilterDatabase" localSheetId="5" hidden="1">'PIMS LEA'!$A$1:$K$756</definedName>
    <definedName name="_xlnm._FilterDatabase" localSheetId="6" hidden="1">'PIMS School'!$A$1:$R$1447</definedName>
    <definedName name="_xlnm._FilterDatabase" localSheetId="8"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LEA'!$B$2:$B$756</definedName>
    <definedName name="T9_Sch">'Page 1 - General Information'!$H$4996:$H$5279</definedName>
  </definedNames>
  <calcPr calcId="162913" fullCalcOnLoad="1" concurrentCalc="0"/>
</workbook>
</file>

<file path=xl/calcChain.xml><?xml version="1.0" encoding="utf-8"?>
<calcChain xmlns="http://schemas.openxmlformats.org/spreadsheetml/2006/main">
  <c r="F4316" i="18" l="1"/>
  <c r="F4313" i="18"/>
  <c r="F4310" i="18"/>
  <c r="F4307" i="18"/>
  <c r="F4304" i="18"/>
  <c r="F4301" i="18"/>
  <c r="F4298" i="18"/>
  <c r="F4295" i="18"/>
  <c r="F4292" i="18"/>
  <c r="F4289" i="18"/>
  <c r="F4286" i="18"/>
  <c r="F4283" i="18"/>
  <c r="F4280" i="18"/>
  <c r="F4277" i="18"/>
  <c r="F4274" i="18"/>
  <c r="F4271" i="18"/>
  <c r="F4268" i="18"/>
  <c r="F4265" i="18"/>
  <c r="F4262" i="18"/>
  <c r="F4259" i="18"/>
  <c r="F4256" i="18"/>
  <c r="F4253" i="18"/>
  <c r="F4250" i="18"/>
  <c r="F4247" i="18"/>
  <c r="F4244" i="18"/>
  <c r="F4241" i="18"/>
  <c r="F4238" i="18"/>
  <c r="F4235" i="18"/>
  <c r="F4232" i="18"/>
  <c r="F4229" i="18"/>
  <c r="F4226" i="18"/>
  <c r="F4223" i="18"/>
  <c r="F4220" i="18"/>
  <c r="F4217" i="18"/>
  <c r="F4214" i="18"/>
  <c r="F4211" i="18"/>
  <c r="F4208" i="18"/>
  <c r="F4205" i="18"/>
  <c r="F4202" i="18"/>
  <c r="F4199" i="18"/>
  <c r="F4196" i="18"/>
  <c r="F4193" i="18"/>
  <c r="F4190" i="18"/>
  <c r="F4187" i="18"/>
  <c r="F4184" i="18"/>
  <c r="F4181" i="18"/>
  <c r="F4178" i="18"/>
  <c r="F4175" i="18"/>
  <c r="F4172" i="18"/>
  <c r="F4169" i="18"/>
  <c r="F4166" i="18"/>
  <c r="F4163" i="18"/>
  <c r="F4160" i="18"/>
  <c r="F4157" i="18"/>
  <c r="F4154" i="18"/>
  <c r="F4151" i="18"/>
  <c r="F4148" i="18"/>
  <c r="F4145" i="18"/>
  <c r="F4142" i="18"/>
  <c r="F4139" i="18"/>
  <c r="F4136" i="18"/>
  <c r="F4133" i="18"/>
  <c r="F4130" i="18"/>
  <c r="F4127" i="18"/>
  <c r="F4124" i="18"/>
  <c r="F4121" i="18"/>
  <c r="F4118" i="18"/>
  <c r="F4115" i="18"/>
  <c r="F4112" i="18"/>
  <c r="F4109" i="18"/>
  <c r="F4106" i="18"/>
  <c r="F4103" i="18"/>
  <c r="F4100" i="18"/>
  <c r="F4097" i="18"/>
  <c r="F4094" i="18"/>
  <c r="F4091" i="18"/>
  <c r="F4088" i="18"/>
  <c r="F4085" i="18"/>
  <c r="F4082" i="18"/>
  <c r="F4079" i="18"/>
  <c r="F4076" i="18"/>
  <c r="F4073" i="18"/>
  <c r="F4070" i="18"/>
  <c r="F4067" i="18"/>
  <c r="F4064" i="18"/>
  <c r="F4061" i="18"/>
  <c r="F4058" i="18"/>
  <c r="F4055" i="18"/>
  <c r="F4052" i="18"/>
  <c r="F4049" i="18"/>
  <c r="F4046" i="18"/>
  <c r="F4043" i="18"/>
  <c r="F4040" i="18"/>
  <c r="F4037" i="18"/>
  <c r="F4034" i="18"/>
  <c r="F4031" i="18"/>
  <c r="F4028" i="18"/>
  <c r="F4025" i="18"/>
  <c r="F4022" i="18"/>
  <c r="F4019" i="18"/>
  <c r="F4016" i="18"/>
  <c r="F4013" i="18"/>
  <c r="F4010" i="18"/>
  <c r="F4007" i="18"/>
  <c r="F4004" i="18"/>
  <c r="F4001" i="18"/>
  <c r="F3998" i="18"/>
  <c r="F3995" i="18"/>
  <c r="F3992" i="18"/>
  <c r="F3989" i="18"/>
  <c r="F3986" i="18"/>
  <c r="F3983" i="18"/>
  <c r="F3980" i="18"/>
  <c r="F3977" i="18"/>
  <c r="F3974" i="18"/>
  <c r="F3971" i="18"/>
  <c r="F3968" i="18"/>
  <c r="F3965" i="18"/>
  <c r="F3962" i="18"/>
  <c r="F3959" i="18"/>
  <c r="F3956" i="18"/>
  <c r="F3953" i="18"/>
  <c r="F3950" i="18"/>
  <c r="F3947" i="18"/>
  <c r="F3944" i="18"/>
  <c r="F3941" i="18"/>
  <c r="F3938" i="18"/>
  <c r="F3935" i="18"/>
  <c r="F3932" i="18"/>
  <c r="F3929" i="18"/>
  <c r="F3926" i="18"/>
  <c r="F3923" i="18"/>
  <c r="F3920" i="18"/>
  <c r="F3917" i="18"/>
  <c r="F3914" i="18"/>
  <c r="F3911" i="18"/>
  <c r="F3908" i="18"/>
  <c r="F3905" i="18"/>
  <c r="F3902" i="18"/>
  <c r="F3899" i="18"/>
  <c r="F3896" i="18"/>
  <c r="F3893" i="18"/>
  <c r="F3890" i="18"/>
  <c r="F3887" i="18"/>
  <c r="F3884" i="18"/>
  <c r="F3881" i="18"/>
  <c r="F3878" i="18"/>
  <c r="F3875" i="18"/>
  <c r="F3872" i="18"/>
  <c r="F3869" i="18"/>
  <c r="F3866" i="18"/>
  <c r="F3863" i="18"/>
  <c r="F3860" i="18"/>
  <c r="F3857" i="18"/>
  <c r="F3854" i="18"/>
  <c r="F3851" i="18"/>
  <c r="F3848" i="18"/>
  <c r="F3845" i="18"/>
  <c r="F3842" i="18"/>
  <c r="F3839" i="18"/>
  <c r="F3836" i="18"/>
  <c r="F3833" i="18"/>
  <c r="F3830" i="18"/>
  <c r="F3827" i="18"/>
  <c r="F3824" i="18"/>
  <c r="F3821" i="18"/>
  <c r="F3818" i="18"/>
  <c r="F3815" i="18"/>
  <c r="F3812" i="18"/>
  <c r="F3809" i="18"/>
  <c r="F3806" i="18"/>
  <c r="F3803" i="18"/>
  <c r="F3800" i="18"/>
  <c r="F3797" i="18"/>
  <c r="F3794" i="18"/>
  <c r="F3791" i="18"/>
  <c r="F3788" i="18"/>
  <c r="F3785" i="18"/>
  <c r="F3782" i="18"/>
  <c r="F3779" i="18"/>
  <c r="F3776" i="18"/>
  <c r="F3773" i="18"/>
  <c r="F3770" i="18"/>
  <c r="F3767" i="18"/>
  <c r="F3764" i="18"/>
  <c r="F3761" i="18"/>
  <c r="F3758" i="18"/>
  <c r="F3755" i="18"/>
  <c r="F3752" i="18"/>
  <c r="F3749" i="18"/>
  <c r="F3746" i="18"/>
  <c r="F3743" i="18"/>
  <c r="F3740" i="18"/>
  <c r="F3737" i="18"/>
  <c r="F3734" i="18"/>
  <c r="F3731" i="18"/>
  <c r="F3728" i="18"/>
  <c r="F3725" i="18"/>
  <c r="F3722" i="18"/>
  <c r="F3719" i="18"/>
  <c r="F3716" i="18"/>
  <c r="F3713" i="18"/>
  <c r="F3710" i="18"/>
  <c r="F3707" i="18"/>
  <c r="F3704" i="18"/>
  <c r="F3701" i="18"/>
  <c r="F3698" i="18"/>
  <c r="F3695" i="18"/>
  <c r="F3692" i="18"/>
  <c r="F3689" i="18"/>
  <c r="F3686" i="18"/>
  <c r="F3683" i="18"/>
  <c r="F3680" i="18"/>
  <c r="F3677" i="18"/>
  <c r="F3674" i="18"/>
  <c r="F3671" i="18"/>
  <c r="F3668" i="18"/>
  <c r="F3665" i="18"/>
  <c r="F3662" i="18"/>
  <c r="F3659" i="18"/>
  <c r="F3656" i="18"/>
  <c r="F3653" i="18"/>
  <c r="F3650" i="18"/>
  <c r="F3647" i="18"/>
  <c r="F3644" i="18"/>
  <c r="F3641" i="18"/>
  <c r="F3638" i="18"/>
  <c r="F3635" i="18"/>
  <c r="F3632" i="18"/>
  <c r="F3629" i="18"/>
  <c r="F3626" i="18"/>
  <c r="F3623" i="18"/>
  <c r="F3620" i="18"/>
  <c r="F3617" i="18"/>
  <c r="F3614" i="18"/>
  <c r="F3611" i="18"/>
  <c r="F3608" i="18"/>
  <c r="F3605" i="18"/>
  <c r="F3602" i="18"/>
  <c r="F3599" i="18"/>
  <c r="F3596" i="18"/>
  <c r="F3593" i="18"/>
  <c r="F3590" i="18"/>
  <c r="F3587" i="18"/>
  <c r="F3584" i="18"/>
  <c r="F3581" i="18"/>
  <c r="F3578" i="18"/>
  <c r="F3575" i="18"/>
  <c r="F3572" i="18"/>
  <c r="F3569" i="18"/>
  <c r="F3566" i="18"/>
  <c r="F3563" i="18"/>
  <c r="F3560" i="18"/>
  <c r="F3557" i="18"/>
  <c r="F3554" i="18"/>
  <c r="F3551" i="18"/>
  <c r="F3548" i="18"/>
  <c r="F3545" i="18"/>
  <c r="F3542" i="18"/>
  <c r="F3539" i="18"/>
  <c r="F3536" i="18"/>
  <c r="F3533" i="18"/>
  <c r="F3530" i="18"/>
  <c r="F3527" i="18"/>
  <c r="F3524" i="18"/>
  <c r="F3521" i="18"/>
  <c r="F3518" i="18"/>
  <c r="F3515" i="18"/>
  <c r="F3512" i="18"/>
  <c r="F3509" i="18"/>
  <c r="F3506" i="18"/>
  <c r="F3503" i="18"/>
  <c r="F3500" i="18"/>
  <c r="F3497" i="18"/>
  <c r="F3494" i="18"/>
  <c r="F3491" i="18"/>
  <c r="F3488" i="18"/>
  <c r="F3485" i="18"/>
  <c r="F3482" i="18"/>
  <c r="F3479" i="18"/>
  <c r="F3476" i="18"/>
  <c r="F3473" i="18"/>
  <c r="F3470" i="18"/>
  <c r="F3467" i="18"/>
  <c r="F3464" i="18"/>
  <c r="F3461" i="18"/>
  <c r="F3458" i="18"/>
  <c r="F3455" i="18"/>
  <c r="F3452" i="18"/>
  <c r="F3449" i="18"/>
  <c r="F3446" i="18"/>
  <c r="F3443" i="18"/>
  <c r="F3440" i="18"/>
  <c r="F3437" i="18"/>
  <c r="F3434" i="18"/>
  <c r="F3431" i="18"/>
  <c r="F3428" i="18"/>
  <c r="F3425" i="18"/>
  <c r="F3422" i="18"/>
  <c r="F3419" i="18"/>
  <c r="F3416" i="18"/>
  <c r="F3413" i="18"/>
  <c r="F3410" i="18"/>
  <c r="F3407" i="18"/>
  <c r="F3404" i="18"/>
  <c r="F3401" i="18"/>
  <c r="F3398" i="18"/>
  <c r="F3395" i="18"/>
  <c r="F3392" i="18"/>
  <c r="F3389" i="18"/>
  <c r="F3386" i="18"/>
  <c r="F3383" i="18"/>
  <c r="F3380" i="18"/>
  <c r="F3377" i="18"/>
  <c r="F3374" i="18"/>
  <c r="F3371" i="18"/>
  <c r="F3368" i="18"/>
  <c r="F3365" i="18"/>
  <c r="F3362" i="18"/>
  <c r="F3359" i="18"/>
  <c r="F3356" i="18"/>
  <c r="F3353" i="18"/>
  <c r="F3350" i="18"/>
  <c r="F3347" i="18"/>
  <c r="F3344" i="18"/>
  <c r="F3341" i="18"/>
  <c r="F3338" i="18"/>
  <c r="F3335" i="18"/>
  <c r="F3332" i="18"/>
  <c r="F3329" i="18"/>
  <c r="F3326" i="18"/>
  <c r="F3323" i="18"/>
  <c r="F3320" i="18"/>
  <c r="F3317" i="18"/>
  <c r="F3314" i="18"/>
  <c r="F3311" i="18"/>
  <c r="F3308" i="18"/>
  <c r="F3305" i="18"/>
  <c r="F3302" i="18"/>
  <c r="F3299" i="18"/>
  <c r="F3296" i="18"/>
  <c r="F3293" i="18"/>
  <c r="F3290" i="18"/>
  <c r="F3287" i="18"/>
  <c r="F3284" i="18"/>
  <c r="F3281" i="18"/>
  <c r="F3278" i="18"/>
  <c r="F3275" i="18"/>
  <c r="F3272" i="18"/>
  <c r="F3269" i="18"/>
  <c r="F3266" i="18"/>
  <c r="F3263" i="18"/>
  <c r="F3260" i="18"/>
  <c r="F3257" i="18"/>
  <c r="F3254" i="18"/>
  <c r="F3251" i="18"/>
  <c r="F3248" i="18"/>
  <c r="F3245" i="18"/>
  <c r="F3242" i="18"/>
  <c r="F3239" i="18"/>
  <c r="F3236" i="18"/>
  <c r="F3233" i="18"/>
  <c r="F3230" i="18"/>
  <c r="F3227" i="18"/>
  <c r="F3224" i="18"/>
  <c r="F3221" i="18"/>
  <c r="F3218" i="18"/>
  <c r="F3215" i="18"/>
  <c r="F3212" i="18"/>
  <c r="F3209" i="18"/>
  <c r="F3206" i="18"/>
  <c r="F3203" i="18"/>
  <c r="F3200" i="18"/>
  <c r="F3197" i="18"/>
  <c r="F3194" i="18"/>
  <c r="F3191" i="18"/>
  <c r="F3188" i="18"/>
  <c r="F3185" i="18"/>
  <c r="F3182" i="18"/>
  <c r="F3179" i="18"/>
  <c r="F3176" i="18"/>
  <c r="F3173" i="18"/>
  <c r="F3170" i="18"/>
  <c r="F3167" i="18"/>
  <c r="F3164" i="18"/>
  <c r="F3161" i="18"/>
  <c r="F3158" i="18"/>
  <c r="F3155" i="18"/>
  <c r="F3152" i="18"/>
  <c r="F3149" i="18"/>
  <c r="F3146" i="18"/>
  <c r="F3143" i="18"/>
  <c r="F3140" i="18"/>
  <c r="F3137" i="18"/>
  <c r="F3134" i="18"/>
  <c r="F3131" i="18"/>
  <c r="F3128" i="18"/>
  <c r="F3125" i="18"/>
  <c r="F3122" i="18"/>
  <c r="F3119" i="18"/>
  <c r="F3116" i="18"/>
  <c r="F3113" i="18"/>
  <c r="F3110" i="18"/>
  <c r="F3107" i="18"/>
  <c r="F3104" i="18"/>
  <c r="F3101" i="18"/>
  <c r="F3098" i="18"/>
  <c r="F3095" i="18"/>
  <c r="F3092" i="18"/>
  <c r="F3089" i="18"/>
  <c r="F3086" i="18"/>
  <c r="F3083" i="18"/>
  <c r="F3080" i="18"/>
  <c r="F3077" i="18"/>
  <c r="F3074" i="18"/>
  <c r="F3071" i="18"/>
  <c r="F3068" i="18"/>
  <c r="F3065" i="18"/>
  <c r="F3062" i="18"/>
  <c r="F3059" i="18"/>
  <c r="F3056" i="18"/>
  <c r="F3053" i="18"/>
  <c r="F3050" i="18"/>
  <c r="F3047" i="18"/>
  <c r="F3044" i="18"/>
  <c r="F3041" i="18"/>
  <c r="F3038" i="18"/>
  <c r="F3035" i="18"/>
  <c r="F3032" i="18"/>
  <c r="F3029" i="18"/>
  <c r="F3026" i="18"/>
  <c r="F3023" i="18"/>
  <c r="F3020" i="18"/>
  <c r="F3017" i="18"/>
  <c r="F3014" i="18"/>
  <c r="F3011" i="18"/>
  <c r="F3008" i="18"/>
  <c r="F3005" i="18"/>
  <c r="F3002" i="18"/>
  <c r="F2999" i="18"/>
  <c r="F2996" i="18"/>
  <c r="F2993" i="18"/>
  <c r="F2990" i="18"/>
  <c r="F2987" i="18"/>
  <c r="F2984" i="18"/>
  <c r="F2981" i="18"/>
  <c r="F2978" i="18"/>
  <c r="F2975" i="18"/>
  <c r="F2972" i="18"/>
  <c r="F2969" i="18"/>
  <c r="F2966" i="18"/>
  <c r="F2963" i="18"/>
  <c r="F2960" i="18"/>
  <c r="F2957" i="18"/>
  <c r="F2954" i="18"/>
  <c r="F2951" i="18"/>
  <c r="F2948" i="18"/>
  <c r="F2945" i="18"/>
  <c r="F2942" i="18"/>
  <c r="F2939" i="18"/>
  <c r="F2936" i="18"/>
  <c r="F2933" i="18"/>
  <c r="F2930" i="18"/>
  <c r="F2927" i="18"/>
  <c r="F2924" i="18"/>
  <c r="F2921" i="18"/>
  <c r="F2918" i="18"/>
  <c r="F2915" i="18"/>
  <c r="F2912" i="18"/>
  <c r="F2909" i="18"/>
  <c r="F2906" i="18"/>
  <c r="F2903" i="18"/>
  <c r="F2900" i="18"/>
  <c r="F2897" i="18"/>
  <c r="F2894" i="18"/>
  <c r="F2891" i="18"/>
  <c r="F2888" i="18"/>
  <c r="F2885" i="18"/>
  <c r="F2882" i="18"/>
  <c r="F2879" i="18"/>
  <c r="F2876" i="18"/>
  <c r="F2873" i="18"/>
  <c r="F2870" i="18"/>
  <c r="F2867" i="18"/>
  <c r="F2864" i="18"/>
  <c r="F2861" i="18"/>
  <c r="F2858" i="18"/>
  <c r="F2855" i="18"/>
  <c r="F2852" i="18"/>
  <c r="F2849" i="18"/>
  <c r="F2846" i="18"/>
  <c r="F2843" i="18"/>
  <c r="F2840" i="18"/>
  <c r="F2837" i="18"/>
  <c r="F2834" i="18"/>
  <c r="F2831" i="18"/>
  <c r="F2828" i="18"/>
  <c r="F2825" i="18"/>
  <c r="F2822" i="18"/>
  <c r="F2819" i="18"/>
  <c r="F2816" i="18"/>
  <c r="F2813" i="18"/>
  <c r="F2810" i="18"/>
  <c r="F2807" i="18"/>
  <c r="F2804" i="18"/>
  <c r="F2801" i="18"/>
  <c r="F2798" i="18"/>
  <c r="F2795" i="18"/>
  <c r="F2792" i="18"/>
  <c r="F2789" i="18"/>
  <c r="F2786" i="18"/>
  <c r="F2783" i="18"/>
  <c r="F2780" i="18"/>
  <c r="F2777" i="18"/>
  <c r="F2774" i="18"/>
  <c r="F2771" i="18"/>
  <c r="F2768" i="18"/>
  <c r="F2765" i="18"/>
  <c r="F2762" i="18"/>
  <c r="F2759" i="18"/>
  <c r="F2756" i="18"/>
  <c r="F2753" i="18"/>
  <c r="F2750" i="18"/>
  <c r="F2747" i="18"/>
  <c r="F2744" i="18"/>
  <c r="F2741" i="18"/>
  <c r="F2739" i="18"/>
  <c r="F2736" i="18"/>
  <c r="F2733" i="18"/>
  <c r="F2730" i="18"/>
  <c r="F2727" i="18"/>
  <c r="F2724" i="18"/>
  <c r="F2721" i="18"/>
  <c r="F2718" i="18"/>
  <c r="F2715" i="18"/>
  <c r="F2712" i="18"/>
  <c r="F2709" i="18"/>
  <c r="F2706" i="18"/>
  <c r="F2703" i="18"/>
  <c r="F2700" i="18"/>
  <c r="F2697" i="18"/>
  <c r="F2694" i="18"/>
  <c r="F2691" i="18"/>
  <c r="F2688" i="18"/>
  <c r="F2685" i="18"/>
  <c r="F2682" i="18"/>
  <c r="F2679" i="18"/>
  <c r="F2676" i="18"/>
  <c r="F2673" i="18"/>
  <c r="F2670" i="18"/>
  <c r="F2667" i="18"/>
  <c r="F2664" i="18"/>
  <c r="F2661" i="18"/>
  <c r="F2658" i="18"/>
  <c r="F2655" i="18"/>
  <c r="F2652" i="18"/>
  <c r="F2649" i="18"/>
  <c r="F2646" i="18"/>
  <c r="F2643" i="18"/>
  <c r="F2640" i="18"/>
  <c r="F2637" i="18"/>
  <c r="F2634" i="18"/>
  <c r="F2631" i="18"/>
  <c r="F2628" i="18"/>
  <c r="F2625" i="18"/>
  <c r="F2622" i="18"/>
  <c r="F2619" i="18"/>
  <c r="F2616" i="18"/>
  <c r="F2613" i="18"/>
  <c r="F2610" i="18"/>
  <c r="F2607" i="18"/>
  <c r="F2604" i="18"/>
  <c r="F2601" i="18"/>
  <c r="F2598" i="18"/>
  <c r="F2595" i="18"/>
  <c r="F2592" i="18"/>
  <c r="F2589" i="18"/>
  <c r="F2586" i="18"/>
  <c r="F2583" i="18"/>
  <c r="F2580" i="18"/>
  <c r="F2577" i="18"/>
  <c r="F2574" i="18"/>
  <c r="F2571" i="18"/>
  <c r="F2568" i="18"/>
  <c r="F2565" i="18"/>
  <c r="F2562" i="18"/>
  <c r="F2559" i="18"/>
  <c r="F2556" i="18"/>
  <c r="F2553" i="18"/>
  <c r="F2550" i="18"/>
  <c r="F2547" i="18"/>
  <c r="F2544" i="18"/>
  <c r="F2541" i="18"/>
  <c r="F2538" i="18"/>
  <c r="F2535" i="18"/>
  <c r="F2532" i="18"/>
  <c r="F2529" i="18"/>
  <c r="F2526" i="18"/>
  <c r="F2523" i="18"/>
  <c r="F2520" i="18"/>
  <c r="F2517" i="18"/>
  <c r="F2514" i="18"/>
  <c r="F2511" i="18"/>
  <c r="F2508" i="18"/>
  <c r="F2505" i="18"/>
  <c r="F2502" i="18"/>
  <c r="F2499" i="18"/>
  <c r="F2496" i="18"/>
  <c r="F2493" i="18"/>
  <c r="F2490" i="18"/>
  <c r="F2487" i="18"/>
  <c r="F2484" i="18"/>
  <c r="F2481" i="18"/>
  <c r="F2478" i="18"/>
  <c r="F2475" i="18"/>
  <c r="F2472" i="18"/>
  <c r="F2469" i="18"/>
  <c r="F2466" i="18"/>
  <c r="F2463" i="18"/>
  <c r="F2460" i="18"/>
  <c r="F2457" i="18"/>
  <c r="F2454" i="18"/>
  <c r="F2451" i="18"/>
  <c r="F2448" i="18"/>
  <c r="F2445" i="18"/>
  <c r="F2442" i="18"/>
  <c r="F2439" i="18"/>
  <c r="F2436" i="18"/>
  <c r="F2433" i="18"/>
  <c r="F2430" i="18"/>
  <c r="F2427" i="18"/>
  <c r="F2424" i="18"/>
  <c r="F2421" i="18"/>
  <c r="F2418" i="18"/>
  <c r="F2415" i="18"/>
  <c r="F2412" i="18"/>
  <c r="F2409" i="18"/>
  <c r="F2406" i="18"/>
  <c r="F2403" i="18"/>
  <c r="F2400" i="18"/>
  <c r="F2397" i="18"/>
  <c r="F2394" i="18"/>
  <c r="F2391" i="18"/>
  <c r="F2388" i="18"/>
  <c r="F2385" i="18"/>
  <c r="F2382" i="18"/>
  <c r="F2379" i="18"/>
  <c r="F2376" i="18"/>
  <c r="F2373" i="18"/>
  <c r="F2370" i="18"/>
  <c r="F2367" i="18"/>
  <c r="F2364" i="18"/>
  <c r="F2361" i="18"/>
  <c r="F2358" i="18"/>
  <c r="F2355" i="18"/>
  <c r="F2352" i="18"/>
  <c r="F2349" i="18"/>
  <c r="F2346" i="18"/>
  <c r="F2343" i="18"/>
  <c r="F2340" i="18"/>
  <c r="F2337" i="18"/>
  <c r="F2334" i="18"/>
  <c r="F2331" i="18"/>
  <c r="F2328" i="18"/>
  <c r="F2325" i="18"/>
  <c r="F2322" i="18"/>
  <c r="F2319" i="18"/>
  <c r="F2316" i="18"/>
  <c r="F2313" i="18"/>
  <c r="F2310" i="18"/>
  <c r="F2307" i="18"/>
  <c r="F2304" i="18"/>
  <c r="F2301" i="18"/>
  <c r="F2298" i="18"/>
  <c r="F2295" i="18"/>
  <c r="F2292" i="18"/>
  <c r="F2289" i="18"/>
  <c r="F2286" i="18"/>
  <c r="F2283" i="18"/>
  <c r="F2280" i="18"/>
  <c r="F2277" i="18"/>
  <c r="F2274" i="18"/>
  <c r="F2271" i="18"/>
  <c r="F2268" i="18"/>
  <c r="F2265" i="18"/>
  <c r="F2262" i="18"/>
  <c r="F2259" i="18"/>
  <c r="F2256" i="18"/>
  <c r="F2253" i="18"/>
  <c r="F2250" i="18"/>
  <c r="F2247" i="18"/>
  <c r="F2244" i="18"/>
  <c r="F2241" i="18"/>
  <c r="F2238" i="18"/>
  <c r="F2235" i="18"/>
  <c r="F2232" i="18"/>
  <c r="F2229" i="18"/>
  <c r="F2226" i="18"/>
  <c r="F2223" i="18"/>
  <c r="F2220" i="18"/>
  <c r="F2217" i="18"/>
  <c r="F2214" i="18"/>
  <c r="F2211" i="18"/>
  <c r="F2208" i="18"/>
  <c r="F2205" i="18"/>
  <c r="F2202" i="18"/>
  <c r="F2199" i="18"/>
  <c r="F2196" i="18"/>
  <c r="F2193" i="18"/>
  <c r="F2190" i="18"/>
  <c r="F2187" i="18"/>
  <c r="F2184" i="18"/>
  <c r="F2181" i="18"/>
  <c r="F2178" i="18"/>
  <c r="F2175" i="18"/>
  <c r="F2172" i="18"/>
  <c r="F2169" i="18"/>
  <c r="F2166" i="18"/>
  <c r="F2163" i="18"/>
  <c r="F2160" i="18"/>
  <c r="F2157" i="18"/>
  <c r="F2154" i="18"/>
  <c r="F2151" i="18"/>
  <c r="F2148" i="18"/>
  <c r="F2145" i="18"/>
  <c r="F2142" i="18"/>
  <c r="F2139" i="18"/>
  <c r="F2136" i="18"/>
  <c r="F2133" i="18"/>
  <c r="F2130" i="18"/>
  <c r="F2127" i="18"/>
  <c r="F2124" i="18"/>
  <c r="F2121" i="18"/>
  <c r="F2118" i="18"/>
  <c r="F2115" i="18"/>
  <c r="F2112" i="18"/>
  <c r="F2109" i="18"/>
  <c r="F2106" i="18"/>
  <c r="F2103" i="18"/>
  <c r="F2100" i="18"/>
  <c r="F2097" i="18"/>
  <c r="F2094" i="18"/>
  <c r="F2091" i="18"/>
  <c r="F2088" i="18"/>
  <c r="F2085" i="18"/>
  <c r="F2082" i="18"/>
  <c r="F2079" i="18"/>
  <c r="F2076" i="18"/>
  <c r="F2073" i="18"/>
  <c r="F2070" i="18"/>
  <c r="F2067" i="18"/>
  <c r="F2064" i="18"/>
  <c r="F2061" i="18"/>
  <c r="F2058" i="18"/>
  <c r="F2055" i="18"/>
  <c r="F2052" i="18"/>
  <c r="F2049" i="18"/>
  <c r="F2046" i="18"/>
  <c r="F2043" i="18"/>
  <c r="F2040" i="18"/>
  <c r="F2037" i="18"/>
  <c r="F2034" i="18"/>
  <c r="F2031" i="18"/>
  <c r="F2028" i="18"/>
  <c r="F2025" i="18"/>
  <c r="F2022" i="18"/>
  <c r="F2019" i="18"/>
  <c r="F2016" i="18"/>
  <c r="F2013" i="18"/>
  <c r="F2010" i="18"/>
  <c r="F2007" i="18"/>
  <c r="F2004" i="18"/>
  <c r="F2001" i="18"/>
  <c r="F1998" i="18"/>
  <c r="F1995" i="18"/>
  <c r="F1992" i="18"/>
  <c r="F1989" i="18"/>
  <c r="F1986" i="18"/>
  <c r="F1983" i="18"/>
  <c r="F1980" i="18"/>
  <c r="F1977" i="18"/>
  <c r="F1974" i="18"/>
  <c r="F1971" i="18"/>
  <c r="F1968" i="18"/>
  <c r="F1965" i="18"/>
  <c r="F1962" i="18"/>
  <c r="F1959" i="18"/>
  <c r="F1956" i="18"/>
  <c r="F1953" i="18"/>
  <c r="F1950" i="18"/>
  <c r="F1947" i="18"/>
  <c r="F1944" i="18"/>
  <c r="F1941" i="18"/>
  <c r="F1938" i="18"/>
  <c r="F1935" i="18"/>
  <c r="F1932" i="18"/>
  <c r="F1929" i="18"/>
  <c r="F1926" i="18"/>
  <c r="F1923" i="18"/>
  <c r="F1920" i="18"/>
  <c r="F1917" i="18"/>
  <c r="F1914" i="18"/>
  <c r="F1911" i="18"/>
  <c r="F1908" i="18"/>
  <c r="F1905" i="18"/>
  <c r="F1902" i="18"/>
  <c r="F1899" i="18"/>
  <c r="F1896" i="18"/>
  <c r="F1893" i="18"/>
  <c r="F1890" i="18"/>
  <c r="F1887" i="18"/>
  <c r="F1884" i="18"/>
  <c r="F1881" i="18"/>
  <c r="F1878" i="18"/>
  <c r="F1875" i="18"/>
  <c r="F1872" i="18"/>
  <c r="F1869" i="18"/>
  <c r="F1866" i="18"/>
  <c r="F1863" i="18"/>
  <c r="F1860" i="18"/>
  <c r="F1857" i="18"/>
  <c r="F1854" i="18"/>
  <c r="F1851" i="18"/>
  <c r="F1848" i="18"/>
  <c r="F1845" i="18"/>
  <c r="F1842" i="18"/>
  <c r="F1839" i="18"/>
  <c r="F1836" i="18"/>
  <c r="F1833" i="18"/>
  <c r="F1830" i="18"/>
  <c r="F1827" i="18"/>
  <c r="F1824" i="18"/>
  <c r="F1821" i="18"/>
  <c r="F1818" i="18"/>
  <c r="F1815" i="18"/>
  <c r="F1812" i="18"/>
  <c r="F1809" i="18"/>
  <c r="F1806" i="18"/>
  <c r="F1803" i="18"/>
  <c r="F1800" i="18"/>
  <c r="F1797" i="18"/>
  <c r="F1794" i="18"/>
  <c r="F1791" i="18"/>
  <c r="F1788" i="18"/>
  <c r="F1785" i="18"/>
  <c r="F1782" i="18"/>
  <c r="F1779" i="18"/>
  <c r="F1776" i="18"/>
  <c r="F1773" i="18"/>
  <c r="F1770" i="18"/>
  <c r="F1767" i="18"/>
  <c r="F1764" i="18"/>
  <c r="F1761" i="18"/>
  <c r="F1758" i="18"/>
  <c r="F1755" i="18"/>
  <c r="F1752" i="18"/>
  <c r="F1749" i="18"/>
  <c r="F1746" i="18"/>
  <c r="F1743" i="18"/>
  <c r="F1740" i="18"/>
  <c r="F1737" i="18"/>
  <c r="F1734" i="18"/>
  <c r="F1731" i="18"/>
  <c r="F1728" i="18"/>
  <c r="F1725" i="18"/>
  <c r="F1722" i="18"/>
  <c r="F1719" i="18"/>
  <c r="F1716" i="18"/>
  <c r="F1713" i="18"/>
  <c r="F1710" i="18"/>
  <c r="F1707" i="18"/>
  <c r="F1704" i="18"/>
  <c r="F1701" i="18"/>
  <c r="F1698" i="18"/>
  <c r="F1695" i="18"/>
  <c r="F1692" i="18"/>
  <c r="F1689" i="18"/>
  <c r="F1686" i="18"/>
  <c r="F1683" i="18"/>
  <c r="F1680" i="18"/>
  <c r="F1677" i="18"/>
  <c r="F1674" i="18"/>
  <c r="F1671" i="18"/>
  <c r="F1668" i="18"/>
  <c r="F1665" i="18"/>
  <c r="F1662" i="18"/>
  <c r="F1659" i="18"/>
  <c r="F1656" i="18"/>
  <c r="F1653" i="18"/>
  <c r="F1650" i="18"/>
  <c r="F1647" i="18"/>
  <c r="F1644" i="18"/>
  <c r="F1641" i="18"/>
  <c r="F1638" i="18"/>
  <c r="F1635" i="18"/>
  <c r="F1632" i="18"/>
  <c r="F1629" i="18"/>
  <c r="F1626" i="18"/>
  <c r="F1623" i="18"/>
  <c r="F1620" i="18"/>
  <c r="F1617" i="18"/>
  <c r="F1614" i="18"/>
  <c r="F1611" i="18"/>
  <c r="F1608" i="18"/>
  <c r="F1605" i="18"/>
  <c r="F1602" i="18"/>
  <c r="F1599" i="18"/>
  <c r="F1596" i="18"/>
  <c r="F1593" i="18"/>
  <c r="F1590" i="18"/>
  <c r="F1587" i="18"/>
  <c r="F1584" i="18"/>
  <c r="F1581" i="18"/>
  <c r="F1578" i="18"/>
  <c r="F1575" i="18"/>
  <c r="F1572" i="18"/>
  <c r="F1569" i="18"/>
  <c r="F1566" i="18"/>
  <c r="F1563" i="18"/>
  <c r="F1560" i="18"/>
  <c r="F1557" i="18"/>
  <c r="F1554" i="18"/>
  <c r="F1551" i="18"/>
  <c r="F1548" i="18"/>
  <c r="F1545" i="18"/>
  <c r="F1542" i="18"/>
  <c r="F1539" i="18"/>
  <c r="F1536" i="18"/>
  <c r="F1533" i="18"/>
  <c r="F1530" i="18"/>
  <c r="F1527" i="18"/>
  <c r="F1524" i="18"/>
  <c r="F1521" i="18"/>
  <c r="F1518" i="18"/>
  <c r="F1515" i="18"/>
  <c r="F1512" i="18"/>
  <c r="F1509" i="18"/>
  <c r="F1506" i="18"/>
  <c r="F1503" i="18"/>
  <c r="F1500" i="18"/>
  <c r="F1497" i="18"/>
  <c r="F1494" i="18"/>
  <c r="F1491" i="18"/>
  <c r="F1488" i="18"/>
  <c r="F1485" i="18"/>
  <c r="F1482" i="18"/>
  <c r="F1479" i="18"/>
  <c r="F1476" i="18"/>
  <c r="F1473" i="18"/>
  <c r="F1470" i="18"/>
  <c r="F1467" i="18"/>
  <c r="F1464" i="18"/>
  <c r="F1461" i="18"/>
  <c r="F1458" i="18"/>
  <c r="F1455" i="18"/>
  <c r="F1452" i="18"/>
  <c r="F1449" i="18"/>
  <c r="F1446" i="18"/>
  <c r="F1443" i="18"/>
  <c r="F1440" i="18"/>
  <c r="F1437" i="18"/>
  <c r="F1434" i="18"/>
  <c r="F1431" i="18"/>
  <c r="F1428" i="18"/>
  <c r="F1425" i="18"/>
  <c r="F1422" i="18"/>
  <c r="F1419" i="18"/>
  <c r="F1416" i="18"/>
  <c r="F1413" i="18"/>
  <c r="F1410" i="18"/>
  <c r="F1407" i="18"/>
  <c r="F1404" i="18"/>
  <c r="F1401" i="18"/>
  <c r="F1398" i="18"/>
  <c r="F1395" i="18"/>
  <c r="F1392" i="18"/>
  <c r="F1389" i="18"/>
  <c r="F1386" i="18"/>
  <c r="F1383" i="18"/>
  <c r="F1380" i="18"/>
  <c r="F1377" i="18"/>
  <c r="F1374" i="18"/>
  <c r="F1371" i="18"/>
  <c r="F1368" i="18"/>
  <c r="F1365" i="18"/>
  <c r="F1362" i="18"/>
  <c r="F1360" i="18"/>
  <c r="F1358" i="18"/>
  <c r="F1355" i="18"/>
  <c r="F1352" i="18"/>
  <c r="F1349" i="18"/>
  <c r="F1346" i="18"/>
  <c r="F1343" i="18"/>
  <c r="F1340" i="18"/>
  <c r="F1337" i="18"/>
  <c r="F1334" i="18"/>
  <c r="F1331" i="18"/>
  <c r="F1328" i="18"/>
  <c r="F1325" i="18"/>
  <c r="F1322" i="18"/>
  <c r="F1319" i="18"/>
  <c r="F1316" i="18"/>
  <c r="F1313" i="18"/>
  <c r="F1310" i="18"/>
  <c r="F1307" i="18"/>
  <c r="F1304" i="18"/>
  <c r="F1301" i="18"/>
  <c r="F1298" i="18"/>
  <c r="F1295" i="18"/>
  <c r="F1292" i="18"/>
  <c r="F1289" i="18"/>
  <c r="F1286" i="18"/>
  <c r="F1283" i="18"/>
  <c r="F1280" i="18"/>
  <c r="F1277" i="18"/>
  <c r="F1274" i="18"/>
  <c r="F1271" i="18"/>
  <c r="F1268" i="18"/>
  <c r="F1265" i="18"/>
  <c r="F1262" i="18"/>
  <c r="F1259" i="18"/>
  <c r="F1256" i="18"/>
  <c r="F1253" i="18"/>
  <c r="F1250" i="18"/>
  <c r="F1247" i="18"/>
  <c r="F1244" i="18"/>
  <c r="F1241" i="18"/>
  <c r="F1238" i="18"/>
  <c r="F1235" i="18"/>
  <c r="F1232" i="18"/>
  <c r="F1229" i="18"/>
  <c r="F1226" i="18"/>
  <c r="F1223" i="18"/>
  <c r="F1220" i="18"/>
  <c r="F1217" i="18"/>
  <c r="F1214" i="18"/>
  <c r="F1211" i="18"/>
  <c r="F1208" i="18"/>
  <c r="F1205" i="18"/>
  <c r="F1202" i="18"/>
  <c r="F1199" i="18"/>
  <c r="F1196" i="18"/>
  <c r="F1193" i="18"/>
  <c r="F1190" i="18"/>
  <c r="F1187" i="18"/>
  <c r="F1184" i="18"/>
  <c r="F1181" i="18"/>
  <c r="F1178" i="18"/>
  <c r="F1175" i="18"/>
  <c r="F1172" i="18"/>
  <c r="F1169" i="18"/>
  <c r="F1166" i="18"/>
  <c r="F1163" i="18"/>
  <c r="F1160" i="18"/>
  <c r="F1157" i="18"/>
  <c r="F1154" i="18"/>
  <c r="F1151" i="18"/>
  <c r="F1148" i="18"/>
  <c r="F1145" i="18"/>
  <c r="F1142" i="18"/>
  <c r="F1139" i="18"/>
  <c r="F1136" i="18"/>
  <c r="F1133" i="18"/>
  <c r="F1130" i="18"/>
  <c r="F1127" i="18"/>
  <c r="F1124" i="18"/>
  <c r="F1121" i="18"/>
  <c r="F1118" i="18"/>
  <c r="F1115" i="18"/>
  <c r="F1112" i="18"/>
  <c r="F1109" i="18"/>
  <c r="F1106" i="18"/>
  <c r="F1103" i="18"/>
  <c r="F1100" i="18"/>
  <c r="F1097" i="18"/>
  <c r="F1094" i="18"/>
  <c r="F1091" i="18"/>
  <c r="F1088" i="18"/>
  <c r="F1085" i="18"/>
  <c r="F1082" i="18"/>
  <c r="F1079" i="18"/>
  <c r="F1076" i="18"/>
  <c r="F1073" i="18"/>
  <c r="F1070" i="18"/>
  <c r="F1067" i="18"/>
  <c r="F1064" i="18"/>
  <c r="F1061" i="18"/>
  <c r="F1058" i="18"/>
  <c r="F1055" i="18"/>
  <c r="F1052" i="18"/>
  <c r="F1049" i="18"/>
  <c r="F1046" i="18"/>
  <c r="F1043" i="18"/>
  <c r="F1040" i="18"/>
  <c r="F1037" i="18"/>
  <c r="F1034" i="18"/>
  <c r="F1031" i="18"/>
  <c r="F1028" i="18"/>
  <c r="F1025" i="18"/>
  <c r="F1022" i="18"/>
  <c r="F1019" i="18"/>
  <c r="F1016" i="18"/>
  <c r="F1013" i="18"/>
  <c r="F1010" i="18"/>
  <c r="F1007" i="18"/>
  <c r="F1004" i="18"/>
  <c r="F1001" i="18"/>
  <c r="F998" i="18"/>
  <c r="F995" i="18"/>
  <c r="F992" i="18"/>
  <c r="F989" i="18"/>
  <c r="F986" i="18"/>
  <c r="F983" i="18"/>
  <c r="F980" i="18"/>
  <c r="F977" i="18"/>
  <c r="F974" i="18"/>
  <c r="F971" i="18"/>
  <c r="F968" i="18"/>
  <c r="F965" i="18"/>
  <c r="F962" i="18"/>
  <c r="F959" i="18"/>
  <c r="F956" i="18"/>
  <c r="F953" i="18"/>
  <c r="F950" i="18"/>
  <c r="F947" i="18"/>
  <c r="F944" i="18"/>
  <c r="F941" i="18"/>
  <c r="F938" i="18"/>
  <c r="F935" i="18"/>
  <c r="F932" i="18"/>
  <c r="F929" i="18"/>
  <c r="F926" i="18"/>
  <c r="F923" i="18"/>
  <c r="F920" i="18"/>
  <c r="F917" i="18"/>
  <c r="F914" i="18"/>
  <c r="F911" i="18"/>
  <c r="F908" i="18"/>
  <c r="F905" i="18"/>
  <c r="F902" i="18"/>
  <c r="F899" i="18"/>
  <c r="F896" i="18"/>
  <c r="F893" i="18"/>
  <c r="F890" i="18"/>
  <c r="F887" i="18"/>
  <c r="F884" i="18"/>
  <c r="F881" i="18"/>
  <c r="F878" i="18"/>
  <c r="F875" i="18"/>
  <c r="F872" i="18"/>
  <c r="F869" i="18"/>
  <c r="F866" i="18"/>
  <c r="F863" i="18"/>
  <c r="F860" i="18"/>
  <c r="F857" i="18"/>
  <c r="F854" i="18"/>
  <c r="F851" i="18"/>
  <c r="F848" i="18"/>
  <c r="F845" i="18"/>
  <c r="F842" i="18"/>
  <c r="F839" i="18"/>
  <c r="F836" i="18"/>
  <c r="F833" i="18"/>
  <c r="F830" i="18"/>
  <c r="F827" i="18"/>
  <c r="F824" i="18"/>
  <c r="F821" i="18"/>
  <c r="F818" i="18"/>
  <c r="F815" i="18"/>
  <c r="F812" i="18"/>
  <c r="F809" i="18"/>
  <c r="F806" i="18"/>
  <c r="F803" i="18"/>
  <c r="F800" i="18"/>
  <c r="F797" i="18"/>
  <c r="F794" i="18"/>
  <c r="F791" i="18"/>
  <c r="F788" i="18"/>
  <c r="F785" i="18"/>
  <c r="F782" i="18"/>
  <c r="F779" i="18"/>
  <c r="F776" i="18"/>
  <c r="F773" i="18"/>
  <c r="F770" i="18"/>
  <c r="F767" i="18"/>
  <c r="F764" i="18"/>
  <c r="F761" i="18"/>
  <c r="F758" i="18"/>
  <c r="F755" i="18"/>
  <c r="F752" i="18"/>
  <c r="F749" i="18"/>
  <c r="F746" i="18"/>
  <c r="F743" i="18"/>
  <c r="F740" i="18"/>
  <c r="F737" i="18"/>
  <c r="F734" i="18"/>
  <c r="F731" i="18"/>
  <c r="F728" i="18"/>
  <c r="F725" i="18"/>
  <c r="F722" i="18"/>
  <c r="F719" i="18"/>
  <c r="F716" i="18"/>
  <c r="F713" i="18"/>
  <c r="F710" i="18"/>
  <c r="F707" i="18"/>
  <c r="F704" i="18"/>
  <c r="F701" i="18"/>
  <c r="F698" i="18"/>
  <c r="F695" i="18"/>
  <c r="F692" i="18"/>
  <c r="F689" i="18"/>
  <c r="F686" i="18"/>
  <c r="F683" i="18"/>
  <c r="F680" i="18"/>
  <c r="F677" i="18"/>
  <c r="F674" i="18"/>
  <c r="F671" i="18"/>
  <c r="F668" i="18"/>
  <c r="F665" i="18"/>
  <c r="F662" i="18"/>
  <c r="F659" i="18"/>
  <c r="F656" i="18"/>
  <c r="F653" i="18"/>
  <c r="F650" i="18"/>
  <c r="F647" i="18"/>
  <c r="F644" i="18"/>
  <c r="F641" i="18"/>
  <c r="F638" i="18"/>
  <c r="F635" i="18"/>
  <c r="F632" i="18"/>
  <c r="F629" i="18"/>
  <c r="F626" i="18"/>
  <c r="F623" i="18"/>
  <c r="F620" i="18"/>
  <c r="F617" i="18"/>
  <c r="F614" i="18"/>
  <c r="F611" i="18"/>
  <c r="F608" i="18"/>
  <c r="F605" i="18"/>
  <c r="F602" i="18"/>
  <c r="F599" i="18"/>
  <c r="F596" i="18"/>
  <c r="F593" i="18"/>
  <c r="F590" i="18"/>
  <c r="F587" i="18"/>
  <c r="F584" i="18"/>
  <c r="F581" i="18"/>
  <c r="F578" i="18"/>
  <c r="F575" i="18"/>
  <c r="F572" i="18"/>
  <c r="F569" i="18"/>
  <c r="F566" i="18"/>
  <c r="F563" i="18"/>
  <c r="F560" i="18"/>
  <c r="F557" i="18"/>
  <c r="F554" i="18"/>
  <c r="F551" i="18"/>
  <c r="F548" i="18"/>
  <c r="F545" i="18"/>
  <c r="F542" i="18"/>
  <c r="F539" i="18"/>
  <c r="F536" i="18"/>
  <c r="F533" i="18"/>
  <c r="F530" i="18"/>
  <c r="F527" i="18"/>
  <c r="F524" i="18"/>
  <c r="F521" i="18"/>
  <c r="F518" i="18"/>
  <c r="F515" i="18"/>
  <c r="F512" i="18"/>
  <c r="F509" i="18"/>
  <c r="F506" i="18"/>
  <c r="F503" i="18"/>
  <c r="F500" i="18"/>
  <c r="F497" i="18"/>
  <c r="F494" i="18"/>
  <c r="F491" i="18"/>
  <c r="F488" i="18"/>
  <c r="F485" i="18"/>
  <c r="F482" i="18"/>
  <c r="F479" i="18"/>
  <c r="F476" i="18"/>
  <c r="F473" i="18"/>
  <c r="F470" i="18"/>
  <c r="F467" i="18"/>
  <c r="F464" i="18"/>
  <c r="F461" i="18"/>
  <c r="F458" i="18"/>
  <c r="F455" i="18"/>
  <c r="F452" i="18"/>
  <c r="F449" i="18"/>
  <c r="F446" i="18"/>
  <c r="F443" i="18"/>
  <c r="F440" i="18"/>
  <c r="F437" i="18"/>
  <c r="F434" i="18"/>
  <c r="F431" i="18"/>
  <c r="F428" i="18"/>
  <c r="F425" i="18"/>
  <c r="F422" i="18"/>
  <c r="F419" i="18"/>
  <c r="F416" i="18"/>
  <c r="F413" i="18"/>
  <c r="F410" i="18"/>
  <c r="F407" i="18"/>
  <c r="F404" i="18"/>
  <c r="F401" i="18"/>
  <c r="F398" i="18"/>
  <c r="F395" i="18"/>
  <c r="F392" i="18"/>
  <c r="F389" i="18"/>
  <c r="F386" i="18"/>
  <c r="F383" i="18"/>
  <c r="F380" i="18"/>
  <c r="F377" i="18"/>
  <c r="F374" i="18"/>
  <c r="F371" i="18"/>
  <c r="F368" i="18"/>
  <c r="F365" i="18"/>
  <c r="F362" i="18"/>
  <c r="F359" i="18"/>
  <c r="F356" i="18"/>
  <c r="F353" i="18"/>
  <c r="F350" i="18"/>
  <c r="F348" i="18"/>
  <c r="F345" i="18"/>
  <c r="F342" i="18"/>
  <c r="F339" i="18"/>
  <c r="F336" i="18"/>
  <c r="F333" i="18"/>
  <c r="F330" i="18"/>
  <c r="F327" i="18"/>
  <c r="F324" i="18"/>
  <c r="F321" i="18"/>
  <c r="F318" i="18"/>
  <c r="F315" i="18"/>
  <c r="F312" i="18"/>
  <c r="F309" i="18"/>
  <c r="F306" i="18"/>
  <c r="F303" i="18"/>
  <c r="F300" i="18"/>
  <c r="F297" i="18"/>
  <c r="F294" i="18"/>
  <c r="F291" i="18"/>
  <c r="F288" i="18"/>
  <c r="F285" i="18"/>
  <c r="F282" i="18"/>
  <c r="F279" i="18"/>
  <c r="F276" i="18"/>
  <c r="F273" i="18"/>
  <c r="F270" i="18"/>
  <c r="F267" i="18"/>
  <c r="F264" i="18"/>
  <c r="F261" i="18"/>
  <c r="F258" i="18"/>
  <c r="F255" i="18"/>
  <c r="F252" i="18"/>
  <c r="F249" i="18"/>
  <c r="F246" i="18"/>
  <c r="F243" i="18"/>
  <c r="F240" i="18"/>
  <c r="F237" i="18"/>
  <c r="F234" i="18"/>
  <c r="F231" i="18"/>
  <c r="F228" i="18"/>
  <c r="F225" i="18"/>
  <c r="F222" i="18"/>
  <c r="F219" i="18"/>
  <c r="F216" i="18"/>
  <c r="F213" i="18"/>
  <c r="F210" i="18"/>
  <c r="F207" i="18"/>
  <c r="F204" i="18"/>
  <c r="F201" i="18"/>
  <c r="F198" i="18"/>
  <c r="F195" i="18"/>
  <c r="F192" i="18"/>
  <c r="F189" i="18"/>
  <c r="F186" i="18"/>
  <c r="F183" i="18"/>
  <c r="F180" i="18"/>
  <c r="F177" i="18"/>
  <c r="F174" i="18"/>
  <c r="F171" i="18"/>
  <c r="F168" i="18"/>
  <c r="F165" i="18"/>
  <c r="F162" i="18"/>
  <c r="F159" i="18"/>
  <c r="F156" i="18"/>
  <c r="F153" i="18"/>
  <c r="F150" i="18"/>
  <c r="F147" i="18"/>
  <c r="F144" i="18"/>
  <c r="F141" i="18"/>
  <c r="F138" i="18"/>
  <c r="F135" i="18"/>
  <c r="F132" i="18"/>
  <c r="F129" i="18"/>
  <c r="F126" i="18"/>
  <c r="F123" i="18"/>
  <c r="F120" i="18"/>
  <c r="F117" i="18"/>
  <c r="F114" i="18"/>
  <c r="F111" i="18"/>
  <c r="F108" i="18"/>
  <c r="F105" i="18"/>
  <c r="F102" i="18"/>
  <c r="F99" i="18"/>
  <c r="F96" i="18"/>
  <c r="F93" i="18"/>
  <c r="F90" i="18"/>
  <c r="F87" i="18"/>
  <c r="F84" i="18"/>
  <c r="F81" i="18"/>
  <c r="F78" i="18"/>
  <c r="F75" i="18"/>
  <c r="F72" i="18"/>
  <c r="F69" i="18"/>
  <c r="F66" i="18"/>
  <c r="F63" i="18"/>
  <c r="F60" i="18"/>
  <c r="F57" i="18"/>
  <c r="F54" i="18"/>
  <c r="F51" i="18"/>
  <c r="F48" i="18"/>
  <c r="F45" i="18"/>
  <c r="F42" i="18"/>
  <c r="F39" i="18"/>
  <c r="F36" i="18"/>
  <c r="F33" i="18"/>
  <c r="F30" i="18"/>
  <c r="F27" i="18"/>
  <c r="F24" i="18"/>
  <c r="F21" i="18"/>
  <c r="F18" i="18"/>
  <c r="F15" i="18"/>
  <c r="F12" i="18"/>
  <c r="F9" i="18"/>
  <c r="F6" i="18"/>
  <c r="M1496" i="16"/>
  <c r="L1496" i="16"/>
  <c r="K1496" i="16"/>
  <c r="J1496" i="16"/>
  <c r="I1496" i="16"/>
  <c r="H1496" i="16"/>
  <c r="G1496" i="16"/>
  <c r="F1496" i="16"/>
  <c r="E1496" i="16"/>
  <c r="D1496" i="16"/>
  <c r="C1496" i="16"/>
  <c r="B1496" i="16"/>
  <c r="N1495" i="16"/>
  <c r="N1494" i="16"/>
  <c r="N1493" i="16"/>
  <c r="N1492" i="16"/>
  <c r="N1491" i="16"/>
  <c r="N1490" i="16"/>
  <c r="N1489" i="16"/>
  <c r="N1488" i="16"/>
  <c r="N1487" i="16"/>
  <c r="N1486" i="16"/>
  <c r="N1485" i="16"/>
  <c r="N1484" i="16"/>
  <c r="N1483" i="16"/>
  <c r="N1482" i="16"/>
  <c r="N1481" i="16"/>
  <c r="N1480" i="16"/>
  <c r="N1479" i="16"/>
  <c r="N1478" i="16"/>
  <c r="N1477" i="16"/>
  <c r="N1476" i="16"/>
  <c r="N1475" i="16"/>
  <c r="N1474" i="16"/>
  <c r="N1473" i="16"/>
  <c r="N1472" i="16"/>
  <c r="N1471" i="16"/>
  <c r="N1470" i="16"/>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B5" i="18"/>
  <c r="B4316" i="18"/>
  <c r="B4315" i="18"/>
  <c r="B4314" i="18"/>
  <c r="B4313" i="18"/>
  <c r="B4312" i="18"/>
  <c r="B4311" i="18"/>
  <c r="B4310" i="18"/>
  <c r="B4309" i="18"/>
  <c r="B4308" i="18"/>
  <c r="B4307" i="18"/>
  <c r="B4306" i="18"/>
  <c r="B4305" i="18"/>
  <c r="B4304" i="18"/>
  <c r="B4303" i="18"/>
  <c r="B4302" i="18"/>
  <c r="B4301" i="18"/>
  <c r="B4300" i="18"/>
  <c r="B4299" i="18"/>
  <c r="B4298" i="18"/>
  <c r="B4297" i="18"/>
  <c r="B4296" i="18"/>
  <c r="B4295" i="18"/>
  <c r="B4294" i="18"/>
  <c r="B4293" i="18"/>
  <c r="B4292" i="18"/>
  <c r="B4291" i="18"/>
  <c r="B4290" i="18"/>
  <c r="B4289" i="18"/>
  <c r="B4288" i="18"/>
  <c r="B4287" i="18"/>
  <c r="B4286" i="18"/>
  <c r="B4285" i="18"/>
  <c r="B4284" i="18"/>
  <c r="B4283" i="18"/>
  <c r="B4282" i="18"/>
  <c r="B4281" i="18"/>
  <c r="B4280" i="18"/>
  <c r="B4279" i="18"/>
  <c r="B4278" i="18"/>
  <c r="B4277" i="18"/>
  <c r="B4276" i="18"/>
  <c r="B4275" i="18"/>
  <c r="B4274" i="18"/>
  <c r="B4273" i="18"/>
  <c r="B4272" i="18"/>
  <c r="B4271" i="18"/>
  <c r="B4270" i="18"/>
  <c r="B4269" i="18"/>
  <c r="B4268" i="18"/>
  <c r="B4267" i="18"/>
  <c r="B4266" i="18"/>
  <c r="B4265" i="18"/>
  <c r="B4264" i="18"/>
  <c r="B4263" i="18"/>
  <c r="B4262" i="18"/>
  <c r="B4261" i="18"/>
  <c r="B4260" i="18"/>
  <c r="B4259" i="18"/>
  <c r="B4258" i="18"/>
  <c r="B4257" i="18"/>
  <c r="B4256" i="18"/>
  <c r="B4255" i="18"/>
  <c r="B4254" i="18"/>
  <c r="B4253" i="18"/>
  <c r="B4252" i="18"/>
  <c r="B4251" i="18"/>
  <c r="B4250" i="18"/>
  <c r="B4249" i="18"/>
  <c r="B4248" i="18"/>
  <c r="B4247" i="18"/>
  <c r="B4246" i="18"/>
  <c r="B4245" i="18"/>
  <c r="B4244" i="18"/>
  <c r="B4243" i="18"/>
  <c r="B4242" i="18"/>
  <c r="B4241" i="18"/>
  <c r="B4240" i="18"/>
  <c r="B4239" i="18"/>
  <c r="B4238" i="18"/>
  <c r="B4237" i="18"/>
  <c r="B4236" i="18"/>
  <c r="B4235" i="18"/>
  <c r="B4234" i="18"/>
  <c r="B4233" i="18"/>
  <c r="B4232" i="18"/>
  <c r="B4231" i="18"/>
  <c r="B4230" i="18"/>
  <c r="B4229" i="18"/>
  <c r="B4228" i="18"/>
  <c r="B4227" i="18"/>
  <c r="B4226" i="18"/>
  <c r="B4225" i="18"/>
  <c r="B4224" i="18"/>
  <c r="B4223" i="18"/>
  <c r="B4222" i="18"/>
  <c r="B4221" i="18"/>
  <c r="B4220" i="18"/>
  <c r="B4219" i="18"/>
  <c r="B4218" i="18"/>
  <c r="B4217" i="18"/>
  <c r="B4216" i="18"/>
  <c r="B4215" i="18"/>
  <c r="B4214" i="18"/>
  <c r="B4213" i="18"/>
  <c r="B4212" i="18"/>
  <c r="B4211" i="18"/>
  <c r="B4210" i="18"/>
  <c r="B4209" i="18"/>
  <c r="B4208" i="18"/>
  <c r="B4207" i="18"/>
  <c r="B4206" i="18"/>
  <c r="B4205" i="18"/>
  <c r="B4204" i="18"/>
  <c r="B4203" i="18"/>
  <c r="B4202" i="18"/>
  <c r="B4201" i="18"/>
  <c r="B4200" i="18"/>
  <c r="B4199" i="18"/>
  <c r="B4198" i="18"/>
  <c r="B4197" i="18"/>
  <c r="B4196" i="18"/>
  <c r="B4195" i="18"/>
  <c r="B4194" i="18"/>
  <c r="B4193" i="18"/>
  <c r="B4192" i="18"/>
  <c r="B4191" i="18"/>
  <c r="B4190" i="18"/>
  <c r="B4189" i="18"/>
  <c r="B4188" i="18"/>
  <c r="B4187" i="18"/>
  <c r="B4186" i="18"/>
  <c r="B4185" i="18"/>
  <c r="B4184" i="18"/>
  <c r="B4183" i="18"/>
  <c r="B4182" i="18"/>
  <c r="B4181" i="18"/>
  <c r="B4180" i="18"/>
  <c r="B4179" i="18"/>
  <c r="B4178" i="18"/>
  <c r="B4177" i="18"/>
  <c r="B4176" i="18"/>
  <c r="B4175" i="18"/>
  <c r="B4174" i="18"/>
  <c r="B4173" i="18"/>
  <c r="B4172" i="18"/>
  <c r="B4171" i="18"/>
  <c r="B4170" i="18"/>
  <c r="B4169" i="18"/>
  <c r="B4168" i="18"/>
  <c r="B4167" i="18"/>
  <c r="B4166" i="18"/>
  <c r="B4165" i="18"/>
  <c r="B4164" i="18"/>
  <c r="B4163" i="18"/>
  <c r="B4162" i="18"/>
  <c r="B4161" i="18"/>
  <c r="B4160" i="18"/>
  <c r="B4159" i="18"/>
  <c r="B4158" i="18"/>
  <c r="B4157" i="18"/>
  <c r="B4156" i="18"/>
  <c r="B4155" i="18"/>
  <c r="B4154" i="18"/>
  <c r="B4153" i="18"/>
  <c r="B4152" i="18"/>
  <c r="B4151" i="18"/>
  <c r="B4150" i="18"/>
  <c r="B4149" i="18"/>
  <c r="B4148" i="18"/>
  <c r="B4147" i="18"/>
  <c r="B4146" i="18"/>
  <c r="B4145" i="18"/>
  <c r="B4144" i="18"/>
  <c r="B4143" i="18"/>
  <c r="B4142" i="18"/>
  <c r="B4141" i="18"/>
  <c r="B4140" i="18"/>
  <c r="B4139" i="18"/>
  <c r="B4138" i="18"/>
  <c r="B4137" i="18"/>
  <c r="B4136" i="18"/>
  <c r="B4135" i="18"/>
  <c r="B4134" i="18"/>
  <c r="B4133" i="18"/>
  <c r="B4132" i="18"/>
  <c r="B4131" i="18"/>
  <c r="B4130" i="18"/>
  <c r="B4129" i="18"/>
  <c r="B4128" i="18"/>
  <c r="B4127" i="18"/>
  <c r="B4126" i="18"/>
  <c r="B4125" i="18"/>
  <c r="B4124" i="18"/>
  <c r="B4123" i="18"/>
  <c r="B4122" i="18"/>
  <c r="B4121" i="18"/>
  <c r="B4120" i="18"/>
  <c r="B4119" i="18"/>
  <c r="B4118" i="18"/>
  <c r="B4117" i="18"/>
  <c r="B4116" i="18"/>
  <c r="B4115" i="18"/>
  <c r="B4114" i="18"/>
  <c r="B4113" i="18"/>
  <c r="B4112" i="18"/>
  <c r="B4111" i="18"/>
  <c r="B4110" i="18"/>
  <c r="B4109" i="18"/>
  <c r="B4108" i="18"/>
  <c r="B4107" i="18"/>
  <c r="B4106" i="18"/>
  <c r="B4105" i="18"/>
  <c r="B4104" i="18"/>
  <c r="B4103" i="18"/>
  <c r="B4102" i="18"/>
  <c r="B4101" i="18"/>
  <c r="B4100" i="18"/>
  <c r="B4099" i="18"/>
  <c r="B4098" i="18"/>
  <c r="B4097" i="18"/>
  <c r="B4096" i="18"/>
  <c r="B4095" i="18"/>
  <c r="B4094" i="18"/>
  <c r="B4093" i="18"/>
  <c r="B4092" i="18"/>
  <c r="B4091" i="18"/>
  <c r="B4090" i="18"/>
  <c r="B4089" i="18"/>
  <c r="B4088" i="18"/>
  <c r="B4087" i="18"/>
  <c r="B4086" i="18"/>
  <c r="B4085" i="18"/>
  <c r="B4084" i="18"/>
  <c r="B4083" i="18"/>
  <c r="B4082" i="18"/>
  <c r="B4081" i="18"/>
  <c r="B4080" i="18"/>
  <c r="B4079" i="18"/>
  <c r="B4078" i="18"/>
  <c r="B4077" i="18"/>
  <c r="B4076" i="18"/>
  <c r="B4075" i="18"/>
  <c r="B4074" i="18"/>
  <c r="B4073" i="18"/>
  <c r="B4072" i="18"/>
  <c r="B4071" i="18"/>
  <c r="B4070" i="18"/>
  <c r="B4069" i="18"/>
  <c r="B4068" i="18"/>
  <c r="B4067" i="18"/>
  <c r="B4066" i="18"/>
  <c r="B4065" i="18"/>
  <c r="B4064" i="18"/>
  <c r="B4063" i="18"/>
  <c r="B4062" i="18"/>
  <c r="B4061" i="18"/>
  <c r="B4060" i="18"/>
  <c r="B4059" i="18"/>
  <c r="B4058" i="18"/>
  <c r="B4057" i="18"/>
  <c r="B4056" i="18"/>
  <c r="B4055" i="18"/>
  <c r="B4054" i="18"/>
  <c r="B4053" i="18"/>
  <c r="B4052" i="18"/>
  <c r="B4051" i="18"/>
  <c r="B4050" i="18"/>
  <c r="B4049" i="18"/>
  <c r="B4048" i="18"/>
  <c r="B4047" i="18"/>
  <c r="B4046" i="18"/>
  <c r="B4045" i="18"/>
  <c r="B4044" i="18"/>
  <c r="B4043" i="18"/>
  <c r="B4042" i="18"/>
  <c r="B4041" i="18"/>
  <c r="B4040" i="18"/>
  <c r="B4039" i="18"/>
  <c r="B4038" i="18"/>
  <c r="B4037" i="18"/>
  <c r="B4036" i="18"/>
  <c r="B4035" i="18"/>
  <c r="B4034" i="18"/>
  <c r="B4033" i="18"/>
  <c r="B4032" i="18"/>
  <c r="B4031" i="18"/>
  <c r="B4030" i="18"/>
  <c r="B4029" i="18"/>
  <c r="B4028" i="18"/>
  <c r="B4027" i="18"/>
  <c r="B4026" i="18"/>
  <c r="B4025" i="18"/>
  <c r="B4024" i="18"/>
  <c r="B4023" i="18"/>
  <c r="B4022" i="18"/>
  <c r="B4021" i="18"/>
  <c r="B4020" i="18"/>
  <c r="B4019" i="18"/>
  <c r="B4018" i="18"/>
  <c r="B4017" i="18"/>
  <c r="B4016" i="18"/>
  <c r="B4015" i="18"/>
  <c r="B4014" i="18"/>
  <c r="B4013" i="18"/>
  <c r="B4012" i="18"/>
  <c r="B4011" i="18"/>
  <c r="B4010" i="18"/>
  <c r="B4009" i="18"/>
  <c r="B4008" i="18"/>
  <c r="B4007" i="18"/>
  <c r="B4006" i="18"/>
  <c r="B4005" i="18"/>
  <c r="B4004" i="18"/>
  <c r="B4003" i="18"/>
  <c r="B4002" i="18"/>
  <c r="B4001" i="18"/>
  <c r="B4000" i="18"/>
  <c r="B3999" i="18"/>
  <c r="B3998" i="18"/>
  <c r="B3997" i="18"/>
  <c r="B3996" i="18"/>
  <c r="B3995" i="18"/>
  <c r="B3994" i="18"/>
  <c r="B3993" i="18"/>
  <c r="B3992" i="18"/>
  <c r="B3991" i="18"/>
  <c r="B3990" i="18"/>
  <c r="B3989" i="18"/>
  <c r="B3988" i="18"/>
  <c r="B3987" i="18"/>
  <c r="B3986" i="18"/>
  <c r="B3985" i="18"/>
  <c r="B3984" i="18"/>
  <c r="B3983" i="18"/>
  <c r="B3982" i="18"/>
  <c r="B3981" i="18"/>
  <c r="B3980" i="18"/>
  <c r="B3979" i="18"/>
  <c r="B3978" i="18"/>
  <c r="B3977" i="18"/>
  <c r="B3976" i="18"/>
  <c r="B3975" i="18"/>
  <c r="B3974" i="18"/>
  <c r="B3973" i="18"/>
  <c r="B3972" i="18"/>
  <c r="B3971" i="18"/>
  <c r="B3970" i="18"/>
  <c r="B3969" i="18"/>
  <c r="B3968" i="18"/>
  <c r="B3967" i="18"/>
  <c r="B3966" i="18"/>
  <c r="B3965" i="18"/>
  <c r="B3964" i="18"/>
  <c r="B3963" i="18"/>
  <c r="B3962" i="18"/>
  <c r="B3961" i="18"/>
  <c r="B3960" i="18"/>
  <c r="B3959" i="18"/>
  <c r="B3958" i="18"/>
  <c r="B3957" i="18"/>
  <c r="B3956" i="18"/>
  <c r="B3955" i="18"/>
  <c r="B3954" i="18"/>
  <c r="B3953" i="18"/>
  <c r="B3952" i="18"/>
  <c r="B3951" i="18"/>
  <c r="B3950" i="18"/>
  <c r="B3949" i="18"/>
  <c r="B3948" i="18"/>
  <c r="B3947" i="18"/>
  <c r="B3946" i="18"/>
  <c r="B3945" i="18"/>
  <c r="B3944" i="18"/>
  <c r="B3943" i="18"/>
  <c r="B3942" i="18"/>
  <c r="B3941" i="18"/>
  <c r="B3940" i="18"/>
  <c r="B3939" i="18"/>
  <c r="B3938" i="18"/>
  <c r="B3937" i="18"/>
  <c r="B3936" i="18"/>
  <c r="B3935" i="18"/>
  <c r="B3934" i="18"/>
  <c r="B3933" i="18"/>
  <c r="B3932" i="18"/>
  <c r="B3931" i="18"/>
  <c r="B3930" i="18"/>
  <c r="B3929" i="18"/>
  <c r="B3928" i="18"/>
  <c r="B3927" i="18"/>
  <c r="B3926" i="18"/>
  <c r="B3925" i="18"/>
  <c r="B3924" i="18"/>
  <c r="B3923" i="18"/>
  <c r="B3922" i="18"/>
  <c r="B3921" i="18"/>
  <c r="B3920" i="18"/>
  <c r="B3919" i="18"/>
  <c r="B3918" i="18"/>
  <c r="B3917" i="18"/>
  <c r="B3916" i="18"/>
  <c r="B3915" i="18"/>
  <c r="B3914" i="18"/>
  <c r="B3913" i="18"/>
  <c r="B3912" i="18"/>
  <c r="B3911" i="18"/>
  <c r="B3910" i="18"/>
  <c r="B3909" i="18"/>
  <c r="B3908" i="18"/>
  <c r="B3907" i="18"/>
  <c r="B3906" i="18"/>
  <c r="B3905" i="18"/>
  <c r="B3904" i="18"/>
  <c r="B3903" i="18"/>
  <c r="B3902" i="18"/>
  <c r="B3901" i="18"/>
  <c r="B3900" i="18"/>
  <c r="B3899" i="18"/>
  <c r="B3898" i="18"/>
  <c r="B3897" i="18"/>
  <c r="B3896" i="18"/>
  <c r="B3895" i="18"/>
  <c r="B3894" i="18"/>
  <c r="B3893" i="18"/>
  <c r="B3892" i="18"/>
  <c r="B3891" i="18"/>
  <c r="B3890" i="18"/>
  <c r="B3889" i="18"/>
  <c r="B3888" i="18"/>
  <c r="B3887" i="18"/>
  <c r="B3886" i="18"/>
  <c r="B3885" i="18"/>
  <c r="B3884" i="18"/>
  <c r="B3883" i="18"/>
  <c r="B3882" i="18"/>
  <c r="B3881" i="18"/>
  <c r="B3880" i="18"/>
  <c r="B3879" i="18"/>
  <c r="B3878" i="18"/>
  <c r="B3877" i="18"/>
  <c r="B3876" i="18"/>
  <c r="B3875" i="18"/>
  <c r="B3874" i="18"/>
  <c r="B3873" i="18"/>
  <c r="B3872" i="18"/>
  <c r="B3871" i="18"/>
  <c r="B3870" i="18"/>
  <c r="B3869" i="18"/>
  <c r="B3868" i="18"/>
  <c r="B3867" i="18"/>
  <c r="B3866" i="18"/>
  <c r="B3865" i="18"/>
  <c r="B3864" i="18"/>
  <c r="B3863" i="18"/>
  <c r="B3862" i="18"/>
  <c r="B3861" i="18"/>
  <c r="B3860" i="18"/>
  <c r="B3859" i="18"/>
  <c r="B3858" i="18"/>
  <c r="B3857" i="18"/>
  <c r="B3856" i="18"/>
  <c r="B3855" i="18"/>
  <c r="B3854" i="18"/>
  <c r="B3853" i="18"/>
  <c r="B3852" i="18"/>
  <c r="B3851" i="18"/>
  <c r="B3850" i="18"/>
  <c r="B3849" i="18"/>
  <c r="B3848" i="18"/>
  <c r="B3847" i="18"/>
  <c r="B3846" i="18"/>
  <c r="B3845" i="18"/>
  <c r="B3844" i="18"/>
  <c r="B3843" i="18"/>
  <c r="B3842" i="18"/>
  <c r="B3841" i="18"/>
  <c r="B3840" i="18"/>
  <c r="B3839" i="18"/>
  <c r="B3838" i="18"/>
  <c r="B3837" i="18"/>
  <c r="B3836" i="18"/>
  <c r="B3835" i="18"/>
  <c r="B3834" i="18"/>
  <c r="B3833" i="18"/>
  <c r="B3832" i="18"/>
  <c r="B3831" i="18"/>
  <c r="B3830" i="18"/>
  <c r="B3829" i="18"/>
  <c r="B3828" i="18"/>
  <c r="B3827" i="18"/>
  <c r="B3826" i="18"/>
  <c r="B3825" i="18"/>
  <c r="B3824" i="18"/>
  <c r="B3823" i="18"/>
  <c r="B3822" i="18"/>
  <c r="B3821" i="18"/>
  <c r="B3820" i="18"/>
  <c r="B3819" i="18"/>
  <c r="B3818" i="18"/>
  <c r="B3817" i="18"/>
  <c r="B3816" i="18"/>
  <c r="B3815" i="18"/>
  <c r="B3814" i="18"/>
  <c r="B3813" i="18"/>
  <c r="B3812" i="18"/>
  <c r="B3811" i="18"/>
  <c r="B3810" i="18"/>
  <c r="B3809" i="18"/>
  <c r="B3808" i="18"/>
  <c r="B3807" i="18"/>
  <c r="B3806" i="18"/>
  <c r="B3805" i="18"/>
  <c r="B3804" i="18"/>
  <c r="B3803" i="18"/>
  <c r="B3802" i="18"/>
  <c r="B3801" i="18"/>
  <c r="B3800" i="18"/>
  <c r="B3799" i="18"/>
  <c r="B3798" i="18"/>
  <c r="B3797" i="18"/>
  <c r="B3796" i="18"/>
  <c r="B3795" i="18"/>
  <c r="B3794" i="18"/>
  <c r="B3793" i="18"/>
  <c r="B3792" i="18"/>
  <c r="B3791" i="18"/>
  <c r="B3790" i="18"/>
  <c r="B3789" i="18"/>
  <c r="B3788" i="18"/>
  <c r="B3787" i="18"/>
  <c r="B3786" i="18"/>
  <c r="B3785" i="18"/>
  <c r="B3784" i="18"/>
  <c r="B3783" i="18"/>
  <c r="B3782" i="18"/>
  <c r="B3781" i="18"/>
  <c r="B3780" i="18"/>
  <c r="B3779" i="18"/>
  <c r="B3778" i="18"/>
  <c r="B3777" i="18"/>
  <c r="B3776" i="18"/>
  <c r="B3775" i="18"/>
  <c r="B3774" i="18"/>
  <c r="B3773" i="18"/>
  <c r="B3772" i="18"/>
  <c r="B3771" i="18"/>
  <c r="B3770" i="18"/>
  <c r="B3769" i="18"/>
  <c r="B3768" i="18"/>
  <c r="B3767" i="18"/>
  <c r="B3766" i="18"/>
  <c r="B3765" i="18"/>
  <c r="B3764" i="18"/>
  <c r="B3763" i="18"/>
  <c r="B3762" i="18"/>
  <c r="B3761" i="18"/>
  <c r="B3760" i="18"/>
  <c r="B3759" i="18"/>
  <c r="B3758" i="18"/>
  <c r="B3757" i="18"/>
  <c r="B3756" i="18"/>
  <c r="B3755" i="18"/>
  <c r="B3754" i="18"/>
  <c r="B3753" i="18"/>
  <c r="B3752" i="18"/>
  <c r="B3751" i="18"/>
  <c r="B3750" i="18"/>
  <c r="B3749" i="18"/>
  <c r="B3748" i="18"/>
  <c r="B3747" i="18"/>
  <c r="B3746" i="18"/>
  <c r="B3745" i="18"/>
  <c r="B3744" i="18"/>
  <c r="B3743" i="18"/>
  <c r="B3742" i="18"/>
  <c r="B3741" i="18"/>
  <c r="B3740" i="18"/>
  <c r="B3739" i="18"/>
  <c r="B3738" i="18"/>
  <c r="B3737" i="18"/>
  <c r="B3736" i="18"/>
  <c r="B3735" i="18"/>
  <c r="B3734" i="18"/>
  <c r="B3733" i="18"/>
  <c r="B3732" i="18"/>
  <c r="B3731" i="18"/>
  <c r="B3730" i="18"/>
  <c r="B3729" i="18"/>
  <c r="B3728" i="18"/>
  <c r="B3727" i="18"/>
  <c r="B3726" i="18"/>
  <c r="B3725" i="18"/>
  <c r="B3724" i="18"/>
  <c r="B3723" i="18"/>
  <c r="B3722" i="18"/>
  <c r="B3721" i="18"/>
  <c r="B3720" i="18"/>
  <c r="B3719" i="18"/>
  <c r="B3718" i="18"/>
  <c r="B3717" i="18"/>
  <c r="B3716" i="18"/>
  <c r="B3715" i="18"/>
  <c r="B3714" i="18"/>
  <c r="B3713" i="18"/>
  <c r="B3712" i="18"/>
  <c r="B3711" i="18"/>
  <c r="B3710" i="18"/>
  <c r="B3709" i="18"/>
  <c r="B3708" i="18"/>
  <c r="B3707" i="18"/>
  <c r="B3706" i="18"/>
  <c r="B3705" i="18"/>
  <c r="B3704" i="18"/>
  <c r="B3703" i="18"/>
  <c r="B3702" i="18"/>
  <c r="B3701" i="18"/>
  <c r="B3700" i="18"/>
  <c r="B3699" i="18"/>
  <c r="B3698" i="18"/>
  <c r="B3697" i="18"/>
  <c r="B3696" i="18"/>
  <c r="B3695" i="18"/>
  <c r="B3694" i="18"/>
  <c r="B3693" i="18"/>
  <c r="B3692" i="18"/>
  <c r="B3691" i="18"/>
  <c r="B3690" i="18"/>
  <c r="B3689" i="18"/>
  <c r="B3688" i="18"/>
  <c r="B3687" i="18"/>
  <c r="B3686" i="18"/>
  <c r="B3685" i="18"/>
  <c r="B3684" i="18"/>
  <c r="B3683" i="18"/>
  <c r="B3682" i="18"/>
  <c r="B3681" i="18"/>
  <c r="B3680" i="18"/>
  <c r="B3679" i="18"/>
  <c r="B3678" i="18"/>
  <c r="B3677" i="18"/>
  <c r="B3676" i="18"/>
  <c r="B3675" i="18"/>
  <c r="B3674" i="18"/>
  <c r="B3673" i="18"/>
  <c r="B3672" i="18"/>
  <c r="B3671" i="18"/>
  <c r="B3670" i="18"/>
  <c r="B3669" i="18"/>
  <c r="B3668" i="18"/>
  <c r="B3667" i="18"/>
  <c r="B3666" i="18"/>
  <c r="B3665" i="18"/>
  <c r="B3664" i="18"/>
  <c r="B3663" i="18"/>
  <c r="B3662" i="18"/>
  <c r="B3661" i="18"/>
  <c r="B3660" i="18"/>
  <c r="B3659" i="18"/>
  <c r="B3658" i="18"/>
  <c r="B3657" i="18"/>
  <c r="B3656" i="18"/>
  <c r="B3655" i="18"/>
  <c r="B3654" i="18"/>
  <c r="B3653" i="18"/>
  <c r="B3652" i="18"/>
  <c r="B3651" i="18"/>
  <c r="B3650" i="18"/>
  <c r="B3649" i="18"/>
  <c r="B3648" i="18"/>
  <c r="B3647" i="18"/>
  <c r="B3646" i="18"/>
  <c r="B3645" i="18"/>
  <c r="B3644" i="18"/>
  <c r="B3643" i="18"/>
  <c r="B3642" i="18"/>
  <c r="B3641" i="18"/>
  <c r="B3640" i="18"/>
  <c r="B3639" i="18"/>
  <c r="B3638" i="18"/>
  <c r="B3637" i="18"/>
  <c r="B3636" i="18"/>
  <c r="B3635" i="18"/>
  <c r="B3634" i="18"/>
  <c r="B3633" i="18"/>
  <c r="B3632" i="18"/>
  <c r="B3631" i="18"/>
  <c r="B3630" i="18"/>
  <c r="B3629" i="18"/>
  <c r="B3628" i="18"/>
  <c r="B3627" i="18"/>
  <c r="B3626" i="18"/>
  <c r="B3625" i="18"/>
  <c r="B3624" i="18"/>
  <c r="B3623" i="18"/>
  <c r="B3622" i="18"/>
  <c r="B3621" i="18"/>
  <c r="B3620" i="18"/>
  <c r="B3619" i="18"/>
  <c r="B3618" i="18"/>
  <c r="B3617" i="18"/>
  <c r="B3616" i="18"/>
  <c r="B3615" i="18"/>
  <c r="B3614" i="18"/>
  <c r="B3613" i="18"/>
  <c r="B3612" i="18"/>
  <c r="B3611" i="18"/>
  <c r="B3610" i="18"/>
  <c r="B3609" i="18"/>
  <c r="B3608" i="18"/>
  <c r="B3607" i="18"/>
  <c r="B3606" i="18"/>
  <c r="B3605" i="18"/>
  <c r="B3604" i="18"/>
  <c r="B3603" i="18"/>
  <c r="B3602" i="18"/>
  <c r="B3601" i="18"/>
  <c r="B3600" i="18"/>
  <c r="B3599" i="18"/>
  <c r="B3598" i="18"/>
  <c r="B3597" i="18"/>
  <c r="B3596" i="18"/>
  <c r="B3595" i="18"/>
  <c r="B3594" i="18"/>
  <c r="B3593" i="18"/>
  <c r="B3592" i="18"/>
  <c r="B3591" i="18"/>
  <c r="B3590" i="18"/>
  <c r="B3589" i="18"/>
  <c r="B3588" i="18"/>
  <c r="B3587" i="18"/>
  <c r="B3586" i="18"/>
  <c r="B3585" i="18"/>
  <c r="B3584" i="18"/>
  <c r="B3583" i="18"/>
  <c r="B3582" i="18"/>
  <c r="B3581" i="18"/>
  <c r="B3580" i="18"/>
  <c r="B3579" i="18"/>
  <c r="B3578" i="18"/>
  <c r="B3577" i="18"/>
  <c r="B3576" i="18"/>
  <c r="B3575" i="18"/>
  <c r="B3574" i="18"/>
  <c r="B3573" i="18"/>
  <c r="B3572" i="18"/>
  <c r="B3571" i="18"/>
  <c r="B3570" i="18"/>
  <c r="B3569" i="18"/>
  <c r="B3568" i="18"/>
  <c r="B3567" i="18"/>
  <c r="B3566" i="18"/>
  <c r="B3565" i="18"/>
  <c r="B3564" i="18"/>
  <c r="B3563" i="18"/>
  <c r="B3562" i="18"/>
  <c r="B3561" i="18"/>
  <c r="B3560" i="18"/>
  <c r="B3559" i="18"/>
  <c r="B3558" i="18"/>
  <c r="B3557" i="18"/>
  <c r="B3556" i="18"/>
  <c r="B3555" i="18"/>
  <c r="B3554" i="18"/>
  <c r="B3553" i="18"/>
  <c r="B3552" i="18"/>
  <c r="B3551" i="18"/>
  <c r="B3550" i="18"/>
  <c r="B3549" i="18"/>
  <c r="B3548" i="18"/>
  <c r="B3547" i="18"/>
  <c r="B3546" i="18"/>
  <c r="B3545" i="18"/>
  <c r="B3544" i="18"/>
  <c r="B3543" i="18"/>
  <c r="B3542" i="18"/>
  <c r="B3541" i="18"/>
  <c r="B3540" i="18"/>
  <c r="B3539" i="18"/>
  <c r="B3538" i="18"/>
  <c r="B3537" i="18"/>
  <c r="B3536" i="18"/>
  <c r="B3535" i="18"/>
  <c r="B3534" i="18"/>
  <c r="B3533" i="18"/>
  <c r="B3532" i="18"/>
  <c r="B3531" i="18"/>
  <c r="B3530" i="18"/>
  <c r="B3529" i="18"/>
  <c r="B3528" i="18"/>
  <c r="B3527" i="18"/>
  <c r="B3526" i="18"/>
  <c r="B3525" i="18"/>
  <c r="B3524" i="18"/>
  <c r="B3523" i="18"/>
  <c r="B3522" i="18"/>
  <c r="B3521" i="18"/>
  <c r="B3520" i="18"/>
  <c r="B3519" i="18"/>
  <c r="B3518" i="18"/>
  <c r="B3517" i="18"/>
  <c r="B3516" i="18"/>
  <c r="B3515" i="18"/>
  <c r="B3514" i="18"/>
  <c r="B3513" i="18"/>
  <c r="B3512" i="18"/>
  <c r="B3511" i="18"/>
  <c r="B3510" i="18"/>
  <c r="B3509" i="18"/>
  <c r="B3508" i="18"/>
  <c r="B3507" i="18"/>
  <c r="B3506" i="18"/>
  <c r="B3505" i="18"/>
  <c r="B3504" i="18"/>
  <c r="B3503" i="18"/>
  <c r="B3502" i="18"/>
  <c r="B3501" i="18"/>
  <c r="B3500" i="18"/>
  <c r="B3499" i="18"/>
  <c r="B3498" i="18"/>
  <c r="B3497" i="18"/>
  <c r="B3496" i="18"/>
  <c r="B3495" i="18"/>
  <c r="B3494" i="18"/>
  <c r="B3493" i="18"/>
  <c r="B3492" i="18"/>
  <c r="B3491" i="18"/>
  <c r="B3490" i="18"/>
  <c r="B3489" i="18"/>
  <c r="B3488" i="18"/>
  <c r="B3487" i="18"/>
  <c r="B3486" i="18"/>
  <c r="B3485" i="18"/>
  <c r="B3484" i="18"/>
  <c r="B3483" i="18"/>
  <c r="B3482" i="18"/>
  <c r="B3481" i="18"/>
  <c r="B3480" i="18"/>
  <c r="B3479" i="18"/>
  <c r="B3478" i="18"/>
  <c r="B3477" i="18"/>
  <c r="B3476" i="18"/>
  <c r="B3475" i="18"/>
  <c r="B3474" i="18"/>
  <c r="B3473" i="18"/>
  <c r="B3472" i="18"/>
  <c r="B3471" i="18"/>
  <c r="B3470" i="18"/>
  <c r="B3469" i="18"/>
  <c r="B3468" i="18"/>
  <c r="B3467" i="18"/>
  <c r="B3466" i="18"/>
  <c r="B3465" i="18"/>
  <c r="B3464" i="18"/>
  <c r="B3463" i="18"/>
  <c r="B3462" i="18"/>
  <c r="B3461" i="18"/>
  <c r="B3460" i="18"/>
  <c r="B3459" i="18"/>
  <c r="B3458" i="18"/>
  <c r="B3457" i="18"/>
  <c r="B3456" i="18"/>
  <c r="B3455" i="18"/>
  <c r="B3454" i="18"/>
  <c r="B3453" i="18"/>
  <c r="B3452" i="18"/>
  <c r="B3451" i="18"/>
  <c r="B3450" i="18"/>
  <c r="B3449" i="18"/>
  <c r="B3448" i="18"/>
  <c r="B3447" i="18"/>
  <c r="B3446" i="18"/>
  <c r="B3445" i="18"/>
  <c r="B3444" i="18"/>
  <c r="B3443" i="18"/>
  <c r="B3442" i="18"/>
  <c r="B3441" i="18"/>
  <c r="B3440" i="18"/>
  <c r="B3439" i="18"/>
  <c r="B3438" i="18"/>
  <c r="B3437" i="18"/>
  <c r="B3436" i="18"/>
  <c r="B3435" i="18"/>
  <c r="B3434" i="18"/>
  <c r="B3433" i="18"/>
  <c r="B3432" i="18"/>
  <c r="B3431" i="18"/>
  <c r="B3430" i="18"/>
  <c r="B3429" i="18"/>
  <c r="B3428" i="18"/>
  <c r="B3427" i="18"/>
  <c r="B3426" i="18"/>
  <c r="B3425" i="18"/>
  <c r="B3424" i="18"/>
  <c r="B3423" i="18"/>
  <c r="B3422" i="18"/>
  <c r="B3421" i="18"/>
  <c r="B3420" i="18"/>
  <c r="B3419" i="18"/>
  <c r="B3418" i="18"/>
  <c r="B3417" i="18"/>
  <c r="B3416" i="18"/>
  <c r="B3415" i="18"/>
  <c r="B3414" i="18"/>
  <c r="B3413" i="18"/>
  <c r="B3412" i="18"/>
  <c r="B3411" i="18"/>
  <c r="B3410" i="18"/>
  <c r="B3409" i="18"/>
  <c r="B3408" i="18"/>
  <c r="B3407" i="18"/>
  <c r="B3406" i="18"/>
  <c r="B3405" i="18"/>
  <c r="B3404" i="18"/>
  <c r="B3403" i="18"/>
  <c r="B3402" i="18"/>
  <c r="B3401" i="18"/>
  <c r="B3400" i="18"/>
  <c r="B3399" i="18"/>
  <c r="B3398" i="18"/>
  <c r="B3397" i="18"/>
  <c r="B3396" i="18"/>
  <c r="B3395" i="18"/>
  <c r="B3394" i="18"/>
  <c r="B3393" i="18"/>
  <c r="B3392" i="18"/>
  <c r="B3391" i="18"/>
  <c r="B3390" i="18"/>
  <c r="B3389" i="18"/>
  <c r="B3388" i="18"/>
  <c r="B3387" i="18"/>
  <c r="B3386" i="18"/>
  <c r="B3385" i="18"/>
  <c r="B3384" i="18"/>
  <c r="B3383" i="18"/>
  <c r="B3382" i="18"/>
  <c r="B3381" i="18"/>
  <c r="B3380" i="18"/>
  <c r="B3379" i="18"/>
  <c r="B3378" i="18"/>
  <c r="B3377" i="18"/>
  <c r="B3376" i="18"/>
  <c r="B3375" i="18"/>
  <c r="B3374" i="18"/>
  <c r="B3373" i="18"/>
  <c r="B3372" i="18"/>
  <c r="B3371" i="18"/>
  <c r="B3370" i="18"/>
  <c r="B3369" i="18"/>
  <c r="B3368" i="18"/>
  <c r="B3367" i="18"/>
  <c r="B3366" i="18"/>
  <c r="B3365" i="18"/>
  <c r="B3364" i="18"/>
  <c r="B3363" i="18"/>
  <c r="B3362" i="18"/>
  <c r="B3361" i="18"/>
  <c r="B3360" i="18"/>
  <c r="B3359" i="18"/>
  <c r="B3358" i="18"/>
  <c r="B3357" i="18"/>
  <c r="B3356" i="18"/>
  <c r="B3355" i="18"/>
  <c r="B3354" i="18"/>
  <c r="B3353" i="18"/>
  <c r="B3352" i="18"/>
  <c r="B3351" i="18"/>
  <c r="B3350" i="18"/>
  <c r="B3349" i="18"/>
  <c r="B3348" i="18"/>
  <c r="B3347" i="18"/>
  <c r="B3346" i="18"/>
  <c r="B3345" i="18"/>
  <c r="B3344" i="18"/>
  <c r="B3343" i="18"/>
  <c r="B3342" i="18"/>
  <c r="B3341" i="18"/>
  <c r="B3340" i="18"/>
  <c r="B3339" i="18"/>
  <c r="B3338" i="18"/>
  <c r="B3337" i="18"/>
  <c r="B3336" i="18"/>
  <c r="B3335" i="18"/>
  <c r="B3334" i="18"/>
  <c r="B3333" i="18"/>
  <c r="B3332" i="18"/>
  <c r="B3331" i="18"/>
  <c r="B3330" i="18"/>
  <c r="B3329" i="18"/>
  <c r="B3328" i="18"/>
  <c r="B3327" i="18"/>
  <c r="B3326" i="18"/>
  <c r="B3325" i="18"/>
  <c r="B3324" i="18"/>
  <c r="B3323" i="18"/>
  <c r="B3322" i="18"/>
  <c r="B3321" i="18"/>
  <c r="B3320" i="18"/>
  <c r="B3319" i="18"/>
  <c r="B3318" i="18"/>
  <c r="B3317" i="18"/>
  <c r="B3316" i="18"/>
  <c r="B3315" i="18"/>
  <c r="B3314" i="18"/>
  <c r="B3313" i="18"/>
  <c r="B3312" i="18"/>
  <c r="B3311" i="18"/>
  <c r="B3310" i="18"/>
  <c r="B3309" i="18"/>
  <c r="B3308" i="18"/>
  <c r="B3307" i="18"/>
  <c r="B3306" i="18"/>
  <c r="B3305" i="18"/>
  <c r="B3304" i="18"/>
  <c r="B3303" i="18"/>
  <c r="B3302" i="18"/>
  <c r="B3301" i="18"/>
  <c r="B3300" i="18"/>
  <c r="B3299" i="18"/>
  <c r="B3298" i="18"/>
  <c r="B3297" i="18"/>
  <c r="B3296" i="18"/>
  <c r="B3295" i="18"/>
  <c r="B3294" i="18"/>
  <c r="B3293" i="18"/>
  <c r="B3292" i="18"/>
  <c r="B3291" i="18"/>
  <c r="B3290" i="18"/>
  <c r="B3289" i="18"/>
  <c r="B3288" i="18"/>
  <c r="B3287" i="18"/>
  <c r="B3286" i="18"/>
  <c r="B3285" i="18"/>
  <c r="B3284" i="18"/>
  <c r="B3283" i="18"/>
  <c r="B3282" i="18"/>
  <c r="B3281" i="18"/>
  <c r="B3280" i="18"/>
  <c r="B3279" i="18"/>
  <c r="B3278" i="18"/>
  <c r="B3277" i="18"/>
  <c r="B3276" i="18"/>
  <c r="B3275" i="18"/>
  <c r="B3274" i="18"/>
  <c r="B3273" i="18"/>
  <c r="B3272" i="18"/>
  <c r="B3271" i="18"/>
  <c r="B3270" i="18"/>
  <c r="B3269" i="18"/>
  <c r="B3268" i="18"/>
  <c r="B3267" i="18"/>
  <c r="B3266" i="18"/>
  <c r="B3265" i="18"/>
  <c r="B3264" i="18"/>
  <c r="B3263" i="18"/>
  <c r="B3262" i="18"/>
  <c r="B3261" i="18"/>
  <c r="B3260" i="18"/>
  <c r="B3259" i="18"/>
  <c r="B3258" i="18"/>
  <c r="B3257" i="18"/>
  <c r="B3256" i="18"/>
  <c r="B3255" i="18"/>
  <c r="B3254" i="18"/>
  <c r="B3253" i="18"/>
  <c r="B3252" i="18"/>
  <c r="B3251" i="18"/>
  <c r="B3250" i="18"/>
  <c r="B3249" i="18"/>
  <c r="B3248" i="18"/>
  <c r="B3247" i="18"/>
  <c r="B3246" i="18"/>
  <c r="B3245" i="18"/>
  <c r="B3244" i="18"/>
  <c r="B3243" i="18"/>
  <c r="B3242" i="18"/>
  <c r="B3241" i="18"/>
  <c r="B3240" i="18"/>
  <c r="B3239" i="18"/>
  <c r="B3238" i="18"/>
  <c r="B3237" i="18"/>
  <c r="B3236" i="18"/>
  <c r="B3235" i="18"/>
  <c r="B3234" i="18"/>
  <c r="B3233" i="18"/>
  <c r="B3232" i="18"/>
  <c r="B3231" i="18"/>
  <c r="B3230" i="18"/>
  <c r="B3229" i="18"/>
  <c r="B3228" i="18"/>
  <c r="B3227" i="18"/>
  <c r="B3226" i="18"/>
  <c r="B3225" i="18"/>
  <c r="B3224" i="18"/>
  <c r="B3223" i="18"/>
  <c r="B3222" i="18"/>
  <c r="B3221" i="18"/>
  <c r="B3220" i="18"/>
  <c r="B3219" i="18"/>
  <c r="B3218" i="18"/>
  <c r="B3217" i="18"/>
  <c r="B3216" i="18"/>
  <c r="B3215" i="18"/>
  <c r="B3214" i="18"/>
  <c r="B3213" i="18"/>
  <c r="B3212" i="18"/>
  <c r="B3211" i="18"/>
  <c r="B3210" i="18"/>
  <c r="B3209" i="18"/>
  <c r="B3208" i="18"/>
  <c r="B3207" i="18"/>
  <c r="B3206" i="18"/>
  <c r="B3205" i="18"/>
  <c r="B3204" i="18"/>
  <c r="B3203" i="18"/>
  <c r="B3202" i="18"/>
  <c r="B3201" i="18"/>
  <c r="B3200" i="18"/>
  <c r="B3199" i="18"/>
  <c r="B3198" i="18"/>
  <c r="B3197" i="18"/>
  <c r="B3196" i="18"/>
  <c r="B3195" i="18"/>
  <c r="B3194" i="18"/>
  <c r="B3193" i="18"/>
  <c r="B3192" i="18"/>
  <c r="B3191" i="18"/>
  <c r="B3190" i="18"/>
  <c r="B3189" i="18"/>
  <c r="B3188" i="18"/>
  <c r="B3187" i="18"/>
  <c r="B3186" i="18"/>
  <c r="B3185" i="18"/>
  <c r="B3184" i="18"/>
  <c r="B3183" i="18"/>
  <c r="B3182" i="18"/>
  <c r="B3181" i="18"/>
  <c r="B3180" i="18"/>
  <c r="B3179" i="18"/>
  <c r="B3178" i="18"/>
  <c r="B3177" i="18"/>
  <c r="B3176" i="18"/>
  <c r="B3175" i="18"/>
  <c r="B3174" i="18"/>
  <c r="B3173" i="18"/>
  <c r="B3172" i="18"/>
  <c r="B3171" i="18"/>
  <c r="B3170" i="18"/>
  <c r="B3169" i="18"/>
  <c r="B3168" i="18"/>
  <c r="B3167" i="18"/>
  <c r="B3166" i="18"/>
  <c r="B3165" i="18"/>
  <c r="B3164" i="18"/>
  <c r="B3163" i="18"/>
  <c r="B3162" i="18"/>
  <c r="B3161" i="18"/>
  <c r="B3160" i="18"/>
  <c r="B3159" i="18"/>
  <c r="B3158" i="18"/>
  <c r="B3157" i="18"/>
  <c r="B3156" i="18"/>
  <c r="B3155" i="18"/>
  <c r="B3154" i="18"/>
  <c r="B3153" i="18"/>
  <c r="B3152" i="18"/>
  <c r="B3151" i="18"/>
  <c r="B3150" i="18"/>
  <c r="B3149" i="18"/>
  <c r="B3148" i="18"/>
  <c r="B3147" i="18"/>
  <c r="B3146" i="18"/>
  <c r="B3145" i="18"/>
  <c r="B3144" i="18"/>
  <c r="B3143" i="18"/>
  <c r="B3142" i="18"/>
  <c r="B3141" i="18"/>
  <c r="B3140" i="18"/>
  <c r="B3139" i="18"/>
  <c r="B3138" i="18"/>
  <c r="B3137" i="18"/>
  <c r="B3136" i="18"/>
  <c r="B3135" i="18"/>
  <c r="B3134" i="18"/>
  <c r="B3133" i="18"/>
  <c r="B3132" i="18"/>
  <c r="B3131" i="18"/>
  <c r="B3130" i="18"/>
  <c r="B3129" i="18"/>
  <c r="B3128" i="18"/>
  <c r="B3127" i="18"/>
  <c r="B3126" i="18"/>
  <c r="B3125" i="18"/>
  <c r="B3124" i="18"/>
  <c r="B3123" i="18"/>
  <c r="B3122" i="18"/>
  <c r="B3121" i="18"/>
  <c r="B3120" i="18"/>
  <c r="B3119" i="18"/>
  <c r="B3118" i="18"/>
  <c r="B3117" i="18"/>
  <c r="B3116" i="18"/>
  <c r="B3115" i="18"/>
  <c r="B3114" i="18"/>
  <c r="B3113" i="18"/>
  <c r="B3112" i="18"/>
  <c r="B3111" i="18"/>
  <c r="B3110" i="18"/>
  <c r="B3109" i="18"/>
  <c r="B3108" i="18"/>
  <c r="B3107" i="18"/>
  <c r="B3106" i="18"/>
  <c r="B3105" i="18"/>
  <c r="B3104" i="18"/>
  <c r="B3103" i="18"/>
  <c r="B3102" i="18"/>
  <c r="B3101" i="18"/>
  <c r="B3100" i="18"/>
  <c r="B3099" i="18"/>
  <c r="B3098" i="18"/>
  <c r="B3097" i="18"/>
  <c r="B3096" i="18"/>
  <c r="B3095" i="18"/>
  <c r="B3094" i="18"/>
  <c r="B3093" i="18"/>
  <c r="B3092" i="18"/>
  <c r="B3091" i="18"/>
  <c r="B3090" i="18"/>
  <c r="B3089" i="18"/>
  <c r="B3088" i="18"/>
  <c r="B3087" i="18"/>
  <c r="B3086" i="18"/>
  <c r="B3085" i="18"/>
  <c r="B3084" i="18"/>
  <c r="B3083" i="18"/>
  <c r="B3082" i="18"/>
  <c r="B3081" i="18"/>
  <c r="B3080" i="18"/>
  <c r="B3079" i="18"/>
  <c r="B3078" i="18"/>
  <c r="B3077" i="18"/>
  <c r="B3076" i="18"/>
  <c r="B3075" i="18"/>
  <c r="B3074" i="18"/>
  <c r="B3073" i="18"/>
  <c r="B3072" i="18"/>
  <c r="B3071" i="18"/>
  <c r="B3070" i="18"/>
  <c r="B3069" i="18"/>
  <c r="B3068" i="18"/>
  <c r="B3067" i="18"/>
  <c r="B3066" i="18"/>
  <c r="B3065" i="18"/>
  <c r="B3064" i="18"/>
  <c r="B3063" i="18"/>
  <c r="B3062" i="18"/>
  <c r="B3061" i="18"/>
  <c r="B3060" i="18"/>
  <c r="B3059" i="18"/>
  <c r="B3058" i="18"/>
  <c r="B3057" i="18"/>
  <c r="B3056" i="18"/>
  <c r="B3055" i="18"/>
  <c r="B3054" i="18"/>
  <c r="B3053" i="18"/>
  <c r="B3052" i="18"/>
  <c r="B3051" i="18"/>
  <c r="B3050" i="18"/>
  <c r="B3049" i="18"/>
  <c r="B3048" i="18"/>
  <c r="B3047" i="18"/>
  <c r="B3046" i="18"/>
  <c r="B3045" i="18"/>
  <c r="B3044" i="18"/>
  <c r="B3043" i="18"/>
  <c r="B3042" i="18"/>
  <c r="B3041" i="18"/>
  <c r="B3040" i="18"/>
  <c r="B3039" i="18"/>
  <c r="B3038" i="18"/>
  <c r="B3037" i="18"/>
  <c r="B3036" i="18"/>
  <c r="B3035" i="18"/>
  <c r="B3034" i="18"/>
  <c r="B3033" i="18"/>
  <c r="B3032" i="18"/>
  <c r="B3031" i="18"/>
  <c r="B3030" i="18"/>
  <c r="B3029" i="18"/>
  <c r="B3028" i="18"/>
  <c r="B3027" i="18"/>
  <c r="B3026" i="18"/>
  <c r="B3025" i="18"/>
  <c r="B3024" i="18"/>
  <c r="B3023" i="18"/>
  <c r="B3022" i="18"/>
  <c r="B3021" i="18"/>
  <c r="B3020" i="18"/>
  <c r="B3019" i="18"/>
  <c r="B3018" i="18"/>
  <c r="B3017" i="18"/>
  <c r="B3016" i="18"/>
  <c r="B3015" i="18"/>
  <c r="B3014" i="18"/>
  <c r="B3013" i="18"/>
  <c r="B3012" i="18"/>
  <c r="B3011" i="18"/>
  <c r="B3010" i="18"/>
  <c r="B3009" i="18"/>
  <c r="B3008" i="18"/>
  <c r="B3007" i="18"/>
  <c r="B3006" i="18"/>
  <c r="B3005" i="18"/>
  <c r="B3004" i="18"/>
  <c r="B3003" i="18"/>
  <c r="B3002" i="18"/>
  <c r="B3001" i="18"/>
  <c r="B3000" i="18"/>
  <c r="B2999" i="18"/>
  <c r="B2998" i="18"/>
  <c r="B2997" i="18"/>
  <c r="B2996" i="18"/>
  <c r="B2995" i="18"/>
  <c r="B2994" i="18"/>
  <c r="B2993" i="18"/>
  <c r="B2992" i="18"/>
  <c r="B2991" i="18"/>
  <c r="B2990" i="18"/>
  <c r="B2989" i="18"/>
  <c r="B2988" i="18"/>
  <c r="B2987" i="18"/>
  <c r="B2986" i="18"/>
  <c r="B2985" i="18"/>
  <c r="B2984" i="18"/>
  <c r="B2983" i="18"/>
  <c r="B2982" i="18"/>
  <c r="B2981" i="18"/>
  <c r="B2980" i="18"/>
  <c r="B2979" i="18"/>
  <c r="B2978" i="18"/>
  <c r="B2977" i="18"/>
  <c r="B2976" i="18"/>
  <c r="B2975" i="18"/>
  <c r="B2974" i="18"/>
  <c r="B2973" i="18"/>
  <c r="B2972" i="18"/>
  <c r="B2971" i="18"/>
  <c r="B2970" i="18"/>
  <c r="B2969" i="18"/>
  <c r="B2968" i="18"/>
  <c r="B2967" i="18"/>
  <c r="B2966" i="18"/>
  <c r="B2965" i="18"/>
  <c r="B2964" i="18"/>
  <c r="B2963" i="18"/>
  <c r="B2962" i="18"/>
  <c r="B2961" i="18"/>
  <c r="B2960" i="18"/>
  <c r="B2959" i="18"/>
  <c r="B2958" i="18"/>
  <c r="B2957" i="18"/>
  <c r="B2956" i="18"/>
  <c r="B2955" i="18"/>
  <c r="B2954" i="18"/>
  <c r="B2953" i="18"/>
  <c r="B2952" i="18"/>
  <c r="B2951" i="18"/>
  <c r="B2950" i="18"/>
  <c r="B2949" i="18"/>
  <c r="B2948" i="18"/>
  <c r="B2947" i="18"/>
  <c r="B2946" i="18"/>
  <c r="B2945" i="18"/>
  <c r="B2944" i="18"/>
  <c r="B2943" i="18"/>
  <c r="B2942" i="18"/>
  <c r="B2941" i="18"/>
  <c r="B2940" i="18"/>
  <c r="B2939" i="18"/>
  <c r="B2938" i="18"/>
  <c r="B2937" i="18"/>
  <c r="B2936" i="18"/>
  <c r="B2935" i="18"/>
  <c r="B2934" i="18"/>
  <c r="B2933" i="18"/>
  <c r="B2932" i="18"/>
  <c r="B2931" i="18"/>
  <c r="B2930" i="18"/>
  <c r="B2929" i="18"/>
  <c r="B2928" i="18"/>
  <c r="B2927" i="18"/>
  <c r="B2926" i="18"/>
  <c r="B2925" i="18"/>
  <c r="B2924" i="18"/>
  <c r="B2923" i="18"/>
  <c r="B2922" i="18"/>
  <c r="B2921" i="18"/>
  <c r="B2920" i="18"/>
  <c r="B2919" i="18"/>
  <c r="B2918" i="18"/>
  <c r="B2917" i="18"/>
  <c r="B2916" i="18"/>
  <c r="B2915" i="18"/>
  <c r="B2914" i="18"/>
  <c r="B2913" i="18"/>
  <c r="B2912" i="18"/>
  <c r="B2911" i="18"/>
  <c r="B2910" i="18"/>
  <c r="B2909" i="18"/>
  <c r="B2908" i="18"/>
  <c r="B2907" i="18"/>
  <c r="B2906" i="18"/>
  <c r="B2905" i="18"/>
  <c r="B2904" i="18"/>
  <c r="B2903" i="18"/>
  <c r="B2902" i="18"/>
  <c r="B2901" i="18"/>
  <c r="B2900" i="18"/>
  <c r="B2899" i="18"/>
  <c r="B2898" i="18"/>
  <c r="B2897" i="18"/>
  <c r="B2896" i="18"/>
  <c r="B2895" i="18"/>
  <c r="B2894" i="18"/>
  <c r="B2893" i="18"/>
  <c r="B2892" i="18"/>
  <c r="B2891" i="18"/>
  <c r="B2890" i="18"/>
  <c r="B2889" i="18"/>
  <c r="B2888" i="18"/>
  <c r="B2887" i="18"/>
  <c r="B2886" i="18"/>
  <c r="B2885" i="18"/>
  <c r="B2884" i="18"/>
  <c r="B2883" i="18"/>
  <c r="B2882" i="18"/>
  <c r="B2881" i="18"/>
  <c r="B2880" i="18"/>
  <c r="B2879" i="18"/>
  <c r="B2878" i="18"/>
  <c r="B2877" i="18"/>
  <c r="B2876" i="18"/>
  <c r="B2875" i="18"/>
  <c r="B2874" i="18"/>
  <c r="B2873" i="18"/>
  <c r="B2872" i="18"/>
  <c r="B2871" i="18"/>
  <c r="B2870" i="18"/>
  <c r="B2869" i="18"/>
  <c r="B2868" i="18"/>
  <c r="B2867" i="18"/>
  <c r="B2866" i="18"/>
  <c r="B2865" i="18"/>
  <c r="B2864" i="18"/>
  <c r="B2863" i="18"/>
  <c r="B2862" i="18"/>
  <c r="B2861" i="18"/>
  <c r="B2860" i="18"/>
  <c r="B2859" i="18"/>
  <c r="B2858" i="18"/>
  <c r="B2857" i="18"/>
  <c r="B2856" i="18"/>
  <c r="B2855" i="18"/>
  <c r="B2854" i="18"/>
  <c r="B2853" i="18"/>
  <c r="B2852" i="18"/>
  <c r="B2851" i="18"/>
  <c r="B2850" i="18"/>
  <c r="B2849" i="18"/>
  <c r="B2848" i="18"/>
  <c r="B2847" i="18"/>
  <c r="B2846" i="18"/>
  <c r="B2845" i="18"/>
  <c r="B2844" i="18"/>
  <c r="B2843" i="18"/>
  <c r="B2842" i="18"/>
  <c r="B2841" i="18"/>
  <c r="B2840" i="18"/>
  <c r="B2839" i="18"/>
  <c r="B2838" i="18"/>
  <c r="B2837" i="18"/>
  <c r="B2836" i="18"/>
  <c r="B2835" i="18"/>
  <c r="B2834" i="18"/>
  <c r="B2833" i="18"/>
  <c r="B2832" i="18"/>
  <c r="B2831" i="18"/>
  <c r="B2830" i="18"/>
  <c r="B2829" i="18"/>
  <c r="B2828" i="18"/>
  <c r="B2827" i="18"/>
  <c r="B2826" i="18"/>
  <c r="B2825" i="18"/>
  <c r="B2824" i="18"/>
  <c r="B2823" i="18"/>
  <c r="B2822" i="18"/>
  <c r="B2821" i="18"/>
  <c r="B2820" i="18"/>
  <c r="B2819" i="18"/>
  <c r="B2818" i="18"/>
  <c r="B2817" i="18"/>
  <c r="B2816" i="18"/>
  <c r="B2815" i="18"/>
  <c r="B2814" i="18"/>
  <c r="B2813" i="18"/>
  <c r="B2812" i="18"/>
  <c r="B2811" i="18"/>
  <c r="B2810" i="18"/>
  <c r="B2809" i="18"/>
  <c r="B2808" i="18"/>
  <c r="B2807" i="18"/>
  <c r="B2806" i="18"/>
  <c r="B2805" i="18"/>
  <c r="B2804" i="18"/>
  <c r="B2803" i="18"/>
  <c r="B2802" i="18"/>
  <c r="B2801" i="18"/>
  <c r="B2800" i="18"/>
  <c r="B2799" i="18"/>
  <c r="B2798" i="18"/>
  <c r="B2797" i="18"/>
  <c r="B2796" i="18"/>
  <c r="B2795" i="18"/>
  <c r="B2794" i="18"/>
  <c r="B2793" i="18"/>
  <c r="B2792" i="18"/>
  <c r="B2791" i="18"/>
  <c r="B2790" i="18"/>
  <c r="B2789" i="18"/>
  <c r="B2788" i="18"/>
  <c r="B2787" i="18"/>
  <c r="B2786" i="18"/>
  <c r="B2785" i="18"/>
  <c r="B2784" i="18"/>
  <c r="B2783" i="18"/>
  <c r="B2782" i="18"/>
  <c r="B2781" i="18"/>
  <c r="B2780" i="18"/>
  <c r="B2779" i="18"/>
  <c r="B2778" i="18"/>
  <c r="B2777" i="18"/>
  <c r="B2776" i="18"/>
  <c r="B2775" i="18"/>
  <c r="B2774" i="18"/>
  <c r="B2773" i="18"/>
  <c r="B2772" i="18"/>
  <c r="B2771" i="18"/>
  <c r="B2770" i="18"/>
  <c r="B2769" i="18"/>
  <c r="B2768" i="18"/>
  <c r="B2767" i="18"/>
  <c r="B2766" i="18"/>
  <c r="B2765" i="18"/>
  <c r="B2764" i="18"/>
  <c r="B2763" i="18"/>
  <c r="B2762" i="18"/>
  <c r="B2761" i="18"/>
  <c r="B2760" i="18"/>
  <c r="B2759" i="18"/>
  <c r="B2758" i="18"/>
  <c r="B2757" i="18"/>
  <c r="B2756" i="18"/>
  <c r="B2755" i="18"/>
  <c r="B2754" i="18"/>
  <c r="B2753" i="18"/>
  <c r="B2752" i="18"/>
  <c r="B2751" i="18"/>
  <c r="B2750" i="18"/>
  <c r="B2749" i="18"/>
  <c r="B2748" i="18"/>
  <c r="B2747" i="18"/>
  <c r="B2746" i="18"/>
  <c r="B2745" i="18"/>
  <c r="B2744" i="18"/>
  <c r="B2743" i="18"/>
  <c r="B2742" i="18"/>
  <c r="B2741" i="18"/>
  <c r="B2740" i="18"/>
  <c r="B2739" i="18"/>
  <c r="B2738" i="18"/>
  <c r="B2737" i="18"/>
  <c r="B2736" i="18"/>
  <c r="B2735" i="18"/>
  <c r="B2734" i="18"/>
  <c r="B2733" i="18"/>
  <c r="B2732" i="18"/>
  <c r="B2731" i="18"/>
  <c r="B2730" i="18"/>
  <c r="B2729" i="18"/>
  <c r="B2728" i="18"/>
  <c r="B2727" i="18"/>
  <c r="B2726" i="18"/>
  <c r="B2725" i="18"/>
  <c r="B2724" i="18"/>
  <c r="B2723" i="18"/>
  <c r="B2722" i="18"/>
  <c r="B2721" i="18"/>
  <c r="B2720" i="18"/>
  <c r="B2719" i="18"/>
  <c r="B2718" i="18"/>
  <c r="B2717" i="18"/>
  <c r="B2716" i="18"/>
  <c r="B2715" i="18"/>
  <c r="B2714" i="18"/>
  <c r="B2713" i="18"/>
  <c r="B2712" i="18"/>
  <c r="B2711" i="18"/>
  <c r="B2710" i="18"/>
  <c r="B2709" i="18"/>
  <c r="B2708" i="18"/>
  <c r="B2707" i="18"/>
  <c r="B2706" i="18"/>
  <c r="B2705" i="18"/>
  <c r="B2704" i="18"/>
  <c r="B2703" i="18"/>
  <c r="B2702" i="18"/>
  <c r="B2701" i="18"/>
  <c r="B2700" i="18"/>
  <c r="B2699" i="18"/>
  <c r="B2698" i="18"/>
  <c r="B2697" i="18"/>
  <c r="B2696" i="18"/>
  <c r="B2695" i="18"/>
  <c r="B2694" i="18"/>
  <c r="B2693" i="18"/>
  <c r="B2692" i="18"/>
  <c r="B2691" i="18"/>
  <c r="B2690" i="18"/>
  <c r="B2689" i="18"/>
  <c r="B2688" i="18"/>
  <c r="B2687" i="18"/>
  <c r="B2686" i="18"/>
  <c r="B2685" i="18"/>
  <c r="B2684" i="18"/>
  <c r="B2683" i="18"/>
  <c r="B2682" i="18"/>
  <c r="B2681" i="18"/>
  <c r="B2680" i="18"/>
  <c r="B2679" i="18"/>
  <c r="B2678" i="18"/>
  <c r="B2677" i="18"/>
  <c r="B2676" i="18"/>
  <c r="B2675" i="18"/>
  <c r="B2674" i="18"/>
  <c r="B2673" i="18"/>
  <c r="B2672" i="18"/>
  <c r="B2671" i="18"/>
  <c r="B2670" i="18"/>
  <c r="B2669" i="18"/>
  <c r="B2668" i="18"/>
  <c r="B2667" i="18"/>
  <c r="B2666" i="18"/>
  <c r="B2665" i="18"/>
  <c r="B2664" i="18"/>
  <c r="B2663" i="18"/>
  <c r="B2662" i="18"/>
  <c r="B2661" i="18"/>
  <c r="B2660" i="18"/>
  <c r="B2659" i="18"/>
  <c r="B2658" i="18"/>
  <c r="B2657" i="18"/>
  <c r="B2656" i="18"/>
  <c r="B2655" i="18"/>
  <c r="B2654" i="18"/>
  <c r="B2653" i="18"/>
  <c r="B2652" i="18"/>
  <c r="B2651" i="18"/>
  <c r="B2650" i="18"/>
  <c r="B2649" i="18"/>
  <c r="B2648" i="18"/>
  <c r="B2647" i="18"/>
  <c r="B2646" i="18"/>
  <c r="B2645" i="18"/>
  <c r="B2644" i="18"/>
  <c r="B2643" i="18"/>
  <c r="B2642" i="18"/>
  <c r="B2641" i="18"/>
  <c r="B2640" i="18"/>
  <c r="B2639" i="18"/>
  <c r="B2638" i="18"/>
  <c r="B2637" i="18"/>
  <c r="B2636" i="18"/>
  <c r="B2635" i="18"/>
  <c r="B2634" i="18"/>
  <c r="B2633" i="18"/>
  <c r="B2632" i="18"/>
  <c r="B2631" i="18"/>
  <c r="B2630" i="18"/>
  <c r="B2629" i="18"/>
  <c r="B2628" i="18"/>
  <c r="B2627" i="18"/>
  <c r="B2626" i="18"/>
  <c r="B2625" i="18"/>
  <c r="B2624" i="18"/>
  <c r="B2623" i="18"/>
  <c r="B2622" i="18"/>
  <c r="B2621" i="18"/>
  <c r="B2620" i="18"/>
  <c r="B2619" i="18"/>
  <c r="B2618" i="18"/>
  <c r="B2617" i="18"/>
  <c r="B2616" i="18"/>
  <c r="B2615" i="18"/>
  <c r="B2614" i="18"/>
  <c r="B2613" i="18"/>
  <c r="B2612" i="18"/>
  <c r="B2611" i="18"/>
  <c r="B2610" i="18"/>
  <c r="B2609" i="18"/>
  <c r="B2608" i="18"/>
  <c r="B2607" i="18"/>
  <c r="B2606" i="18"/>
  <c r="B2605" i="18"/>
  <c r="B2604" i="18"/>
  <c r="B2603" i="18"/>
  <c r="B2602" i="18"/>
  <c r="B2601" i="18"/>
  <c r="B2600" i="18"/>
  <c r="B2599" i="18"/>
  <c r="B2598" i="18"/>
  <c r="B2597" i="18"/>
  <c r="B2596" i="18"/>
  <c r="B2595" i="18"/>
  <c r="B2594" i="18"/>
  <c r="B2593" i="18"/>
  <c r="B2592" i="18"/>
  <c r="B2591" i="18"/>
  <c r="B2590" i="18"/>
  <c r="B2589" i="18"/>
  <c r="B2588" i="18"/>
  <c r="B2587" i="18"/>
  <c r="B2586" i="18"/>
  <c r="B2585" i="18"/>
  <c r="B2584" i="18"/>
  <c r="B2583" i="18"/>
  <c r="B2582" i="18"/>
  <c r="B2581" i="18"/>
  <c r="B2580" i="18"/>
  <c r="B2579" i="18"/>
  <c r="B2578" i="18"/>
  <c r="B2577" i="18"/>
  <c r="B2576" i="18"/>
  <c r="B2575" i="18"/>
  <c r="B2574" i="18"/>
  <c r="B2573" i="18"/>
  <c r="B2572" i="18"/>
  <c r="B2571" i="18"/>
  <c r="B2570" i="18"/>
  <c r="B2569" i="18"/>
  <c r="B2568" i="18"/>
  <c r="B2567" i="18"/>
  <c r="B2566" i="18"/>
  <c r="B2565" i="18"/>
  <c r="B2564" i="18"/>
  <c r="B2563" i="18"/>
  <c r="B2562" i="18"/>
  <c r="B2561" i="18"/>
  <c r="B2560" i="18"/>
  <c r="B2559" i="18"/>
  <c r="B2558" i="18"/>
  <c r="B2557" i="18"/>
  <c r="B2556" i="18"/>
  <c r="B2555" i="18"/>
  <c r="B2554" i="18"/>
  <c r="B2553" i="18"/>
  <c r="B2552" i="18"/>
  <c r="B2551" i="18"/>
  <c r="B2550" i="18"/>
  <c r="B2549" i="18"/>
  <c r="B2548" i="18"/>
  <c r="B2547" i="18"/>
  <c r="B2546" i="18"/>
  <c r="B2545" i="18"/>
  <c r="B2544" i="18"/>
  <c r="B2543" i="18"/>
  <c r="B2542" i="18"/>
  <c r="B2541" i="18"/>
  <c r="B2540" i="18"/>
  <c r="B2539" i="18"/>
  <c r="B2538" i="18"/>
  <c r="B2537" i="18"/>
  <c r="B2536" i="18"/>
  <c r="B2535" i="18"/>
  <c r="B2534" i="18"/>
  <c r="B2533" i="18"/>
  <c r="B2532" i="18"/>
  <c r="B2531" i="18"/>
  <c r="B2530" i="18"/>
  <c r="B2529" i="18"/>
  <c r="B2528" i="18"/>
  <c r="B2527" i="18"/>
  <c r="B2526" i="18"/>
  <c r="B2525" i="18"/>
  <c r="B2524" i="18"/>
  <c r="B2523" i="18"/>
  <c r="B2522" i="18"/>
  <c r="B2521" i="18"/>
  <c r="B2520" i="18"/>
  <c r="B2519" i="18"/>
  <c r="B2518" i="18"/>
  <c r="B2517" i="18"/>
  <c r="B2516" i="18"/>
  <c r="B2515" i="18"/>
  <c r="B2514" i="18"/>
  <c r="B2513" i="18"/>
  <c r="B2512" i="18"/>
  <c r="B2511" i="18"/>
  <c r="B2510" i="18"/>
  <c r="B2509" i="18"/>
  <c r="B2508" i="18"/>
  <c r="B2507" i="18"/>
  <c r="B2506" i="18"/>
  <c r="B2505" i="18"/>
  <c r="B2504" i="18"/>
  <c r="B2503" i="18"/>
  <c r="B2502" i="18"/>
  <c r="B2501" i="18"/>
  <c r="B2500" i="18"/>
  <c r="B2499" i="18"/>
  <c r="B2498" i="18"/>
  <c r="B2497" i="18"/>
  <c r="B2496" i="18"/>
  <c r="B2495" i="18"/>
  <c r="B2494" i="18"/>
  <c r="B2493" i="18"/>
  <c r="B2492" i="18"/>
  <c r="B2491" i="18"/>
  <c r="B2490" i="18"/>
  <c r="B2489" i="18"/>
  <c r="B2488" i="18"/>
  <c r="B2487" i="18"/>
  <c r="B2486" i="18"/>
  <c r="B2485" i="18"/>
  <c r="B2484" i="18"/>
  <c r="B2483" i="18"/>
  <c r="B2482" i="18"/>
  <c r="B2481" i="18"/>
  <c r="B2480" i="18"/>
  <c r="B2479" i="18"/>
  <c r="B2478" i="18"/>
  <c r="B2477" i="18"/>
  <c r="B2476" i="18"/>
  <c r="B2475" i="18"/>
  <c r="B2474" i="18"/>
  <c r="B2473" i="18"/>
  <c r="B2472" i="18"/>
  <c r="B2471" i="18"/>
  <c r="B2470" i="18"/>
  <c r="B2469" i="18"/>
  <c r="B2468" i="18"/>
  <c r="B2467" i="18"/>
  <c r="B2466" i="18"/>
  <c r="B2465" i="18"/>
  <c r="B2464" i="18"/>
  <c r="B2463" i="18"/>
  <c r="B2462" i="18"/>
  <c r="B2461" i="18"/>
  <c r="B2460" i="18"/>
  <c r="B2459" i="18"/>
  <c r="B2458" i="18"/>
  <c r="B2457" i="18"/>
  <c r="B2456" i="18"/>
  <c r="B2455" i="18"/>
  <c r="B2454" i="18"/>
  <c r="B2453" i="18"/>
  <c r="B2452" i="18"/>
  <c r="B2451" i="18"/>
  <c r="B2450" i="18"/>
  <c r="B2449" i="18"/>
  <c r="B2448" i="18"/>
  <c r="B2447" i="18"/>
  <c r="B2446" i="18"/>
  <c r="B2445" i="18"/>
  <c r="B2444" i="18"/>
  <c r="B2443" i="18"/>
  <c r="B2442" i="18"/>
  <c r="B2441" i="18"/>
  <c r="B2440" i="18"/>
  <c r="B2439" i="18"/>
  <c r="B2438" i="18"/>
  <c r="B2437" i="18"/>
  <c r="B2436" i="18"/>
  <c r="B2435" i="18"/>
  <c r="B2434" i="18"/>
  <c r="B2433" i="18"/>
  <c r="B2432" i="18"/>
  <c r="B2431" i="18"/>
  <c r="B2430" i="18"/>
  <c r="B2429" i="18"/>
  <c r="B2428" i="18"/>
  <c r="B2427" i="18"/>
  <c r="B2426" i="18"/>
  <c r="B2425" i="18"/>
  <c r="B2424" i="18"/>
  <c r="B2423" i="18"/>
  <c r="B2422" i="18"/>
  <c r="B2421" i="18"/>
  <c r="B2420" i="18"/>
  <c r="B2419" i="18"/>
  <c r="B2418" i="18"/>
  <c r="B2417" i="18"/>
  <c r="B2416" i="18"/>
  <c r="B2415" i="18"/>
  <c r="B2414" i="18"/>
  <c r="B2413" i="18"/>
  <c r="B2412" i="18"/>
  <c r="B2411" i="18"/>
  <c r="B2410" i="18"/>
  <c r="B2409" i="18"/>
  <c r="B2408" i="18"/>
  <c r="B2407" i="18"/>
  <c r="B2406" i="18"/>
  <c r="B2405" i="18"/>
  <c r="B2404" i="18"/>
  <c r="B2403" i="18"/>
  <c r="B2402" i="18"/>
  <c r="B2401" i="18"/>
  <c r="B2400" i="18"/>
  <c r="B2399" i="18"/>
  <c r="B2398" i="18"/>
  <c r="B2397" i="18"/>
  <c r="B2396" i="18"/>
  <c r="B2395" i="18"/>
  <c r="B2394" i="18"/>
  <c r="B2393" i="18"/>
  <c r="B2392" i="18"/>
  <c r="B2391" i="18"/>
  <c r="B2390" i="18"/>
  <c r="B2389" i="18"/>
  <c r="B2388" i="18"/>
  <c r="B2387" i="18"/>
  <c r="B2386" i="18"/>
  <c r="B2385" i="18"/>
  <c r="B2384" i="18"/>
  <c r="B2383" i="18"/>
  <c r="B2382" i="18"/>
  <c r="B2381" i="18"/>
  <c r="B2380" i="18"/>
  <c r="B2379" i="18"/>
  <c r="B2378" i="18"/>
  <c r="B2377" i="18"/>
  <c r="B2376" i="18"/>
  <c r="B2375" i="18"/>
  <c r="B2374" i="18"/>
  <c r="B2373" i="18"/>
  <c r="B2372" i="18"/>
  <c r="B2371" i="18"/>
  <c r="B2370" i="18"/>
  <c r="B2369" i="18"/>
  <c r="B2368" i="18"/>
  <c r="B2367" i="18"/>
  <c r="B2366" i="18"/>
  <c r="B2365" i="18"/>
  <c r="B2364" i="18"/>
  <c r="B2363" i="18"/>
  <c r="B2362" i="18"/>
  <c r="B2361" i="18"/>
  <c r="B2360" i="18"/>
  <c r="B2359" i="18"/>
  <c r="B2358" i="18"/>
  <c r="B2357" i="18"/>
  <c r="B2356" i="18"/>
  <c r="B2355" i="18"/>
  <c r="B2354" i="18"/>
  <c r="B2353" i="18"/>
  <c r="B2352" i="18"/>
  <c r="B2351" i="18"/>
  <c r="B2350" i="18"/>
  <c r="B2349" i="18"/>
  <c r="B2348" i="18"/>
  <c r="B2347" i="18"/>
  <c r="B2346" i="18"/>
  <c r="B2345" i="18"/>
  <c r="B2344" i="18"/>
  <c r="B2343" i="18"/>
  <c r="B2342" i="18"/>
  <c r="B2341" i="18"/>
  <c r="B2340" i="18"/>
  <c r="B2339" i="18"/>
  <c r="B2338" i="18"/>
  <c r="B2337" i="18"/>
  <c r="B2336" i="18"/>
  <c r="B2335" i="18"/>
  <c r="B2334" i="18"/>
  <c r="B2333" i="18"/>
  <c r="B2332" i="18"/>
  <c r="B2331" i="18"/>
  <c r="B2330" i="18"/>
  <c r="B2329" i="18"/>
  <c r="B2328" i="18"/>
  <c r="B2327" i="18"/>
  <c r="B2326" i="18"/>
  <c r="B2325" i="18"/>
  <c r="B2324" i="18"/>
  <c r="B2323" i="18"/>
  <c r="B2322" i="18"/>
  <c r="B2321" i="18"/>
  <c r="B2320" i="18"/>
  <c r="B2319" i="18"/>
  <c r="B2318" i="18"/>
  <c r="B2317" i="18"/>
  <c r="B2316" i="18"/>
  <c r="B2315" i="18"/>
  <c r="B2314" i="18"/>
  <c r="B2313" i="18"/>
  <c r="B2312" i="18"/>
  <c r="B2311" i="18"/>
  <c r="B2310" i="18"/>
  <c r="B2309" i="18"/>
  <c r="B2308" i="18"/>
  <c r="B2307" i="18"/>
  <c r="B2306" i="18"/>
  <c r="B2305" i="18"/>
  <c r="B2304" i="18"/>
  <c r="B2303" i="18"/>
  <c r="B2302" i="18"/>
  <c r="B2301" i="18"/>
  <c r="B2300" i="18"/>
  <c r="B2299" i="18"/>
  <c r="B2298" i="18"/>
  <c r="B2297" i="18"/>
  <c r="B2296" i="18"/>
  <c r="B2295" i="18"/>
  <c r="B2294" i="18"/>
  <c r="B2293" i="18"/>
  <c r="B2292" i="18"/>
  <c r="B2291" i="18"/>
  <c r="B2290" i="18"/>
  <c r="B2289" i="18"/>
  <c r="B2288" i="18"/>
  <c r="B2287" i="18"/>
  <c r="B2286" i="18"/>
  <c r="B2285" i="18"/>
  <c r="B2284" i="18"/>
  <c r="B2283" i="18"/>
  <c r="B2282" i="18"/>
  <c r="B2281" i="18"/>
  <c r="B2280" i="18"/>
  <c r="B2279" i="18"/>
  <c r="B2278" i="18"/>
  <c r="B2277" i="18"/>
  <c r="B2276" i="18"/>
  <c r="B2275" i="18"/>
  <c r="B2274" i="18"/>
  <c r="B2273" i="18"/>
  <c r="B2272" i="18"/>
  <c r="B2271" i="18"/>
  <c r="B2270" i="18"/>
  <c r="B2269" i="18"/>
  <c r="B2268" i="18"/>
  <c r="B2267" i="18"/>
  <c r="B2266" i="18"/>
  <c r="B2265" i="18"/>
  <c r="B2264" i="18"/>
  <c r="B2263" i="18"/>
  <c r="B2262" i="18"/>
  <c r="B2261" i="18"/>
  <c r="B2260" i="18"/>
  <c r="B2259" i="18"/>
  <c r="B2258" i="18"/>
  <c r="B2257" i="18"/>
  <c r="B2256" i="18"/>
  <c r="B2255" i="18"/>
  <c r="B2254" i="18"/>
  <c r="B2253" i="18"/>
  <c r="B2252" i="18"/>
  <c r="B2251" i="18"/>
  <c r="B2250" i="18"/>
  <c r="B2249" i="18"/>
  <c r="B2248" i="18"/>
  <c r="B2247" i="18"/>
  <c r="B2246" i="18"/>
  <c r="B2245" i="18"/>
  <c r="B2244" i="18"/>
  <c r="B2243" i="18"/>
  <c r="B2242" i="18"/>
  <c r="B2241" i="18"/>
  <c r="B2240" i="18"/>
  <c r="B2239" i="18"/>
  <c r="B2238" i="18"/>
  <c r="B2237" i="18"/>
  <c r="B2236" i="18"/>
  <c r="B2235" i="18"/>
  <c r="B2234" i="18"/>
  <c r="B2233" i="18"/>
  <c r="B2232" i="18"/>
  <c r="B2231" i="18"/>
  <c r="B2230" i="18"/>
  <c r="B2229" i="18"/>
  <c r="B2228" i="18"/>
  <c r="B2227" i="18"/>
  <c r="B2226" i="18"/>
  <c r="B2225" i="18"/>
  <c r="B2224" i="18"/>
  <c r="B2223" i="18"/>
  <c r="B2222" i="18"/>
  <c r="B2221" i="18"/>
  <c r="B2220" i="18"/>
  <c r="B2219" i="18"/>
  <c r="B2218" i="18"/>
  <c r="B2217" i="18"/>
  <c r="B2216" i="18"/>
  <c r="B2215" i="18"/>
  <c r="B2214" i="18"/>
  <c r="B2213" i="18"/>
  <c r="B2212" i="18"/>
  <c r="B2211" i="18"/>
  <c r="B2210" i="18"/>
  <c r="B2209" i="18"/>
  <c r="B2208" i="18"/>
  <c r="B2207" i="18"/>
  <c r="B2206" i="18"/>
  <c r="B2205" i="18"/>
  <c r="B2204" i="18"/>
  <c r="B2203" i="18"/>
  <c r="B2202" i="18"/>
  <c r="B2201" i="18"/>
  <c r="B2200" i="18"/>
  <c r="B2199" i="18"/>
  <c r="B2198" i="18"/>
  <c r="B2197" i="18"/>
  <c r="B2196" i="18"/>
  <c r="B2195" i="18"/>
  <c r="B2194" i="18"/>
  <c r="B2193" i="18"/>
  <c r="B2192" i="18"/>
  <c r="B2191" i="18"/>
  <c r="B2190" i="18"/>
  <c r="B2189" i="18"/>
  <c r="B2188" i="18"/>
  <c r="B2187" i="18"/>
  <c r="B2186" i="18"/>
  <c r="B2185" i="18"/>
  <c r="B2184" i="18"/>
  <c r="B2183" i="18"/>
  <c r="B2182" i="18"/>
  <c r="B2181" i="18"/>
  <c r="B2180" i="18"/>
  <c r="B2179" i="18"/>
  <c r="B2178" i="18"/>
  <c r="B2177" i="18"/>
  <c r="B2176" i="18"/>
  <c r="B2175" i="18"/>
  <c r="B2174" i="18"/>
  <c r="B2173" i="18"/>
  <c r="B2172" i="18"/>
  <c r="B2171" i="18"/>
  <c r="B2170" i="18"/>
  <c r="B2169" i="18"/>
  <c r="B2168" i="18"/>
  <c r="B2167" i="18"/>
  <c r="B2166" i="18"/>
  <c r="B2165" i="18"/>
  <c r="B2164" i="18"/>
  <c r="B2163" i="18"/>
  <c r="B2162" i="18"/>
  <c r="B2161" i="18"/>
  <c r="B2160" i="18"/>
  <c r="B2159" i="18"/>
  <c r="B2158" i="18"/>
  <c r="B2157" i="18"/>
  <c r="B2156" i="18"/>
  <c r="B2155" i="18"/>
  <c r="B2154" i="18"/>
  <c r="B2153" i="18"/>
  <c r="B2152" i="18"/>
  <c r="B2151" i="18"/>
  <c r="B2150" i="18"/>
  <c r="B2149" i="18"/>
  <c r="B2148" i="18"/>
  <c r="B2147" i="18"/>
  <c r="B2146" i="18"/>
  <c r="B2145" i="18"/>
  <c r="B2144" i="18"/>
  <c r="B2143" i="18"/>
  <c r="B2142" i="18"/>
  <c r="B2141" i="18"/>
  <c r="B2140" i="18"/>
  <c r="B2139" i="18"/>
  <c r="B2138" i="18"/>
  <c r="B2137" i="18"/>
  <c r="B2136" i="18"/>
  <c r="B2135" i="18"/>
  <c r="B2134" i="18"/>
  <c r="B2133" i="18"/>
  <c r="B2132" i="18"/>
  <c r="B2131" i="18"/>
  <c r="B2130" i="18"/>
  <c r="B2129" i="18"/>
  <c r="B2128" i="18"/>
  <c r="B2127" i="18"/>
  <c r="B2126" i="18"/>
  <c r="B2125" i="18"/>
  <c r="B2124" i="18"/>
  <c r="B2123" i="18"/>
  <c r="B2122" i="18"/>
  <c r="B2121" i="18"/>
  <c r="B2120" i="18"/>
  <c r="B2119" i="18"/>
  <c r="B2118" i="18"/>
  <c r="B2117" i="18"/>
  <c r="B2116" i="18"/>
  <c r="B2115" i="18"/>
  <c r="B2114" i="18"/>
  <c r="B2113" i="18"/>
  <c r="B2112" i="18"/>
  <c r="B2111" i="18"/>
  <c r="B2110" i="18"/>
  <c r="B2109" i="18"/>
  <c r="B2108" i="18"/>
  <c r="B2107" i="18"/>
  <c r="B2106" i="18"/>
  <c r="B2105" i="18"/>
  <c r="B2104" i="18"/>
  <c r="B2103" i="18"/>
  <c r="B2102" i="18"/>
  <c r="B2101" i="18"/>
  <c r="B2100" i="18"/>
  <c r="B2099" i="18"/>
  <c r="B2098" i="18"/>
  <c r="B2097" i="18"/>
  <c r="B2096" i="18"/>
  <c r="B2095" i="18"/>
  <c r="B2094" i="18"/>
  <c r="B2093" i="18"/>
  <c r="B2092" i="18"/>
  <c r="B2091" i="18"/>
  <c r="B2090" i="18"/>
  <c r="B2089" i="18"/>
  <c r="B2088" i="18"/>
  <c r="B2087" i="18"/>
  <c r="B2086" i="18"/>
  <c r="B2085" i="18"/>
  <c r="B2084" i="18"/>
  <c r="B2083" i="18"/>
  <c r="B2082" i="18"/>
  <c r="B2081" i="18"/>
  <c r="B2080" i="18"/>
  <c r="B2079" i="18"/>
  <c r="B2078" i="18"/>
  <c r="B2077" i="18"/>
  <c r="B2076" i="18"/>
  <c r="B2075" i="18"/>
  <c r="B2074" i="18"/>
  <c r="B2073" i="18"/>
  <c r="B2072" i="18"/>
  <c r="B2071" i="18"/>
  <c r="B2070" i="18"/>
  <c r="B2069" i="18"/>
  <c r="B2068" i="18"/>
  <c r="B2067" i="18"/>
  <c r="B2066" i="18"/>
  <c r="B2065" i="18"/>
  <c r="B2064" i="18"/>
  <c r="B2063" i="18"/>
  <c r="B2062" i="18"/>
  <c r="B2061" i="18"/>
  <c r="B2060" i="18"/>
  <c r="B2059" i="18"/>
  <c r="B2058" i="18"/>
  <c r="B2057" i="18"/>
  <c r="B2056" i="18"/>
  <c r="B2055" i="18"/>
  <c r="B2054" i="18"/>
  <c r="B2053" i="18"/>
  <c r="B2052" i="18"/>
  <c r="B2051" i="18"/>
  <c r="B2050" i="18"/>
  <c r="B2049" i="18"/>
  <c r="B2048" i="18"/>
  <c r="B2047" i="18"/>
  <c r="B2046" i="18"/>
  <c r="B2045" i="18"/>
  <c r="B2044" i="18"/>
  <c r="B2043" i="18"/>
  <c r="B2042" i="18"/>
  <c r="B2041" i="18"/>
  <c r="B2040" i="18"/>
  <c r="B2039" i="18"/>
  <c r="B2038" i="18"/>
  <c r="B2037" i="18"/>
  <c r="B2036" i="18"/>
  <c r="B2035" i="18"/>
  <c r="B2034" i="18"/>
  <c r="B2033" i="18"/>
  <c r="B2032" i="18"/>
  <c r="B2031" i="18"/>
  <c r="B2030" i="18"/>
  <c r="B2029" i="18"/>
  <c r="B2028" i="18"/>
  <c r="B2027" i="18"/>
  <c r="B2026" i="18"/>
  <c r="B2025" i="18"/>
  <c r="B2024" i="18"/>
  <c r="B2023" i="18"/>
  <c r="B2022" i="18"/>
  <c r="B2021" i="18"/>
  <c r="B2020" i="18"/>
  <c r="B2019" i="18"/>
  <c r="B2018" i="18"/>
  <c r="B2017" i="18"/>
  <c r="B2016" i="18"/>
  <c r="B2015" i="18"/>
  <c r="B2014" i="18"/>
  <c r="B2013" i="18"/>
  <c r="B2012" i="18"/>
  <c r="B2011" i="18"/>
  <c r="B2010" i="18"/>
  <c r="B2009" i="18"/>
  <c r="B2008" i="18"/>
  <c r="B2007" i="18"/>
  <c r="B2006" i="18"/>
  <c r="B2005" i="18"/>
  <c r="B2004" i="18"/>
  <c r="B2003" i="18"/>
  <c r="B2002" i="18"/>
  <c r="B2001" i="18"/>
  <c r="B2000" i="18"/>
  <c r="B1999" i="18"/>
  <c r="B1998" i="18"/>
  <c r="B1997" i="18"/>
  <c r="B1996" i="18"/>
  <c r="B1995" i="18"/>
  <c r="B1994" i="18"/>
  <c r="B1993" i="18"/>
  <c r="B1992" i="18"/>
  <c r="B1991" i="18"/>
  <c r="B1990" i="18"/>
  <c r="B1989" i="18"/>
  <c r="B1988" i="18"/>
  <c r="B1987" i="18"/>
  <c r="B1986" i="18"/>
  <c r="B1985" i="18"/>
  <c r="B1984" i="18"/>
  <c r="B1983" i="18"/>
  <c r="B1982" i="18"/>
  <c r="B1981" i="18"/>
  <c r="B1980" i="18"/>
  <c r="B1979" i="18"/>
  <c r="B1978" i="18"/>
  <c r="B1977" i="18"/>
  <c r="B1976" i="18"/>
  <c r="B1975" i="18"/>
  <c r="B1974" i="18"/>
  <c r="B1973" i="18"/>
  <c r="B1972" i="18"/>
  <c r="B1971" i="18"/>
  <c r="B1970" i="18"/>
  <c r="B1969" i="18"/>
  <c r="B1968" i="18"/>
  <c r="B1967" i="18"/>
  <c r="B1966" i="18"/>
  <c r="B1965" i="18"/>
  <c r="B1964" i="18"/>
  <c r="B1963" i="18"/>
  <c r="B1962" i="18"/>
  <c r="B1961" i="18"/>
  <c r="B1960" i="18"/>
  <c r="B1959" i="18"/>
  <c r="B1958" i="18"/>
  <c r="B1957" i="18"/>
  <c r="B1956" i="18"/>
  <c r="B1955" i="18"/>
  <c r="B1954" i="18"/>
  <c r="B1953" i="18"/>
  <c r="B1952" i="18"/>
  <c r="B1951" i="18"/>
  <c r="B1950" i="18"/>
  <c r="B1949" i="18"/>
  <c r="B1948" i="18"/>
  <c r="B1947" i="18"/>
  <c r="B1946" i="18"/>
  <c r="B1945" i="18"/>
  <c r="B1944" i="18"/>
  <c r="B1943" i="18"/>
  <c r="B1942" i="18"/>
  <c r="B1941" i="18"/>
  <c r="B1940" i="18"/>
  <c r="B1939" i="18"/>
  <c r="B1938" i="18"/>
  <c r="B1937" i="18"/>
  <c r="B1936" i="18"/>
  <c r="B1935" i="18"/>
  <c r="B1934" i="18"/>
  <c r="B1933" i="18"/>
  <c r="B1932" i="18"/>
  <c r="B1931" i="18"/>
  <c r="B1930" i="18"/>
  <c r="B1929" i="18"/>
  <c r="B1928" i="18"/>
  <c r="B1927" i="18"/>
  <c r="B1926" i="18"/>
  <c r="B1925" i="18"/>
  <c r="B1924" i="18"/>
  <c r="B1923" i="18"/>
  <c r="B1922" i="18"/>
  <c r="B1921" i="18"/>
  <c r="B1920" i="18"/>
  <c r="B1919" i="18"/>
  <c r="B1918" i="18"/>
  <c r="B1917" i="18"/>
  <c r="B1916" i="18"/>
  <c r="B1915" i="18"/>
  <c r="B1914" i="18"/>
  <c r="B1913" i="18"/>
  <c r="B1912" i="18"/>
  <c r="B1911" i="18"/>
  <c r="B1910" i="18"/>
  <c r="B1909" i="18"/>
  <c r="B1908" i="18"/>
  <c r="B1907" i="18"/>
  <c r="B1906" i="18"/>
  <c r="B1905" i="18"/>
  <c r="B1904" i="18"/>
  <c r="B1903" i="18"/>
  <c r="B1902" i="18"/>
  <c r="B1901" i="18"/>
  <c r="B1900" i="18"/>
  <c r="B1899" i="18"/>
  <c r="B1898" i="18"/>
  <c r="B1897" i="18"/>
  <c r="B1896" i="18"/>
  <c r="B1895" i="18"/>
  <c r="B1894" i="18"/>
  <c r="B1893" i="18"/>
  <c r="B1892" i="18"/>
  <c r="B1891" i="18"/>
  <c r="B1890" i="18"/>
  <c r="B1889" i="18"/>
  <c r="B1888" i="18"/>
  <c r="B1887" i="18"/>
  <c r="B1886" i="18"/>
  <c r="B1885" i="18"/>
  <c r="B1884" i="18"/>
  <c r="B1883" i="18"/>
  <c r="B1882" i="18"/>
  <c r="B1881" i="18"/>
  <c r="B1880" i="18"/>
  <c r="B1879" i="18"/>
  <c r="B1878" i="18"/>
  <c r="B1877" i="18"/>
  <c r="B1876" i="18"/>
  <c r="B1875" i="18"/>
  <c r="B1874" i="18"/>
  <c r="B1873" i="18"/>
  <c r="B1872" i="18"/>
  <c r="B1871" i="18"/>
  <c r="B1870" i="18"/>
  <c r="B1869" i="18"/>
  <c r="B1868" i="18"/>
  <c r="B1867" i="18"/>
  <c r="B1866" i="18"/>
  <c r="B1865" i="18"/>
  <c r="B1864" i="18"/>
  <c r="B1863" i="18"/>
  <c r="B1862" i="18"/>
  <c r="B1861" i="18"/>
  <c r="B1860" i="18"/>
  <c r="B1859" i="18"/>
  <c r="B1858" i="18"/>
  <c r="B1857" i="18"/>
  <c r="B1856" i="18"/>
  <c r="B1855" i="18"/>
  <c r="B1854" i="18"/>
  <c r="B1853" i="18"/>
  <c r="B1852" i="18"/>
  <c r="B1851" i="18"/>
  <c r="B1850" i="18"/>
  <c r="B1849" i="18"/>
  <c r="B1848" i="18"/>
  <c r="B1847" i="18"/>
  <c r="B1846" i="18"/>
  <c r="B1845" i="18"/>
  <c r="B1844" i="18"/>
  <c r="B1843" i="18"/>
  <c r="B1842" i="18"/>
  <c r="B1841" i="18"/>
  <c r="B1840" i="18"/>
  <c r="B1839" i="18"/>
  <c r="B1838" i="18"/>
  <c r="B1837" i="18"/>
  <c r="B1836" i="18"/>
  <c r="B1835" i="18"/>
  <c r="B1834" i="18"/>
  <c r="B1833" i="18"/>
  <c r="B1832" i="18"/>
  <c r="B1831" i="18"/>
  <c r="B1830" i="18"/>
  <c r="B1829" i="18"/>
  <c r="B1828" i="18"/>
  <c r="B1827" i="18"/>
  <c r="B1826" i="18"/>
  <c r="B1825" i="18"/>
  <c r="B1824" i="18"/>
  <c r="B1823" i="18"/>
  <c r="B1822" i="18"/>
  <c r="B1821" i="18"/>
  <c r="B1820" i="18"/>
  <c r="B1819" i="18"/>
  <c r="B1818" i="18"/>
  <c r="B1817" i="18"/>
  <c r="B1816" i="18"/>
  <c r="B1815" i="18"/>
  <c r="B1814" i="18"/>
  <c r="B1813" i="18"/>
  <c r="B1812" i="18"/>
  <c r="B1811" i="18"/>
  <c r="B1810" i="18"/>
  <c r="B1809" i="18"/>
  <c r="B1808" i="18"/>
  <c r="B1807" i="18"/>
  <c r="B1806" i="18"/>
  <c r="B1805" i="18"/>
  <c r="B1804" i="18"/>
  <c r="B1803" i="18"/>
  <c r="B1802" i="18"/>
  <c r="B1801" i="18"/>
  <c r="B1800" i="18"/>
  <c r="B1799" i="18"/>
  <c r="B1798" i="18"/>
  <c r="B1797" i="18"/>
  <c r="B1796" i="18"/>
  <c r="B1795" i="18"/>
  <c r="B1794" i="18"/>
  <c r="B1793" i="18"/>
  <c r="B1792" i="18"/>
  <c r="B1791" i="18"/>
  <c r="B1790" i="18"/>
  <c r="B1789" i="18"/>
  <c r="B1788" i="18"/>
  <c r="B1787" i="18"/>
  <c r="B1786" i="18"/>
  <c r="B1785" i="18"/>
  <c r="B1784" i="18"/>
  <c r="B1783" i="18"/>
  <c r="B1782" i="18"/>
  <c r="B1781" i="18"/>
  <c r="B1780" i="18"/>
  <c r="B1779" i="18"/>
  <c r="B1778" i="18"/>
  <c r="B1777" i="18"/>
  <c r="B1776" i="18"/>
  <c r="B1775" i="18"/>
  <c r="B1774" i="18"/>
  <c r="B1773" i="18"/>
  <c r="B1772" i="18"/>
  <c r="B1771" i="18"/>
  <c r="B1770" i="18"/>
  <c r="B1769" i="18"/>
  <c r="B1768" i="18"/>
  <c r="B1767" i="18"/>
  <c r="B1766" i="18"/>
  <c r="B1765" i="18"/>
  <c r="B1764" i="18"/>
  <c r="B1763" i="18"/>
  <c r="B1762" i="18"/>
  <c r="B1761" i="18"/>
  <c r="B1760" i="18"/>
  <c r="B1759" i="18"/>
  <c r="B1758" i="18"/>
  <c r="B1757" i="18"/>
  <c r="B1756" i="18"/>
  <c r="B1755" i="18"/>
  <c r="B1754" i="18"/>
  <c r="B1753" i="18"/>
  <c r="B1752" i="18"/>
  <c r="B1751" i="18"/>
  <c r="B1750" i="18"/>
  <c r="B1749" i="18"/>
  <c r="B1748" i="18"/>
  <c r="B1747" i="18"/>
  <c r="B1746" i="18"/>
  <c r="B1745" i="18"/>
  <c r="B1744" i="18"/>
  <c r="B1743" i="18"/>
  <c r="B1742" i="18"/>
  <c r="B1741" i="18"/>
  <c r="B1740" i="18"/>
  <c r="B1739" i="18"/>
  <c r="B1738" i="18"/>
  <c r="B1737" i="18"/>
  <c r="B1736" i="18"/>
  <c r="B1735" i="18"/>
  <c r="B1734" i="18"/>
  <c r="B1733" i="18"/>
  <c r="B1732" i="18"/>
  <c r="B1731" i="18"/>
  <c r="B1730" i="18"/>
  <c r="B1729" i="18"/>
  <c r="B1728" i="18"/>
  <c r="B1727" i="18"/>
  <c r="B1726" i="18"/>
  <c r="B1725" i="18"/>
  <c r="B1724" i="18"/>
  <c r="B1723" i="18"/>
  <c r="B1722" i="18"/>
  <c r="B1721" i="18"/>
  <c r="B1720" i="18"/>
  <c r="B1719" i="18"/>
  <c r="B1718" i="18"/>
  <c r="B1717" i="18"/>
  <c r="B1716" i="18"/>
  <c r="B1715" i="18"/>
  <c r="B1714" i="18"/>
  <c r="B1713" i="18"/>
  <c r="B1712" i="18"/>
  <c r="B1711" i="18"/>
  <c r="B1710" i="18"/>
  <c r="B1709" i="18"/>
  <c r="B1708" i="18"/>
  <c r="B1707" i="18"/>
  <c r="B1706" i="18"/>
  <c r="B1705" i="18"/>
  <c r="B1704" i="18"/>
  <c r="B1703" i="18"/>
  <c r="B1702" i="18"/>
  <c r="B1701" i="18"/>
  <c r="B1700" i="18"/>
  <c r="B1699" i="18"/>
  <c r="B1698" i="18"/>
  <c r="B1697" i="18"/>
  <c r="B1696" i="18"/>
  <c r="B1695" i="18"/>
  <c r="B1694" i="18"/>
  <c r="B1693" i="18"/>
  <c r="B1692" i="18"/>
  <c r="B1691" i="18"/>
  <c r="B1690" i="18"/>
  <c r="B1689" i="18"/>
  <c r="B1688" i="18"/>
  <c r="B1687" i="18"/>
  <c r="B1686" i="18"/>
  <c r="B1685" i="18"/>
  <c r="B1684" i="18"/>
  <c r="B1683" i="18"/>
  <c r="B1682" i="18"/>
  <c r="B1681" i="18"/>
  <c r="B1680" i="18"/>
  <c r="B1679" i="18"/>
  <c r="B1678" i="18"/>
  <c r="B1677" i="18"/>
  <c r="B1676" i="18"/>
  <c r="B1675" i="18"/>
  <c r="B1674" i="18"/>
  <c r="B1673" i="18"/>
  <c r="B1672" i="18"/>
  <c r="B1671" i="18"/>
  <c r="B1670" i="18"/>
  <c r="B1669" i="18"/>
  <c r="B1668" i="18"/>
  <c r="B1667" i="18"/>
  <c r="B1666" i="18"/>
  <c r="B1665" i="18"/>
  <c r="B1664" i="18"/>
  <c r="B1663" i="18"/>
  <c r="B1662" i="18"/>
  <c r="B1661" i="18"/>
  <c r="B1660" i="18"/>
  <c r="B1659" i="18"/>
  <c r="B1658" i="18"/>
  <c r="B1657" i="18"/>
  <c r="B1656" i="18"/>
  <c r="B1655" i="18"/>
  <c r="B1654" i="18"/>
  <c r="B1653" i="18"/>
  <c r="B1652" i="18"/>
  <c r="B1651" i="18"/>
  <c r="B1650" i="18"/>
  <c r="B1649" i="18"/>
  <c r="B1648" i="18"/>
  <c r="B1647" i="18"/>
  <c r="B1646" i="18"/>
  <c r="B1645" i="18"/>
  <c r="B1644" i="18"/>
  <c r="B1643" i="18"/>
  <c r="B1642" i="18"/>
  <c r="B1641" i="18"/>
  <c r="B1640" i="18"/>
  <c r="B1639" i="18"/>
  <c r="B1638" i="18"/>
  <c r="B1637" i="18"/>
  <c r="B1636" i="18"/>
  <c r="B1635" i="18"/>
  <c r="B1634" i="18"/>
  <c r="B1633" i="18"/>
  <c r="B1632" i="18"/>
  <c r="B1631" i="18"/>
  <c r="B1630" i="18"/>
  <c r="B1629" i="18"/>
  <c r="B1628" i="18"/>
  <c r="B1627" i="18"/>
  <c r="B1626" i="18"/>
  <c r="B1625" i="18"/>
  <c r="B1624" i="18"/>
  <c r="B1623" i="18"/>
  <c r="B1622" i="18"/>
  <c r="B1621" i="18"/>
  <c r="B1620" i="18"/>
  <c r="B1619" i="18"/>
  <c r="B1618" i="18"/>
  <c r="B1617" i="18"/>
  <c r="B1616" i="18"/>
  <c r="B1615" i="18"/>
  <c r="B1614" i="18"/>
  <c r="B1613" i="18"/>
  <c r="B1612" i="18"/>
  <c r="B1611" i="18"/>
  <c r="B1610" i="18"/>
  <c r="B1609" i="18"/>
  <c r="B1608" i="18"/>
  <c r="B1607" i="18"/>
  <c r="B1606" i="18"/>
  <c r="B1605" i="18"/>
  <c r="B1604" i="18"/>
  <c r="B1603" i="18"/>
  <c r="B1602" i="18"/>
  <c r="B1601" i="18"/>
  <c r="B1600" i="18"/>
  <c r="B1599" i="18"/>
  <c r="B1598" i="18"/>
  <c r="B1597" i="18"/>
  <c r="B1596" i="18"/>
  <c r="B1595" i="18"/>
  <c r="B1594" i="18"/>
  <c r="B1593" i="18"/>
  <c r="B1592" i="18"/>
  <c r="B1591" i="18"/>
  <c r="B1590" i="18"/>
  <c r="B1589" i="18"/>
  <c r="B1588" i="18"/>
  <c r="B1587" i="18"/>
  <c r="B1586" i="18"/>
  <c r="B1585" i="18"/>
  <c r="B1584" i="18"/>
  <c r="B1583" i="18"/>
  <c r="B1582" i="18"/>
  <c r="B1581" i="18"/>
  <c r="B1580" i="18"/>
  <c r="B1579" i="18"/>
  <c r="B1578" i="18"/>
  <c r="B1577" i="18"/>
  <c r="B1576" i="18"/>
  <c r="B1575" i="18"/>
  <c r="B1574" i="18"/>
  <c r="B1573" i="18"/>
  <c r="B1572" i="18"/>
  <c r="B1571" i="18"/>
  <c r="B1570" i="18"/>
  <c r="B1569" i="18"/>
  <c r="B1568" i="18"/>
  <c r="B1567" i="18"/>
  <c r="B1566" i="18"/>
  <c r="B1565" i="18"/>
  <c r="B1564" i="18"/>
  <c r="B1563" i="18"/>
  <c r="B1562" i="18"/>
  <c r="B1561" i="18"/>
  <c r="B1560" i="18"/>
  <c r="B1559" i="18"/>
  <c r="B1558" i="18"/>
  <c r="B1557" i="18"/>
  <c r="B1556" i="18"/>
  <c r="B1555" i="18"/>
  <c r="B1554" i="18"/>
  <c r="B1553" i="18"/>
  <c r="B1552" i="18"/>
  <c r="B1551" i="18"/>
  <c r="B1550" i="18"/>
  <c r="B1549" i="18"/>
  <c r="B1548" i="18"/>
  <c r="B1547" i="18"/>
  <c r="B1546" i="18"/>
  <c r="B1545" i="18"/>
  <c r="B1544" i="18"/>
  <c r="B1543" i="18"/>
  <c r="B1542" i="18"/>
  <c r="B1541" i="18"/>
  <c r="B1540" i="18"/>
  <c r="B1539" i="18"/>
  <c r="B1538" i="18"/>
  <c r="B1537" i="18"/>
  <c r="B1536" i="18"/>
  <c r="B1535" i="18"/>
  <c r="B1534" i="18"/>
  <c r="B1533" i="18"/>
  <c r="B1532" i="18"/>
  <c r="B1531" i="18"/>
  <c r="B1530" i="18"/>
  <c r="B1529" i="18"/>
  <c r="B1528" i="18"/>
  <c r="B1527" i="18"/>
  <c r="B1526" i="18"/>
  <c r="B1525" i="18"/>
  <c r="B1524" i="18"/>
  <c r="B1523" i="18"/>
  <c r="B1522" i="18"/>
  <c r="B1521" i="18"/>
  <c r="B1520" i="18"/>
  <c r="B1519" i="18"/>
  <c r="B1518" i="18"/>
  <c r="B1517" i="18"/>
  <c r="B1516" i="18"/>
  <c r="B1515" i="18"/>
  <c r="B1514" i="18"/>
  <c r="B1513" i="18"/>
  <c r="B1512" i="18"/>
  <c r="B1511" i="18"/>
  <c r="B1510" i="18"/>
  <c r="B1509" i="18"/>
  <c r="B1508" i="18"/>
  <c r="B1507" i="18"/>
  <c r="B1506" i="18"/>
  <c r="B1505" i="18"/>
  <c r="B1504" i="18"/>
  <c r="B1503" i="18"/>
  <c r="B1502" i="18"/>
  <c r="B1501" i="18"/>
  <c r="B1500" i="18"/>
  <c r="B1499" i="18"/>
  <c r="B1498" i="18"/>
  <c r="B1497" i="18"/>
  <c r="B1496" i="18"/>
  <c r="B1495" i="18"/>
  <c r="B1494" i="18"/>
  <c r="B1493" i="18"/>
  <c r="B1492" i="18"/>
  <c r="B1491" i="18"/>
  <c r="B1490" i="18"/>
  <c r="B1489" i="18"/>
  <c r="B1488" i="18"/>
  <c r="B1487" i="18"/>
  <c r="B1486" i="18"/>
  <c r="B1485" i="18"/>
  <c r="B1484" i="18"/>
  <c r="B1483" i="18"/>
  <c r="B1482" i="18"/>
  <c r="B1481" i="18"/>
  <c r="B1480" i="18"/>
  <c r="B1479" i="18"/>
  <c r="B1478" i="18"/>
  <c r="B1477" i="18"/>
  <c r="B1476" i="18"/>
  <c r="B1475" i="18"/>
  <c r="B1474" i="18"/>
  <c r="B1473" i="18"/>
  <c r="B1472" i="18"/>
  <c r="B1471" i="18"/>
  <c r="B1470" i="18"/>
  <c r="B1469" i="18"/>
  <c r="B1468" i="18"/>
  <c r="B1467" i="18"/>
  <c r="B1466" i="18"/>
  <c r="B1465" i="18"/>
  <c r="B1464" i="18"/>
  <c r="B1463" i="18"/>
  <c r="B1462" i="18"/>
  <c r="B1461" i="18"/>
  <c r="B1460" i="18"/>
  <c r="B1459" i="18"/>
  <c r="B1458" i="18"/>
  <c r="B1457" i="18"/>
  <c r="B1456" i="18"/>
  <c r="B1455" i="18"/>
  <c r="B1454" i="18"/>
  <c r="B1453" i="18"/>
  <c r="B1452" i="18"/>
  <c r="B1451" i="18"/>
  <c r="B1450" i="18"/>
  <c r="B1449" i="18"/>
  <c r="B1448" i="18"/>
  <c r="B1447" i="18"/>
  <c r="B1446" i="18"/>
  <c r="B1445" i="18"/>
  <c r="B1444" i="18"/>
  <c r="B1443" i="18"/>
  <c r="B1442" i="18"/>
  <c r="B1441" i="18"/>
  <c r="B1440" i="18"/>
  <c r="B1439" i="18"/>
  <c r="B1438" i="18"/>
  <c r="B1437" i="18"/>
  <c r="B1436" i="18"/>
  <c r="B1435" i="18"/>
  <c r="B1434" i="18"/>
  <c r="B1433" i="18"/>
  <c r="B1432" i="18"/>
  <c r="B1431" i="18"/>
  <c r="B1430" i="18"/>
  <c r="B1429" i="18"/>
  <c r="B1428" i="18"/>
  <c r="B1427" i="18"/>
  <c r="B1426" i="18"/>
  <c r="B1425" i="18"/>
  <c r="B1424" i="18"/>
  <c r="B1423" i="18"/>
  <c r="B1422" i="18"/>
  <c r="B1421" i="18"/>
  <c r="B1420" i="18"/>
  <c r="B1419" i="18"/>
  <c r="B1418" i="18"/>
  <c r="B1417" i="18"/>
  <c r="B1416" i="18"/>
  <c r="B1415" i="18"/>
  <c r="B1414" i="18"/>
  <c r="B1413" i="18"/>
  <c r="B1412" i="18"/>
  <c r="B1411" i="18"/>
  <c r="B1410" i="18"/>
  <c r="B1409" i="18"/>
  <c r="B1408" i="18"/>
  <c r="B1407" i="18"/>
  <c r="B1406" i="18"/>
  <c r="B1405" i="18"/>
  <c r="B1404" i="18"/>
  <c r="B1403" i="18"/>
  <c r="B1402" i="18"/>
  <c r="B1401" i="18"/>
  <c r="B1400" i="18"/>
  <c r="B1399" i="18"/>
  <c r="B1398" i="18"/>
  <c r="B1397" i="18"/>
  <c r="B1396" i="18"/>
  <c r="B1395" i="18"/>
  <c r="B1394" i="18"/>
  <c r="B1393" i="18"/>
  <c r="B1392" i="18"/>
  <c r="B1391" i="18"/>
  <c r="B1390" i="18"/>
  <c r="B1389" i="18"/>
  <c r="B1388" i="18"/>
  <c r="B1387" i="18"/>
  <c r="B1386" i="18"/>
  <c r="B1385" i="18"/>
  <c r="B1384" i="18"/>
  <c r="B1383" i="18"/>
  <c r="B1382" i="18"/>
  <c r="B1381" i="18"/>
  <c r="B1380" i="18"/>
  <c r="B1379" i="18"/>
  <c r="B1378" i="18"/>
  <c r="B1377" i="18"/>
  <c r="B1376" i="18"/>
  <c r="B1375" i="18"/>
  <c r="B1374" i="18"/>
  <c r="B1373" i="18"/>
  <c r="B1372" i="18"/>
  <c r="B1371" i="18"/>
  <c r="B1370" i="18"/>
  <c r="B1369" i="18"/>
  <c r="B1368" i="18"/>
  <c r="B1367" i="18"/>
  <c r="B1366" i="18"/>
  <c r="B1365" i="18"/>
  <c r="B1364" i="18"/>
  <c r="B1363" i="18"/>
  <c r="B1362" i="18"/>
  <c r="B1361" i="18"/>
  <c r="B1360" i="18"/>
  <c r="B1359" i="18"/>
  <c r="B1358" i="18"/>
  <c r="B1357" i="18"/>
  <c r="B1356" i="18"/>
  <c r="B1355" i="18"/>
  <c r="B1354" i="18"/>
  <c r="B1353" i="18"/>
  <c r="B1352" i="18"/>
  <c r="B1351" i="18"/>
  <c r="B1350" i="18"/>
  <c r="B1349" i="18"/>
  <c r="B1348" i="18"/>
  <c r="B1347" i="18"/>
  <c r="B1346" i="18"/>
  <c r="B1345" i="18"/>
  <c r="B1344" i="18"/>
  <c r="B1343" i="18"/>
  <c r="B1342" i="18"/>
  <c r="B1341" i="18"/>
  <c r="B1340" i="18"/>
  <c r="B1339" i="18"/>
  <c r="B1338" i="18"/>
  <c r="B1337" i="18"/>
  <c r="B1336" i="18"/>
  <c r="B1335" i="18"/>
  <c r="B1334" i="18"/>
  <c r="B1333" i="18"/>
  <c r="B1332" i="18"/>
  <c r="B1331" i="18"/>
  <c r="B1330" i="18"/>
  <c r="B1329" i="18"/>
  <c r="B1328" i="18"/>
  <c r="B1327" i="18"/>
  <c r="B1326" i="18"/>
  <c r="B1325" i="18"/>
  <c r="B1324" i="18"/>
  <c r="B1323" i="18"/>
  <c r="B1322" i="18"/>
  <c r="B1321" i="18"/>
  <c r="B1320" i="18"/>
  <c r="B1319" i="18"/>
  <c r="B1318" i="18"/>
  <c r="B1317" i="18"/>
  <c r="B1316" i="18"/>
  <c r="B1315" i="18"/>
  <c r="B1314" i="18"/>
  <c r="B1313" i="18"/>
  <c r="B1312" i="18"/>
  <c r="B1311" i="18"/>
  <c r="B1310" i="18"/>
  <c r="B1309" i="18"/>
  <c r="B1308" i="18"/>
  <c r="B1307" i="18"/>
  <c r="B1306" i="18"/>
  <c r="B1305" i="18"/>
  <c r="B1304" i="18"/>
  <c r="B1303" i="18"/>
  <c r="B1302" i="18"/>
  <c r="B1301" i="18"/>
  <c r="B1300" i="18"/>
  <c r="B1299" i="18"/>
  <c r="B1298" i="18"/>
  <c r="B1297" i="18"/>
  <c r="B1296" i="18"/>
  <c r="B1295" i="18"/>
  <c r="B1294" i="18"/>
  <c r="B1293" i="18"/>
  <c r="B1292" i="18"/>
  <c r="B1291" i="18"/>
  <c r="B1290" i="18"/>
  <c r="B1289" i="18"/>
  <c r="B1288" i="18"/>
  <c r="B1287" i="18"/>
  <c r="B1286" i="18"/>
  <c r="B1285" i="18"/>
  <c r="B1284" i="18"/>
  <c r="B1283" i="18"/>
  <c r="B1282" i="18"/>
  <c r="B1281" i="18"/>
  <c r="B1280" i="18"/>
  <c r="B1279" i="18"/>
  <c r="B1278" i="18"/>
  <c r="B1277" i="18"/>
  <c r="B1276" i="18"/>
  <c r="B1275" i="18"/>
  <c r="B1274" i="18"/>
  <c r="B1273" i="18"/>
  <c r="B1272" i="18"/>
  <c r="B1271" i="18"/>
  <c r="B1270" i="18"/>
  <c r="B1269" i="18"/>
  <c r="B1268" i="18"/>
  <c r="B1267" i="18"/>
  <c r="B1266" i="18"/>
  <c r="B1265" i="18"/>
  <c r="B1264" i="18"/>
  <c r="B1263" i="18"/>
  <c r="B1262" i="18"/>
  <c r="B1261" i="18"/>
  <c r="B1260" i="18"/>
  <c r="B1259" i="18"/>
  <c r="B1258" i="18"/>
  <c r="B1257" i="18"/>
  <c r="B1256" i="18"/>
  <c r="B1255" i="18"/>
  <c r="B1254" i="18"/>
  <c r="B1253" i="18"/>
  <c r="B1252" i="18"/>
  <c r="B1251" i="18"/>
  <c r="B1250" i="18"/>
  <c r="B1249" i="18"/>
  <c r="B1248" i="18"/>
  <c r="B1247" i="18"/>
  <c r="B1246" i="18"/>
  <c r="B1245" i="18"/>
  <c r="B1244" i="18"/>
  <c r="B1243" i="18"/>
  <c r="B1242" i="18"/>
  <c r="B1241" i="18"/>
  <c r="B1240" i="18"/>
  <c r="B1239" i="18"/>
  <c r="B1238" i="18"/>
  <c r="B1237" i="18"/>
  <c r="B1236" i="18"/>
  <c r="B1235" i="18"/>
  <c r="B1234" i="18"/>
  <c r="B1233" i="18"/>
  <c r="B1232" i="18"/>
  <c r="B1231" i="18"/>
  <c r="B1230" i="18"/>
  <c r="B1229" i="18"/>
  <c r="B1228" i="18"/>
  <c r="B1227" i="18"/>
  <c r="B1226" i="18"/>
  <c r="B1225" i="18"/>
  <c r="B1224" i="18"/>
  <c r="B1223" i="18"/>
  <c r="B1222" i="18"/>
  <c r="B1221" i="18"/>
  <c r="B1220" i="18"/>
  <c r="B1219" i="18"/>
  <c r="B1218" i="18"/>
  <c r="B1217" i="18"/>
  <c r="B1216" i="18"/>
  <c r="B1215" i="18"/>
  <c r="B1214" i="18"/>
  <c r="B1213" i="18"/>
  <c r="B1212" i="18"/>
  <c r="B1211" i="18"/>
  <c r="B1210" i="18"/>
  <c r="B1209" i="18"/>
  <c r="B1208" i="18"/>
  <c r="B1207" i="18"/>
  <c r="B1206" i="18"/>
  <c r="B1205" i="18"/>
  <c r="B1204" i="18"/>
  <c r="B1203" i="18"/>
  <c r="B1202" i="18"/>
  <c r="B1201" i="18"/>
  <c r="B1200" i="18"/>
  <c r="B1199" i="18"/>
  <c r="B1198" i="18"/>
  <c r="B1197" i="18"/>
  <c r="B1196" i="18"/>
  <c r="B1195" i="18"/>
  <c r="B1194" i="18"/>
  <c r="B1193" i="18"/>
  <c r="B1192" i="18"/>
  <c r="B1191" i="18"/>
  <c r="B1190" i="18"/>
  <c r="B1189" i="18"/>
  <c r="B1188" i="18"/>
  <c r="B1187" i="18"/>
  <c r="B1186" i="18"/>
  <c r="B1185" i="18"/>
  <c r="B1184" i="18"/>
  <c r="B1183" i="18"/>
  <c r="B1182" i="18"/>
  <c r="B1181" i="18"/>
  <c r="B1180" i="18"/>
  <c r="B1179" i="18"/>
  <c r="B1178" i="18"/>
  <c r="B1177" i="18"/>
  <c r="B1176" i="18"/>
  <c r="B1175" i="18"/>
  <c r="B1174" i="18"/>
  <c r="B1173" i="18"/>
  <c r="B1172" i="18"/>
  <c r="B1171" i="18"/>
  <c r="B1170" i="18"/>
  <c r="B1169" i="18"/>
  <c r="B1168" i="18"/>
  <c r="B1167" i="18"/>
  <c r="B1166" i="18"/>
  <c r="B1165" i="18"/>
  <c r="B1164" i="18"/>
  <c r="B1163" i="18"/>
  <c r="B1162" i="18"/>
  <c r="B1161" i="18"/>
  <c r="B1160" i="18"/>
  <c r="B1159" i="18"/>
  <c r="B1158" i="18"/>
  <c r="B1157" i="18"/>
  <c r="B1156" i="18"/>
  <c r="B1155" i="18"/>
  <c r="B1154" i="18"/>
  <c r="B1153" i="18"/>
  <c r="B1152" i="18"/>
  <c r="B1151" i="18"/>
  <c r="B1150" i="18"/>
  <c r="B1149" i="18"/>
  <c r="B1148" i="18"/>
  <c r="B1147" i="18"/>
  <c r="B1146" i="18"/>
  <c r="B1145" i="18"/>
  <c r="B1144" i="18"/>
  <c r="B1143" i="18"/>
  <c r="B1142" i="18"/>
  <c r="B1141" i="18"/>
  <c r="B1140" i="18"/>
  <c r="B1139" i="18"/>
  <c r="B1138" i="18"/>
  <c r="B1137" i="18"/>
  <c r="B1136" i="18"/>
  <c r="B1135" i="18"/>
  <c r="B1134" i="18"/>
  <c r="B1133" i="18"/>
  <c r="B1132" i="18"/>
  <c r="B1131" i="18"/>
  <c r="B1130" i="18"/>
  <c r="B1129" i="18"/>
  <c r="B1128" i="18"/>
  <c r="B1127" i="18"/>
  <c r="B1126" i="18"/>
  <c r="B1125" i="18"/>
  <c r="B1124" i="18"/>
  <c r="B1123" i="18"/>
  <c r="B1122" i="18"/>
  <c r="B1121" i="18"/>
  <c r="B1120" i="18"/>
  <c r="B1119" i="18"/>
  <c r="B1118" i="18"/>
  <c r="B1117" i="18"/>
  <c r="B1116" i="18"/>
  <c r="B1115" i="18"/>
  <c r="B1114" i="18"/>
  <c r="B1113" i="18"/>
  <c r="B1112" i="18"/>
  <c r="B1111" i="18"/>
  <c r="B1110" i="18"/>
  <c r="B1109" i="18"/>
  <c r="B1108" i="18"/>
  <c r="B1107" i="18"/>
  <c r="B1106" i="18"/>
  <c r="B1105" i="18"/>
  <c r="B1104" i="18"/>
  <c r="B1103" i="18"/>
  <c r="B1102" i="18"/>
  <c r="B1101" i="18"/>
  <c r="B1100" i="18"/>
  <c r="B1099" i="18"/>
  <c r="B1098" i="18"/>
  <c r="B1097" i="18"/>
  <c r="B1096" i="18"/>
  <c r="B1095" i="18"/>
  <c r="B1094" i="18"/>
  <c r="B1093" i="18"/>
  <c r="B1092" i="18"/>
  <c r="B1091" i="18"/>
  <c r="B1090" i="18"/>
  <c r="B1089" i="18"/>
  <c r="B1088" i="18"/>
  <c r="B1087" i="18"/>
  <c r="B1086" i="18"/>
  <c r="B1085" i="18"/>
  <c r="B1084" i="18"/>
  <c r="B1083" i="18"/>
  <c r="B1082" i="18"/>
  <c r="B1081" i="18"/>
  <c r="B1080" i="18"/>
  <c r="B1079" i="18"/>
  <c r="B1078" i="18"/>
  <c r="B1077" i="18"/>
  <c r="B1076" i="18"/>
  <c r="B1075" i="18"/>
  <c r="B1074" i="18"/>
  <c r="B1073" i="18"/>
  <c r="B1072" i="18"/>
  <c r="B1071" i="18"/>
  <c r="B1070" i="18"/>
  <c r="B1069" i="18"/>
  <c r="B1068" i="18"/>
  <c r="B1067" i="18"/>
  <c r="B1066" i="18"/>
  <c r="B1065" i="18"/>
  <c r="B1064" i="18"/>
  <c r="B1063" i="18"/>
  <c r="B1062" i="18"/>
  <c r="B1061" i="18"/>
  <c r="B1060" i="18"/>
  <c r="B1059" i="18"/>
  <c r="B1058" i="18"/>
  <c r="B1057" i="18"/>
  <c r="B1056" i="18"/>
  <c r="B1055" i="18"/>
  <c r="B1054" i="18"/>
  <c r="B1053" i="18"/>
  <c r="B1052" i="18"/>
  <c r="B1051" i="18"/>
  <c r="B1050" i="18"/>
  <c r="B1049" i="18"/>
  <c r="B1048" i="18"/>
  <c r="B1047" i="18"/>
  <c r="B1046" i="18"/>
  <c r="B1045" i="18"/>
  <c r="B1044" i="18"/>
  <c r="B1043" i="18"/>
  <c r="B1042" i="18"/>
  <c r="B1041" i="18"/>
  <c r="B1040" i="18"/>
  <c r="B1039" i="18"/>
  <c r="B1038" i="18"/>
  <c r="B1037" i="18"/>
  <c r="B1036" i="18"/>
  <c r="B1035" i="18"/>
  <c r="B1034" i="18"/>
  <c r="B1033" i="18"/>
  <c r="B1032" i="18"/>
  <c r="B1031" i="18"/>
  <c r="B1030" i="18"/>
  <c r="B1029" i="18"/>
  <c r="B1028" i="18"/>
  <c r="B1027" i="18"/>
  <c r="B1026" i="18"/>
  <c r="B1025" i="18"/>
  <c r="B1024" i="18"/>
  <c r="B1023" i="18"/>
  <c r="B1022" i="18"/>
  <c r="B1021" i="18"/>
  <c r="B1020" i="18"/>
  <c r="B1019" i="18"/>
  <c r="B1018" i="18"/>
  <c r="B1017" i="18"/>
  <c r="B1016" i="18"/>
  <c r="B1015" i="18"/>
  <c r="B1014" i="18"/>
  <c r="B1013" i="18"/>
  <c r="B1012" i="18"/>
  <c r="B1011" i="18"/>
  <c r="B1010" i="18"/>
  <c r="B1009" i="18"/>
  <c r="B1008" i="18"/>
  <c r="B1007" i="18"/>
  <c r="B1006" i="18"/>
  <c r="B1005" i="18"/>
  <c r="B1004" i="18"/>
  <c r="B1003" i="18"/>
  <c r="B1002" i="18"/>
  <c r="B1001" i="18"/>
  <c r="B1000" i="18"/>
  <c r="B999" i="18"/>
  <c r="B998" i="18"/>
  <c r="B997" i="18"/>
  <c r="B996" i="18"/>
  <c r="B995" i="18"/>
  <c r="B994" i="18"/>
  <c r="B993" i="18"/>
  <c r="B992" i="18"/>
  <c r="B991" i="18"/>
  <c r="B990" i="18"/>
  <c r="B989" i="18"/>
  <c r="B988" i="18"/>
  <c r="B987" i="18"/>
  <c r="B986" i="18"/>
  <c r="B985" i="18"/>
  <c r="B984" i="18"/>
  <c r="B983" i="18"/>
  <c r="B982" i="18"/>
  <c r="B981" i="18"/>
  <c r="B980" i="18"/>
  <c r="B979" i="18"/>
  <c r="B978" i="18"/>
  <c r="B977" i="18"/>
  <c r="B976" i="18"/>
  <c r="B975" i="18"/>
  <c r="B974" i="18"/>
  <c r="B973" i="18"/>
  <c r="B972" i="18"/>
  <c r="B971" i="18"/>
  <c r="B970" i="18"/>
  <c r="B969" i="18"/>
  <c r="B968" i="18"/>
  <c r="B967" i="18"/>
  <c r="B966" i="18"/>
  <c r="B965" i="18"/>
  <c r="B964" i="18"/>
  <c r="B963" i="18"/>
  <c r="B962" i="18"/>
  <c r="B961" i="18"/>
  <c r="B960" i="18"/>
  <c r="B959" i="18"/>
  <c r="B958" i="18"/>
  <c r="B957" i="18"/>
  <c r="B956" i="18"/>
  <c r="B955" i="18"/>
  <c r="B954" i="18"/>
  <c r="B953" i="18"/>
  <c r="B952" i="18"/>
  <c r="B951" i="18"/>
  <c r="B950" i="18"/>
  <c r="B949" i="18"/>
  <c r="B948" i="18"/>
  <c r="B947" i="18"/>
  <c r="B946" i="18"/>
  <c r="B945" i="18"/>
  <c r="B944" i="18"/>
  <c r="B943" i="18"/>
  <c r="B942" i="18"/>
  <c r="B941" i="18"/>
  <c r="B940" i="18"/>
  <c r="B939" i="18"/>
  <c r="B938" i="18"/>
  <c r="B937" i="18"/>
  <c r="B936" i="18"/>
  <c r="B935" i="18"/>
  <c r="B934" i="18"/>
  <c r="B933" i="18"/>
  <c r="B932" i="18"/>
  <c r="B931" i="18"/>
  <c r="B930" i="18"/>
  <c r="B929" i="18"/>
  <c r="B928" i="18"/>
  <c r="B927" i="18"/>
  <c r="B926" i="18"/>
  <c r="B925" i="18"/>
  <c r="B924" i="18"/>
  <c r="B923" i="18"/>
  <c r="B922" i="18"/>
  <c r="B921" i="18"/>
  <c r="B920" i="18"/>
  <c r="B919" i="18"/>
  <c r="B918" i="18"/>
  <c r="B917" i="18"/>
  <c r="B916" i="18"/>
  <c r="B915" i="18"/>
  <c r="B914" i="18"/>
  <c r="B913" i="18"/>
  <c r="B912" i="18"/>
  <c r="B911" i="18"/>
  <c r="B910" i="18"/>
  <c r="B909" i="18"/>
  <c r="B908" i="18"/>
  <c r="B907" i="18"/>
  <c r="B906" i="18"/>
  <c r="B905" i="18"/>
  <c r="B904" i="18"/>
  <c r="B903" i="18"/>
  <c r="B902" i="18"/>
  <c r="B901" i="18"/>
  <c r="B900" i="18"/>
  <c r="B899" i="18"/>
  <c r="B898" i="18"/>
  <c r="B897" i="18"/>
  <c r="B896" i="18"/>
  <c r="B895" i="18"/>
  <c r="B894" i="18"/>
  <c r="B893" i="18"/>
  <c r="B892" i="18"/>
  <c r="B891" i="18"/>
  <c r="B890" i="18"/>
  <c r="B889" i="18"/>
  <c r="B888" i="18"/>
  <c r="B887" i="18"/>
  <c r="B886" i="18"/>
  <c r="B885" i="18"/>
  <c r="B884" i="18"/>
  <c r="B883" i="18"/>
  <c r="B882" i="18"/>
  <c r="B881" i="18"/>
  <c r="B880" i="18"/>
  <c r="B879" i="18"/>
  <c r="B878" i="18"/>
  <c r="B877" i="18"/>
  <c r="B876" i="18"/>
  <c r="B875" i="18"/>
  <c r="B874" i="18"/>
  <c r="B873" i="18"/>
  <c r="B872" i="18"/>
  <c r="B871" i="18"/>
  <c r="B870" i="18"/>
  <c r="B869" i="18"/>
  <c r="B868" i="18"/>
  <c r="B867" i="18"/>
  <c r="B866" i="18"/>
  <c r="B865" i="18"/>
  <c r="B864" i="18"/>
  <c r="B863" i="18"/>
  <c r="B862" i="18"/>
  <c r="B861" i="18"/>
  <c r="B860" i="18"/>
  <c r="B859" i="18"/>
  <c r="B858" i="18"/>
  <c r="B857" i="18"/>
  <c r="B856" i="18"/>
  <c r="B855" i="18"/>
  <c r="B854" i="18"/>
  <c r="B853" i="18"/>
  <c r="B852" i="18"/>
  <c r="B851" i="18"/>
  <c r="B850" i="18"/>
  <c r="B849" i="18"/>
  <c r="B848" i="18"/>
  <c r="B847" i="18"/>
  <c r="B846" i="18"/>
  <c r="B845" i="18"/>
  <c r="B844" i="18"/>
  <c r="B843" i="18"/>
  <c r="B842" i="18"/>
  <c r="B841" i="18"/>
  <c r="B840" i="18"/>
  <c r="B839" i="18"/>
  <c r="B838" i="18"/>
  <c r="B837" i="18"/>
  <c r="B836" i="18"/>
  <c r="B835" i="18"/>
  <c r="B834" i="18"/>
  <c r="B833" i="18"/>
  <c r="B832" i="18"/>
  <c r="B831" i="18"/>
  <c r="B830" i="18"/>
  <c r="B829" i="18"/>
  <c r="B828" i="18"/>
  <c r="B827" i="18"/>
  <c r="B826" i="18"/>
  <c r="B825" i="18"/>
  <c r="B824" i="18"/>
  <c r="B823" i="18"/>
  <c r="B822" i="18"/>
  <c r="B821" i="18"/>
  <c r="B820" i="18"/>
  <c r="B819" i="18"/>
  <c r="B818" i="18"/>
  <c r="B817" i="18"/>
  <c r="B816" i="18"/>
  <c r="B815" i="18"/>
  <c r="B814" i="18"/>
  <c r="B813" i="18"/>
  <c r="B812" i="18"/>
  <c r="B811" i="18"/>
  <c r="B810" i="18"/>
  <c r="B809" i="18"/>
  <c r="B808" i="18"/>
  <c r="B807" i="18"/>
  <c r="B806" i="18"/>
  <c r="B805" i="18"/>
  <c r="B804" i="18"/>
  <c r="B803" i="18"/>
  <c r="B802" i="18"/>
  <c r="B801" i="18"/>
  <c r="B800" i="18"/>
  <c r="B799" i="18"/>
  <c r="B798" i="18"/>
  <c r="B797" i="18"/>
  <c r="B796" i="18"/>
  <c r="B795" i="18"/>
  <c r="B794" i="18"/>
  <c r="B793" i="18"/>
  <c r="B792" i="18"/>
  <c r="B791" i="18"/>
  <c r="B790" i="18"/>
  <c r="B789" i="18"/>
  <c r="B788" i="18"/>
  <c r="B787" i="18"/>
  <c r="B786" i="18"/>
  <c r="B785" i="18"/>
  <c r="B784" i="18"/>
  <c r="B783" i="18"/>
  <c r="B782" i="18"/>
  <c r="B781" i="18"/>
  <c r="B780" i="18"/>
  <c r="B779" i="18"/>
  <c r="B778" i="18"/>
  <c r="B777" i="18"/>
  <c r="B776" i="18"/>
  <c r="B775" i="18"/>
  <c r="B774" i="18"/>
  <c r="B773" i="18"/>
  <c r="B772" i="18"/>
  <c r="B771" i="18"/>
  <c r="B770" i="18"/>
  <c r="B769" i="18"/>
  <c r="B768" i="18"/>
  <c r="B767" i="18"/>
  <c r="B766" i="18"/>
  <c r="B765" i="18"/>
  <c r="B764" i="18"/>
  <c r="B763" i="18"/>
  <c r="B762" i="18"/>
  <c r="B761" i="18"/>
  <c r="B760" i="18"/>
  <c r="B759" i="18"/>
  <c r="B758" i="18"/>
  <c r="B757" i="18"/>
  <c r="B756" i="18"/>
  <c r="B755" i="18"/>
  <c r="B754" i="18"/>
  <c r="B753" i="18"/>
  <c r="B752" i="18"/>
  <c r="B751" i="18"/>
  <c r="B750" i="18"/>
  <c r="B749" i="18"/>
  <c r="B748" i="18"/>
  <c r="B747" i="18"/>
  <c r="B746" i="18"/>
  <c r="B745" i="18"/>
  <c r="B744" i="18"/>
  <c r="B743" i="18"/>
  <c r="B742" i="18"/>
  <c r="B741" i="18"/>
  <c r="B740" i="18"/>
  <c r="B739" i="18"/>
  <c r="B738" i="18"/>
  <c r="B737" i="18"/>
  <c r="B736" i="18"/>
  <c r="B735" i="18"/>
  <c r="B734" i="18"/>
  <c r="B733" i="18"/>
  <c r="B732" i="18"/>
  <c r="B731" i="18"/>
  <c r="B730" i="18"/>
  <c r="B729" i="18"/>
  <c r="B728" i="18"/>
  <c r="B727" i="18"/>
  <c r="B726" i="18"/>
  <c r="B725" i="18"/>
  <c r="B724" i="18"/>
  <c r="B723" i="18"/>
  <c r="B722" i="18"/>
  <c r="B721" i="18"/>
  <c r="B720" i="18"/>
  <c r="B719" i="18"/>
  <c r="B718" i="18"/>
  <c r="B717" i="18"/>
  <c r="B716" i="18"/>
  <c r="B715" i="18"/>
  <c r="B714" i="18"/>
  <c r="B713" i="18"/>
  <c r="B712" i="18"/>
  <c r="B711" i="18"/>
  <c r="B710" i="18"/>
  <c r="B709" i="18"/>
  <c r="B708" i="18"/>
  <c r="B707" i="18"/>
  <c r="B706" i="18"/>
  <c r="B705" i="18"/>
  <c r="B704" i="18"/>
  <c r="B703" i="18"/>
  <c r="B702" i="18"/>
  <c r="B701" i="18"/>
  <c r="B700" i="18"/>
  <c r="B699" i="18"/>
  <c r="B698" i="18"/>
  <c r="B697" i="18"/>
  <c r="B696" i="18"/>
  <c r="B695" i="18"/>
  <c r="B694" i="18"/>
  <c r="B693" i="18"/>
  <c r="B692" i="18"/>
  <c r="B691" i="18"/>
  <c r="B690" i="18"/>
  <c r="B689" i="18"/>
  <c r="B688" i="18"/>
  <c r="B687" i="18"/>
  <c r="B686" i="18"/>
  <c r="B685" i="18"/>
  <c r="B684" i="18"/>
  <c r="B683" i="18"/>
  <c r="B682" i="18"/>
  <c r="B681" i="18"/>
  <c r="B680" i="18"/>
  <c r="B679" i="18"/>
  <c r="B678" i="18"/>
  <c r="B677" i="18"/>
  <c r="B676" i="18"/>
  <c r="B675" i="18"/>
  <c r="B674" i="18"/>
  <c r="B673" i="18"/>
  <c r="B672" i="18"/>
  <c r="B671" i="18"/>
  <c r="B670" i="18"/>
  <c r="B669" i="18"/>
  <c r="B668" i="18"/>
  <c r="B667" i="18"/>
  <c r="B666" i="18"/>
  <c r="B665" i="18"/>
  <c r="B664" i="18"/>
  <c r="B663" i="18"/>
  <c r="B662" i="18"/>
  <c r="B661" i="18"/>
  <c r="B660" i="18"/>
  <c r="B659" i="18"/>
  <c r="B658" i="18"/>
  <c r="B657" i="18"/>
  <c r="B656" i="18"/>
  <c r="B655" i="18"/>
  <c r="B654" i="18"/>
  <c r="B653" i="18"/>
  <c r="B652" i="18"/>
  <c r="B651" i="18"/>
  <c r="B650" i="18"/>
  <c r="B649" i="18"/>
  <c r="B648" i="18"/>
  <c r="B647" i="18"/>
  <c r="B646" i="18"/>
  <c r="B645" i="18"/>
  <c r="B644" i="18"/>
  <c r="B643" i="18"/>
  <c r="B642" i="18"/>
  <c r="B641" i="18"/>
  <c r="B640" i="18"/>
  <c r="B639" i="18"/>
  <c r="B638" i="18"/>
  <c r="B637" i="18"/>
  <c r="B636" i="18"/>
  <c r="B635" i="18"/>
  <c r="B634" i="18"/>
  <c r="B633" i="18"/>
  <c r="B632" i="18"/>
  <c r="B631" i="18"/>
  <c r="B630" i="18"/>
  <c r="B629" i="18"/>
  <c r="B628" i="18"/>
  <c r="B627" i="18"/>
  <c r="B626" i="18"/>
  <c r="B625" i="18"/>
  <c r="B624" i="18"/>
  <c r="B623" i="18"/>
  <c r="B622" i="18"/>
  <c r="B621" i="18"/>
  <c r="B620" i="18"/>
  <c r="B619" i="18"/>
  <c r="B618" i="18"/>
  <c r="B617" i="18"/>
  <c r="B616" i="18"/>
  <c r="B615" i="18"/>
  <c r="B614" i="18"/>
  <c r="B613" i="18"/>
  <c r="B612" i="18"/>
  <c r="B611" i="18"/>
  <c r="B610" i="18"/>
  <c r="B609" i="18"/>
  <c r="B608" i="18"/>
  <c r="B607" i="18"/>
  <c r="B606" i="18"/>
  <c r="B605" i="18"/>
  <c r="B604" i="18"/>
  <c r="B603" i="18"/>
  <c r="B602" i="18"/>
  <c r="B601" i="18"/>
  <c r="B600" i="18"/>
  <c r="B599" i="18"/>
  <c r="B598" i="18"/>
  <c r="B597" i="18"/>
  <c r="B596" i="18"/>
  <c r="B595" i="18"/>
  <c r="B594" i="18"/>
  <c r="B593" i="18"/>
  <c r="B592" i="18"/>
  <c r="B591" i="18"/>
  <c r="B590" i="18"/>
  <c r="B589" i="18"/>
  <c r="B588" i="18"/>
  <c r="B587" i="18"/>
  <c r="B586" i="18"/>
  <c r="B585" i="18"/>
  <c r="B584" i="18"/>
  <c r="B583" i="18"/>
  <c r="B582" i="18"/>
  <c r="B581" i="18"/>
  <c r="B580" i="18"/>
  <c r="B579" i="18"/>
  <c r="B578" i="18"/>
  <c r="B577" i="18"/>
  <c r="B576" i="18"/>
  <c r="B575" i="18"/>
  <c r="B574" i="18"/>
  <c r="B573" i="18"/>
  <c r="B572" i="18"/>
  <c r="B571" i="18"/>
  <c r="B570" i="18"/>
  <c r="B569" i="18"/>
  <c r="B568" i="18"/>
  <c r="B567" i="18"/>
  <c r="B566" i="18"/>
  <c r="B565" i="18"/>
  <c r="B564" i="18"/>
  <c r="B563" i="18"/>
  <c r="B562" i="18"/>
  <c r="B561" i="18"/>
  <c r="B560" i="18"/>
  <c r="B559" i="18"/>
  <c r="B558" i="18"/>
  <c r="B557" i="18"/>
  <c r="B556" i="18"/>
  <c r="B555" i="18"/>
  <c r="B554" i="18"/>
  <c r="B553" i="18"/>
  <c r="B552" i="18"/>
  <c r="B551" i="18"/>
  <c r="B550" i="18"/>
  <c r="B549" i="18"/>
  <c r="B548" i="18"/>
  <c r="B547" i="18"/>
  <c r="B546" i="18"/>
  <c r="B545" i="18"/>
  <c r="B544" i="18"/>
  <c r="B543" i="18"/>
  <c r="B542" i="18"/>
  <c r="B541" i="18"/>
  <c r="B540" i="18"/>
  <c r="B539" i="18"/>
  <c r="B538" i="18"/>
  <c r="B537" i="18"/>
  <c r="B536" i="18"/>
  <c r="B535" i="18"/>
  <c r="B534" i="18"/>
  <c r="B533" i="18"/>
  <c r="B532" i="18"/>
  <c r="B531" i="18"/>
  <c r="B530" i="18"/>
  <c r="B529" i="18"/>
  <c r="B528" i="18"/>
  <c r="B527" i="18"/>
  <c r="B526" i="18"/>
  <c r="B525" i="18"/>
  <c r="B524" i="18"/>
  <c r="B523" i="18"/>
  <c r="B522" i="18"/>
  <c r="B521" i="18"/>
  <c r="B520" i="18"/>
  <c r="B519" i="18"/>
  <c r="B518" i="18"/>
  <c r="B517" i="18"/>
  <c r="B516" i="18"/>
  <c r="B515" i="18"/>
  <c r="B514" i="18"/>
  <c r="B513" i="18"/>
  <c r="B512" i="18"/>
  <c r="B511" i="18"/>
  <c r="B510" i="18"/>
  <c r="B509" i="18"/>
  <c r="B508" i="18"/>
  <c r="B507" i="18"/>
  <c r="B506" i="18"/>
  <c r="B505" i="18"/>
  <c r="B504" i="18"/>
  <c r="B503" i="18"/>
  <c r="B502" i="18"/>
  <c r="B501" i="18"/>
  <c r="B500" i="18"/>
  <c r="B499" i="18"/>
  <c r="B498" i="18"/>
  <c r="B497" i="18"/>
  <c r="B496" i="18"/>
  <c r="B495" i="18"/>
  <c r="B494" i="18"/>
  <c r="B493" i="18"/>
  <c r="B492" i="18"/>
  <c r="B491" i="18"/>
  <c r="B490" i="18"/>
  <c r="B489" i="18"/>
  <c r="B488" i="18"/>
  <c r="B487" i="18"/>
  <c r="B486" i="18"/>
  <c r="B485" i="18"/>
  <c r="B484" i="18"/>
  <c r="B483" i="18"/>
  <c r="B482" i="18"/>
  <c r="B481" i="18"/>
  <c r="B480" i="18"/>
  <c r="B479" i="18"/>
  <c r="B478" i="18"/>
  <c r="B477" i="18"/>
  <c r="B476" i="18"/>
  <c r="B475" i="18"/>
  <c r="B474" i="18"/>
  <c r="B473" i="18"/>
  <c r="B472" i="18"/>
  <c r="B471" i="18"/>
  <c r="B470" i="18"/>
  <c r="B469" i="18"/>
  <c r="B468" i="18"/>
  <c r="B467" i="18"/>
  <c r="B466" i="18"/>
  <c r="B465" i="18"/>
  <c r="B464" i="18"/>
  <c r="B463" i="18"/>
  <c r="B462" i="18"/>
  <c r="B461" i="18"/>
  <c r="B460" i="18"/>
  <c r="B459" i="18"/>
  <c r="B458" i="18"/>
  <c r="B457" i="18"/>
  <c r="B456" i="18"/>
  <c r="B455" i="18"/>
  <c r="B454" i="18"/>
  <c r="B453" i="18"/>
  <c r="B452" i="18"/>
  <c r="B451" i="18"/>
  <c r="B450" i="18"/>
  <c r="B449" i="18"/>
  <c r="B448" i="18"/>
  <c r="B447" i="18"/>
  <c r="B446" i="18"/>
  <c r="B445" i="18"/>
  <c r="B444" i="18"/>
  <c r="B443" i="18"/>
  <c r="B442" i="18"/>
  <c r="B441" i="18"/>
  <c r="B440" i="18"/>
  <c r="B439" i="18"/>
  <c r="B438" i="18"/>
  <c r="B437" i="18"/>
  <c r="B436" i="18"/>
  <c r="B435" i="18"/>
  <c r="B434" i="18"/>
  <c r="B433" i="18"/>
  <c r="B432" i="18"/>
  <c r="B431" i="18"/>
  <c r="B430" i="18"/>
  <c r="B429" i="18"/>
  <c r="B428" i="18"/>
  <c r="B427" i="18"/>
  <c r="B426" i="18"/>
  <c r="B425" i="18"/>
  <c r="B424" i="18"/>
  <c r="B423" i="18"/>
  <c r="B422" i="18"/>
  <c r="B421" i="18"/>
  <c r="B420" i="18"/>
  <c r="B419" i="18"/>
  <c r="B418" i="18"/>
  <c r="B417" i="18"/>
  <c r="B416" i="18"/>
  <c r="B415" i="18"/>
  <c r="B414" i="18"/>
  <c r="B413" i="18"/>
  <c r="B412" i="18"/>
  <c r="B411" i="18"/>
  <c r="B410" i="18"/>
  <c r="B409" i="18"/>
  <c r="B408" i="18"/>
  <c r="B407" i="18"/>
  <c r="B406" i="18"/>
  <c r="B405" i="18"/>
  <c r="B404" i="18"/>
  <c r="B403" i="18"/>
  <c r="B402" i="18"/>
  <c r="B401" i="18"/>
  <c r="B400" i="18"/>
  <c r="B399" i="18"/>
  <c r="B398" i="18"/>
  <c r="B397" i="18"/>
  <c r="B396" i="18"/>
  <c r="B395" i="18"/>
  <c r="B394" i="18"/>
  <c r="B393" i="18"/>
  <c r="B392" i="18"/>
  <c r="B391" i="18"/>
  <c r="B390" i="18"/>
  <c r="B389" i="18"/>
  <c r="B388" i="18"/>
  <c r="B387" i="18"/>
  <c r="B386" i="18"/>
  <c r="B385" i="18"/>
  <c r="B384" i="18"/>
  <c r="B383" i="18"/>
  <c r="B382" i="18"/>
  <c r="B381" i="18"/>
  <c r="B380" i="18"/>
  <c r="B379" i="18"/>
  <c r="B378" i="18"/>
  <c r="B377" i="18"/>
  <c r="B376" i="18"/>
  <c r="B375" i="18"/>
  <c r="B374" i="18"/>
  <c r="B373" i="18"/>
  <c r="B372" i="18"/>
  <c r="B371" i="18"/>
  <c r="B370" i="18"/>
  <c r="B369" i="18"/>
  <c r="B368" i="18"/>
  <c r="B367" i="18"/>
  <c r="B366" i="18"/>
  <c r="B365" i="18"/>
  <c r="B364" i="18"/>
  <c r="B363" i="18"/>
  <c r="B362" i="18"/>
  <c r="B361" i="18"/>
  <c r="B360" i="18"/>
  <c r="B359" i="18"/>
  <c r="B358" i="18"/>
  <c r="B357" i="18"/>
  <c r="B356" i="18"/>
  <c r="B355" i="18"/>
  <c r="B354" i="18"/>
  <c r="B353" i="18"/>
  <c r="B352" i="18"/>
  <c r="B351" i="18"/>
  <c r="B350" i="18"/>
  <c r="B349" i="18"/>
  <c r="B348" i="18"/>
  <c r="B347" i="18"/>
  <c r="B346" i="18"/>
  <c r="B345" i="18"/>
  <c r="B344" i="18"/>
  <c r="B343" i="18"/>
  <c r="B342" i="18"/>
  <c r="B341" i="18"/>
  <c r="B340" i="18"/>
  <c r="B339" i="18"/>
  <c r="B338" i="18"/>
  <c r="B337" i="18"/>
  <c r="B336" i="18"/>
  <c r="B335" i="18"/>
  <c r="B334" i="18"/>
  <c r="B333" i="18"/>
  <c r="B332" i="18"/>
  <c r="B331" i="18"/>
  <c r="B330" i="18"/>
  <c r="B329" i="18"/>
  <c r="B328" i="18"/>
  <c r="B327" i="18"/>
  <c r="B326" i="18"/>
  <c r="B325" i="18"/>
  <c r="B324" i="18"/>
  <c r="B323" i="18"/>
  <c r="B322" i="18"/>
  <c r="B321" i="18"/>
  <c r="B320" i="18"/>
  <c r="B319" i="18"/>
  <c r="B318" i="18"/>
  <c r="B317" i="18"/>
  <c r="B316" i="18"/>
  <c r="B315" i="18"/>
  <c r="B314" i="18"/>
  <c r="B313" i="18"/>
  <c r="B312" i="18"/>
  <c r="B311" i="18"/>
  <c r="B310" i="18"/>
  <c r="B309" i="18"/>
  <c r="B308" i="18"/>
  <c r="B307" i="18"/>
  <c r="B306" i="18"/>
  <c r="B305" i="18"/>
  <c r="B304" i="18"/>
  <c r="B303" i="18"/>
  <c r="B302" i="18"/>
  <c r="B301" i="18"/>
  <c r="B300" i="18"/>
  <c r="B299" i="18"/>
  <c r="B298" i="18"/>
  <c r="B297" i="18"/>
  <c r="B296" i="18"/>
  <c r="B295" i="18"/>
  <c r="B294" i="18"/>
  <c r="B293" i="18"/>
  <c r="B292" i="18"/>
  <c r="B291" i="18"/>
  <c r="B290" i="18"/>
  <c r="B289" i="18"/>
  <c r="B288" i="18"/>
  <c r="B287" i="18"/>
  <c r="B286" i="18"/>
  <c r="B285" i="18"/>
  <c r="B284" i="18"/>
  <c r="B283" i="18"/>
  <c r="B282" i="18"/>
  <c r="B281" i="18"/>
  <c r="B280" i="18"/>
  <c r="B279" i="18"/>
  <c r="B278" i="18"/>
  <c r="B277" i="18"/>
  <c r="B276" i="18"/>
  <c r="B275" i="18"/>
  <c r="B274" i="18"/>
  <c r="B273" i="18"/>
  <c r="B272" i="18"/>
  <c r="B271" i="18"/>
  <c r="B270" i="18"/>
  <c r="B269" i="18"/>
  <c r="B268" i="18"/>
  <c r="B267" i="18"/>
  <c r="B266" i="18"/>
  <c r="B265" i="18"/>
  <c r="B264" i="18"/>
  <c r="B263" i="18"/>
  <c r="B262" i="18"/>
  <c r="B261" i="18"/>
  <c r="B260" i="18"/>
  <c r="B259" i="18"/>
  <c r="B258" i="18"/>
  <c r="B257" i="18"/>
  <c r="B256" i="18"/>
  <c r="B255" i="18"/>
  <c r="B254" i="18"/>
  <c r="B253" i="18"/>
  <c r="B252" i="18"/>
  <c r="B251" i="18"/>
  <c r="B250" i="18"/>
  <c r="B249" i="18"/>
  <c r="B248" i="18"/>
  <c r="B247" i="18"/>
  <c r="B246" i="18"/>
  <c r="B245" i="18"/>
  <c r="B244" i="18"/>
  <c r="B243" i="18"/>
  <c r="B242" i="18"/>
  <c r="B241" i="18"/>
  <c r="B240" i="18"/>
  <c r="B239" i="18"/>
  <c r="B238" i="18"/>
  <c r="B237" i="18"/>
  <c r="B236" i="18"/>
  <c r="B235" i="18"/>
  <c r="B234" i="18"/>
  <c r="B233" i="18"/>
  <c r="B232" i="18"/>
  <c r="B231" i="18"/>
  <c r="B230" i="18"/>
  <c r="B229" i="18"/>
  <c r="B228" i="18"/>
  <c r="B227" i="18"/>
  <c r="B226" i="18"/>
  <c r="B225" i="18"/>
  <c r="B224" i="18"/>
  <c r="B223" i="18"/>
  <c r="B222" i="18"/>
  <c r="B221" i="18"/>
  <c r="B220" i="18"/>
  <c r="B219" i="18"/>
  <c r="B218" i="18"/>
  <c r="B217" i="18"/>
  <c r="B216" i="18"/>
  <c r="B215" i="18"/>
  <c r="B214" i="18"/>
  <c r="B213" i="18"/>
  <c r="B212" i="18"/>
  <c r="B211" i="18"/>
  <c r="B210" i="18"/>
  <c r="B209" i="18"/>
  <c r="B208" i="18"/>
  <c r="B207" i="18"/>
  <c r="B206" i="18"/>
  <c r="B205" i="18"/>
  <c r="B204" i="18"/>
  <c r="B203" i="18"/>
  <c r="B202" i="18"/>
  <c r="B201" i="18"/>
  <c r="B200" i="18"/>
  <c r="B199" i="18"/>
  <c r="B198" i="18"/>
  <c r="B197" i="18"/>
  <c r="B196" i="18"/>
  <c r="B195" i="18"/>
  <c r="B194" i="18"/>
  <c r="B193" i="18"/>
  <c r="B192" i="18"/>
  <c r="B191" i="18"/>
  <c r="B190" i="18"/>
  <c r="B189" i="18"/>
  <c r="B188" i="18"/>
  <c r="B187" i="18"/>
  <c r="B186" i="18"/>
  <c r="B185" i="18"/>
  <c r="B184" i="18"/>
  <c r="B183" i="18"/>
  <c r="B182" i="18"/>
  <c r="B181" i="18"/>
  <c r="B180" i="18"/>
  <c r="B179" i="18"/>
  <c r="B178" i="18"/>
  <c r="B177" i="18"/>
  <c r="B176" i="18"/>
  <c r="B175" i="18"/>
  <c r="B174" i="18"/>
  <c r="B173" i="18"/>
  <c r="B172" i="18"/>
  <c r="B171" i="18"/>
  <c r="B170" i="18"/>
  <c r="B169" i="18"/>
  <c r="B168" i="18"/>
  <c r="B167" i="18"/>
  <c r="B166" i="18"/>
  <c r="B165" i="18"/>
  <c r="B164" i="18"/>
  <c r="B163" i="18"/>
  <c r="B162" i="18"/>
  <c r="B161" i="18"/>
  <c r="B160" i="18"/>
  <c r="B159" i="18"/>
  <c r="B158" i="18"/>
  <c r="B157" i="18"/>
  <c r="B156" i="18"/>
  <c r="B155" i="18"/>
  <c r="B154" i="18"/>
  <c r="B153" i="18"/>
  <c r="B152" i="18"/>
  <c r="B151" i="18"/>
  <c r="B150" i="18"/>
  <c r="B149" i="18"/>
  <c r="B148" i="18"/>
  <c r="B147" i="18"/>
  <c r="B146" i="18"/>
  <c r="B145" i="18"/>
  <c r="B144" i="18"/>
  <c r="B143" i="18"/>
  <c r="B142" i="18"/>
  <c r="B141" i="18"/>
  <c r="B140" i="18"/>
  <c r="B139" i="18"/>
  <c r="B138" i="18"/>
  <c r="B137" i="18"/>
  <c r="B136" i="18"/>
  <c r="B135" i="18"/>
  <c r="B134" i="18"/>
  <c r="B133" i="18"/>
  <c r="B132" i="18"/>
  <c r="B131" i="18"/>
  <c r="B130" i="18"/>
  <c r="B129" i="18"/>
  <c r="B128" i="18"/>
  <c r="B127" i="18"/>
  <c r="B126" i="18"/>
  <c r="B125" i="18"/>
  <c r="B124" i="18"/>
  <c r="B123" i="18"/>
  <c r="B122" i="18"/>
  <c r="B121" i="18"/>
  <c r="B120" i="18"/>
  <c r="B119" i="18"/>
  <c r="B118" i="18"/>
  <c r="B117" i="18"/>
  <c r="B116" i="18"/>
  <c r="B115" i="18"/>
  <c r="B114" i="18"/>
  <c r="B113" i="18"/>
  <c r="B112" i="18"/>
  <c r="B111" i="18"/>
  <c r="B110" i="18"/>
  <c r="B109" i="18"/>
  <c r="B108" i="18"/>
  <c r="B107" i="18"/>
  <c r="B106" i="18"/>
  <c r="B105" i="18"/>
  <c r="B104" i="18"/>
  <c r="B103" i="18"/>
  <c r="B102" i="18"/>
  <c r="B101" i="18"/>
  <c r="B100" i="18"/>
  <c r="B99" i="18"/>
  <c r="B98" i="18"/>
  <c r="B97" i="18"/>
  <c r="B96" i="18"/>
  <c r="B95" i="18"/>
  <c r="B94" i="18"/>
  <c r="B93" i="18"/>
  <c r="B92" i="18"/>
  <c r="B91" i="18"/>
  <c r="B90" i="18"/>
  <c r="B89" i="18"/>
  <c r="B88" i="18"/>
  <c r="B87" i="18"/>
  <c r="B86" i="18"/>
  <c r="B85" i="18"/>
  <c r="B84" i="18"/>
  <c r="B83" i="18"/>
  <c r="B82" i="18"/>
  <c r="B81" i="18"/>
  <c r="B80" i="18"/>
  <c r="B79" i="18"/>
  <c r="B78" i="18"/>
  <c r="B77"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1" i="18"/>
  <c r="B40" i="18"/>
  <c r="B39" i="18"/>
  <c r="B38" i="18"/>
  <c r="B37" i="18"/>
  <c r="B36" i="18"/>
  <c r="B35" i="18"/>
  <c r="B34" i="18"/>
  <c r="B33" i="18"/>
  <c r="B32" i="18"/>
  <c r="B31" i="18"/>
  <c r="B30" i="18"/>
  <c r="B29" i="18"/>
  <c r="B28" i="18"/>
  <c r="B27" i="18"/>
  <c r="B26" i="18"/>
  <c r="B25" i="18"/>
  <c r="B24" i="18"/>
  <c r="B23" i="18"/>
  <c r="B22" i="18"/>
  <c r="B21" i="18"/>
  <c r="B20" i="18"/>
  <c r="B19" i="18"/>
  <c r="B18" i="18"/>
  <c r="B17" i="18"/>
  <c r="B16" i="18"/>
  <c r="B15" i="18"/>
  <c r="B14" i="18"/>
  <c r="B13" i="18"/>
  <c r="B12" i="18"/>
  <c r="B11" i="18"/>
  <c r="B10" i="18"/>
  <c r="B9" i="18"/>
  <c r="B8" i="18"/>
  <c r="B7" i="18"/>
  <c r="B6" i="18"/>
  <c r="B4" i="18"/>
  <c r="U16" i="17"/>
  <c r="T16" i="17"/>
  <c r="S16" i="17"/>
  <c r="R16" i="17"/>
  <c r="Q16" i="17"/>
  <c r="P16" i="17"/>
  <c r="O16" i="17"/>
  <c r="N16" i="17"/>
  <c r="E5" i="17"/>
  <c r="V15" i="17"/>
  <c r="V14" i="17"/>
  <c r="V16" i="17"/>
  <c r="C5" i="17"/>
  <c r="G11" i="4"/>
  <c r="M14" i="6"/>
  <c r="T14" i="6"/>
  <c r="K180" i="6"/>
  <c r="K179" i="6"/>
  <c r="K178" i="6"/>
  <c r="K177" i="6"/>
  <c r="K176" i="6"/>
  <c r="K175" i="6"/>
  <c r="K174" i="6"/>
  <c r="K173" i="6"/>
  <c r="K172" i="6"/>
  <c r="K171" i="6"/>
  <c r="K170" i="6"/>
  <c r="K169" i="6"/>
  <c r="K168" i="6"/>
  <c r="K167" i="6"/>
  <c r="K166" i="6"/>
  <c r="K165" i="6"/>
  <c r="K164" i="6"/>
  <c r="K163" i="6"/>
  <c r="K162" i="6"/>
  <c r="K161" i="6"/>
  <c r="K160" i="6"/>
  <c r="K159" i="6"/>
  <c r="K158" i="6"/>
  <c r="K157" i="6"/>
  <c r="K156" i="6"/>
  <c r="K155" i="6"/>
  <c r="K154" i="6"/>
  <c r="K153" i="6"/>
  <c r="K152" i="6"/>
  <c r="K151" i="6"/>
  <c r="K150" i="6"/>
  <c r="K149" i="6"/>
  <c r="K148" i="6"/>
  <c r="K147" i="6"/>
  <c r="K146" i="6"/>
  <c r="K145" i="6"/>
  <c r="K144" i="6"/>
  <c r="K143" i="6"/>
  <c r="K142" i="6"/>
  <c r="K141" i="6"/>
  <c r="K140" i="6"/>
  <c r="K139" i="6"/>
  <c r="K138" i="6"/>
  <c r="K137" i="6"/>
  <c r="K136" i="6"/>
  <c r="K135" i="6"/>
  <c r="K134" i="6"/>
  <c r="K133" i="6"/>
  <c r="K132" i="6"/>
  <c r="K131" i="6"/>
  <c r="K130" i="6"/>
  <c r="K129" i="6"/>
  <c r="K128" i="6"/>
  <c r="K127" i="6"/>
  <c r="K126" i="6"/>
  <c r="K125" i="6"/>
  <c r="K124" i="6"/>
  <c r="K123" i="6"/>
  <c r="K122" i="6"/>
  <c r="K121" i="6"/>
  <c r="K120" i="6"/>
  <c r="K119" i="6"/>
  <c r="K118" i="6"/>
  <c r="K117" i="6"/>
  <c r="K116" i="6"/>
  <c r="K115" i="6"/>
  <c r="K114" i="6"/>
  <c r="K113" i="6"/>
  <c r="K112" i="6"/>
  <c r="K111" i="6"/>
  <c r="K110" i="6"/>
  <c r="K109" i="6"/>
  <c r="K108" i="6"/>
  <c r="K107" i="6"/>
  <c r="K106" i="6"/>
  <c r="K105" i="6"/>
  <c r="K104" i="6"/>
  <c r="K103" i="6"/>
  <c r="K102" i="6"/>
  <c r="K101" i="6"/>
  <c r="K100" i="6"/>
  <c r="K99" i="6"/>
  <c r="K98" i="6"/>
  <c r="K97" i="6"/>
  <c r="K96" i="6"/>
  <c r="K95" i="6"/>
  <c r="K94" i="6"/>
  <c r="K93" i="6"/>
  <c r="K92" i="6"/>
  <c r="K91" i="6"/>
  <c r="K90" i="6"/>
  <c r="K89" i="6"/>
  <c r="K88" i="6"/>
  <c r="K87" i="6"/>
  <c r="K86" i="6"/>
  <c r="K85" i="6"/>
  <c r="K84" i="6"/>
  <c r="K83" i="6"/>
  <c r="K82" i="6"/>
  <c r="K81" i="6"/>
  <c r="K80" i="6"/>
  <c r="K79" i="6"/>
  <c r="K78" i="6"/>
  <c r="K77" i="6"/>
  <c r="K76" i="6"/>
  <c r="K75" i="6"/>
  <c r="K74" i="6"/>
  <c r="K73" i="6"/>
  <c r="K72" i="6"/>
  <c r="K71" i="6"/>
  <c r="K70" i="6"/>
  <c r="K69" i="6"/>
  <c r="K68" i="6"/>
  <c r="K67" i="6"/>
  <c r="K66" i="6"/>
  <c r="K65" i="6"/>
  <c r="K64" i="6"/>
  <c r="K63" i="6"/>
  <c r="K62" i="6"/>
  <c r="K61" i="6"/>
  <c r="K60" i="6"/>
  <c r="K59" i="6"/>
  <c r="K58" i="6"/>
  <c r="K57" i="6"/>
  <c r="K56" i="6"/>
  <c r="K55" i="6"/>
  <c r="K54" i="6"/>
  <c r="K53" i="6"/>
  <c r="K52" i="6"/>
  <c r="K51" i="6"/>
  <c r="K50" i="6"/>
  <c r="K49" i="6"/>
  <c r="K48" i="6"/>
  <c r="K47" i="6"/>
  <c r="K46" i="6"/>
  <c r="K45" i="6"/>
  <c r="K44" i="6"/>
  <c r="K43" i="6"/>
  <c r="K42" i="6"/>
  <c r="K41" i="6"/>
  <c r="K40" i="6"/>
  <c r="K39" i="6"/>
  <c r="K38" i="6"/>
  <c r="K37" i="6"/>
  <c r="K36" i="6"/>
  <c r="K35" i="6"/>
  <c r="K34" i="6"/>
  <c r="K33" i="6"/>
  <c r="K32" i="6"/>
  <c r="K31" i="6"/>
  <c r="K30" i="6"/>
  <c r="K29" i="6"/>
  <c r="K28" i="6"/>
  <c r="K27" i="6"/>
  <c r="K26" i="6"/>
  <c r="K25" i="6"/>
  <c r="K24" i="6"/>
  <c r="K23" i="6"/>
  <c r="K22" i="6"/>
  <c r="K21" i="6"/>
  <c r="K20" i="6"/>
  <c r="K19" i="6"/>
  <c r="K18" i="6"/>
  <c r="K17" i="6"/>
  <c r="K16" i="6"/>
  <c r="AA184" i="1"/>
  <c r="AA178" i="1"/>
  <c r="AF177" i="1"/>
  <c r="AA177" i="1"/>
  <c r="AF176" i="1"/>
  <c r="AA176" i="1"/>
  <c r="AF175" i="1"/>
  <c r="AA175" i="1"/>
  <c r="AF174" i="1"/>
  <c r="AA174" i="1"/>
  <c r="AF173" i="1"/>
  <c r="AA173" i="1"/>
  <c r="AF172" i="1"/>
  <c r="AA172" i="1"/>
  <c r="AF171" i="1"/>
  <c r="AA171" i="1"/>
  <c r="AF170" i="1"/>
  <c r="AA170" i="1"/>
  <c r="AF169" i="1"/>
  <c r="AA169" i="1"/>
  <c r="AF168" i="1"/>
  <c r="AA168" i="1"/>
  <c r="AF167" i="1"/>
  <c r="AA167" i="1"/>
  <c r="AF166" i="1"/>
  <c r="AA166" i="1"/>
  <c r="AF165" i="1"/>
  <c r="AA165" i="1"/>
  <c r="AF164" i="1"/>
  <c r="AA164" i="1"/>
  <c r="AF163" i="1"/>
  <c r="AA163" i="1"/>
  <c r="AF162" i="1"/>
  <c r="AA162" i="1"/>
  <c r="AF161" i="1"/>
  <c r="AA161" i="1"/>
  <c r="AF160" i="1"/>
  <c r="AA160" i="1"/>
  <c r="AF159" i="1"/>
  <c r="AA159" i="1"/>
  <c r="AF158" i="1"/>
  <c r="AA158" i="1"/>
  <c r="AF157" i="1"/>
  <c r="AA157" i="1"/>
  <c r="AF156" i="1"/>
  <c r="AA156" i="1"/>
  <c r="AF155" i="1"/>
  <c r="AA155" i="1"/>
  <c r="AF154" i="1"/>
  <c r="AA154" i="1"/>
  <c r="AF153" i="1"/>
  <c r="AA153" i="1"/>
  <c r="AF152" i="1"/>
  <c r="AA152" i="1"/>
  <c r="AF151" i="1"/>
  <c r="AA151" i="1"/>
  <c r="AF150" i="1"/>
  <c r="AA150" i="1"/>
  <c r="AF149" i="1"/>
  <c r="AA149" i="1"/>
  <c r="AF148" i="1"/>
  <c r="AA148" i="1"/>
  <c r="AF147" i="1"/>
  <c r="AA147" i="1"/>
  <c r="AF146" i="1"/>
  <c r="AA146" i="1"/>
  <c r="AF145" i="1"/>
  <c r="AA145" i="1"/>
  <c r="AF144" i="1"/>
  <c r="AA144" i="1"/>
  <c r="AF143" i="1"/>
  <c r="AA143" i="1"/>
  <c r="AF142" i="1"/>
  <c r="AA142" i="1"/>
  <c r="AF141" i="1"/>
  <c r="AA141" i="1"/>
  <c r="AF140" i="1"/>
  <c r="AA140" i="1"/>
  <c r="AF139" i="1"/>
  <c r="AA139" i="1"/>
  <c r="AF138" i="1"/>
  <c r="AA138" i="1"/>
  <c r="AF137" i="1"/>
  <c r="AA137" i="1"/>
  <c r="AF136" i="1"/>
  <c r="AA136" i="1"/>
  <c r="AF135" i="1"/>
  <c r="AA135" i="1"/>
  <c r="AF134" i="1"/>
  <c r="AA134" i="1"/>
  <c r="AF133" i="1"/>
  <c r="AA133" i="1"/>
  <c r="AF132" i="1"/>
  <c r="AA132" i="1"/>
  <c r="AF131" i="1"/>
  <c r="AA131" i="1"/>
  <c r="AF130" i="1"/>
  <c r="AA130" i="1"/>
  <c r="AF129" i="1"/>
  <c r="AA129" i="1"/>
  <c r="AF128" i="1"/>
  <c r="AA128" i="1"/>
  <c r="AF127" i="1"/>
  <c r="AA127" i="1"/>
  <c r="AF126" i="1"/>
  <c r="AA126" i="1"/>
  <c r="AF125" i="1"/>
  <c r="AA125" i="1"/>
  <c r="AF124" i="1"/>
  <c r="AA124" i="1"/>
  <c r="AF123" i="1"/>
  <c r="AA123" i="1"/>
  <c r="AF122" i="1"/>
  <c r="AA122" i="1"/>
  <c r="AF121" i="1"/>
  <c r="AA121" i="1"/>
  <c r="AF120" i="1"/>
  <c r="AA120" i="1"/>
  <c r="AF119" i="1"/>
  <c r="AA119" i="1"/>
  <c r="AF118" i="1"/>
  <c r="AA118" i="1"/>
  <c r="AF117" i="1"/>
  <c r="AA117" i="1"/>
  <c r="AF116" i="1"/>
  <c r="AA116" i="1"/>
  <c r="AF115" i="1"/>
  <c r="AA115" i="1"/>
  <c r="AF114" i="1"/>
  <c r="AA114" i="1"/>
  <c r="AF113" i="1"/>
  <c r="AA113" i="1"/>
  <c r="AF112" i="1"/>
  <c r="AA112" i="1"/>
  <c r="AF111" i="1"/>
  <c r="AA111" i="1"/>
  <c r="AF110" i="1"/>
  <c r="AA110" i="1"/>
  <c r="AF109" i="1"/>
  <c r="AA109" i="1"/>
  <c r="AF108" i="1"/>
  <c r="AA108" i="1"/>
  <c r="AF107" i="1"/>
  <c r="AA107" i="1"/>
  <c r="AF106" i="1"/>
  <c r="AA106" i="1"/>
  <c r="AF105" i="1"/>
  <c r="AA105" i="1"/>
  <c r="AF104" i="1"/>
  <c r="AA104" i="1"/>
  <c r="AF103" i="1"/>
  <c r="AA103" i="1"/>
  <c r="AF102" i="1"/>
  <c r="AA102" i="1"/>
  <c r="AF101" i="1"/>
  <c r="AA101" i="1"/>
  <c r="AF100" i="1"/>
  <c r="AA100" i="1"/>
  <c r="AF99" i="1"/>
  <c r="AA99" i="1"/>
  <c r="AF98" i="1"/>
  <c r="AA98" i="1"/>
  <c r="AF97" i="1"/>
  <c r="AA97" i="1"/>
  <c r="AF96" i="1"/>
  <c r="AA96" i="1"/>
  <c r="AF95" i="1"/>
  <c r="AA95" i="1"/>
  <c r="AF94" i="1"/>
  <c r="AA94" i="1"/>
  <c r="AF93" i="1"/>
  <c r="AA93" i="1"/>
  <c r="AF92" i="1"/>
  <c r="AA92" i="1"/>
  <c r="AF91" i="1"/>
  <c r="AA91" i="1"/>
  <c r="AF90" i="1"/>
  <c r="AA90" i="1"/>
  <c r="AF89" i="1"/>
  <c r="AA89" i="1"/>
  <c r="AF88" i="1"/>
  <c r="AA88" i="1"/>
  <c r="AF87" i="1"/>
  <c r="AA87" i="1"/>
  <c r="AF86" i="1"/>
  <c r="AA86" i="1"/>
  <c r="AF85" i="1"/>
  <c r="AA85" i="1"/>
  <c r="AF84" i="1"/>
  <c r="AA84" i="1"/>
  <c r="AF83" i="1"/>
  <c r="AA83" i="1"/>
  <c r="AF82" i="1"/>
  <c r="AA82" i="1"/>
  <c r="AF81" i="1"/>
  <c r="AA81" i="1"/>
  <c r="AF80" i="1"/>
  <c r="AA80" i="1"/>
  <c r="AF79" i="1"/>
  <c r="AA79" i="1"/>
  <c r="AF78" i="1"/>
  <c r="AA78" i="1"/>
  <c r="AF77" i="1"/>
  <c r="AA77" i="1"/>
  <c r="AF76" i="1"/>
  <c r="AA76" i="1"/>
  <c r="AF75" i="1"/>
  <c r="AA75" i="1"/>
  <c r="AF74" i="1"/>
  <c r="AA74" i="1"/>
  <c r="AF73" i="1"/>
  <c r="AA73" i="1"/>
  <c r="AF72" i="1"/>
  <c r="AA72" i="1"/>
  <c r="AF71" i="1"/>
  <c r="AA71" i="1"/>
  <c r="AF70" i="1"/>
  <c r="AA70" i="1"/>
  <c r="AF69" i="1"/>
  <c r="AA69" i="1"/>
  <c r="AF68" i="1"/>
  <c r="AA68" i="1"/>
  <c r="AF67" i="1"/>
  <c r="AA67" i="1"/>
  <c r="AF66" i="1"/>
  <c r="AA66" i="1"/>
  <c r="AF65" i="1"/>
  <c r="AA65" i="1"/>
  <c r="AF64" i="1"/>
  <c r="AA64" i="1"/>
  <c r="AF63" i="1"/>
  <c r="AA63" i="1"/>
  <c r="AF62" i="1"/>
  <c r="AA62" i="1"/>
  <c r="AF61" i="1"/>
  <c r="AA61" i="1"/>
  <c r="AF60" i="1"/>
  <c r="AA60" i="1"/>
  <c r="AF59" i="1"/>
  <c r="AA59" i="1"/>
  <c r="AF58" i="1"/>
  <c r="AA58" i="1"/>
  <c r="AF57" i="1"/>
  <c r="AA57" i="1"/>
  <c r="AF56" i="1"/>
  <c r="AA56" i="1"/>
  <c r="AF55" i="1"/>
  <c r="AA55" i="1"/>
  <c r="AF54" i="1"/>
  <c r="AA54" i="1"/>
  <c r="AF53" i="1"/>
  <c r="AA53" i="1"/>
  <c r="AF52" i="1"/>
  <c r="AA52" i="1"/>
  <c r="AF51" i="1"/>
  <c r="AA51" i="1"/>
  <c r="AF50" i="1"/>
  <c r="AA50" i="1"/>
  <c r="AF49" i="1"/>
  <c r="AA49" i="1"/>
  <c r="AF48" i="1"/>
  <c r="AA48" i="1"/>
  <c r="AF47" i="1"/>
  <c r="AA47" i="1"/>
  <c r="AF46" i="1"/>
  <c r="AA46" i="1"/>
  <c r="AF45" i="1"/>
  <c r="AA45" i="1"/>
  <c r="AF44" i="1"/>
  <c r="AA44" i="1"/>
  <c r="AF43" i="1"/>
  <c r="AA43" i="1"/>
  <c r="AF42" i="1"/>
  <c r="AA42" i="1"/>
  <c r="AF41" i="1"/>
  <c r="AA41" i="1"/>
  <c r="AF40" i="1"/>
  <c r="AA40" i="1"/>
  <c r="AF39" i="1"/>
  <c r="AA39" i="1"/>
  <c r="AF38" i="1"/>
  <c r="AA38" i="1"/>
  <c r="AF37" i="1"/>
  <c r="AA37" i="1"/>
  <c r="AF36" i="1"/>
  <c r="AA36" i="1"/>
  <c r="AF35" i="1"/>
  <c r="AA35" i="1"/>
  <c r="AF34" i="1"/>
  <c r="AA34" i="1"/>
  <c r="AF33" i="1"/>
  <c r="AA33" i="1"/>
  <c r="AF32" i="1"/>
  <c r="AA32" i="1"/>
  <c r="AF31" i="1"/>
  <c r="AA31" i="1"/>
  <c r="AF30" i="1"/>
  <c r="AA30" i="1"/>
  <c r="AF29" i="1"/>
  <c r="AA29" i="1"/>
  <c r="AF28" i="1"/>
  <c r="AA28" i="1"/>
  <c r="AF27" i="1"/>
  <c r="AA27" i="1"/>
  <c r="AF26" i="1"/>
  <c r="AA26" i="1"/>
  <c r="AF25" i="1"/>
  <c r="AA25" i="1"/>
  <c r="AF24" i="1"/>
  <c r="AA24" i="1"/>
  <c r="AF23" i="1"/>
  <c r="AA23" i="1"/>
  <c r="AF22" i="1"/>
  <c r="AA22" i="1"/>
  <c r="AF21" i="1"/>
  <c r="AA21" i="1"/>
  <c r="AF20" i="1"/>
  <c r="AA20" i="1"/>
  <c r="AF19" i="1"/>
  <c r="AA19" i="1"/>
  <c r="AF18" i="1"/>
  <c r="AA18" i="1"/>
  <c r="AF17" i="1"/>
  <c r="AA17" i="1"/>
  <c r="AF16" i="1"/>
  <c r="AA16" i="1"/>
  <c r="AF15" i="1"/>
  <c r="AA15"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E4" i="4"/>
  <c r="E4" i="17"/>
  <c r="X14" i="6"/>
  <c r="W14" i="6"/>
  <c r="G12" i="4"/>
  <c r="E5" i="1"/>
  <c r="M184" i="1"/>
  <c r="M183" i="1"/>
  <c r="M182" i="1"/>
  <c r="M181" i="1"/>
  <c r="M180" i="1"/>
  <c r="M178" i="1"/>
  <c r="M14" i="1"/>
  <c r="AP12" i="1"/>
  <c r="AO12" i="1"/>
  <c r="AN12" i="1"/>
  <c r="AM12" i="1"/>
  <c r="AF14" i="1"/>
  <c r="AA14" i="1"/>
  <c r="Q14" i="6"/>
  <c r="P14" i="6"/>
  <c r="I186" i="6"/>
  <c r="I185" i="6"/>
  <c r="I184" i="6"/>
  <c r="I183" i="6"/>
  <c r="I182" i="6"/>
  <c r="G186" i="6"/>
  <c r="G185" i="6"/>
  <c r="G184" i="6"/>
  <c r="G183" i="6"/>
  <c r="G182" i="6"/>
  <c r="AF178" i="1"/>
  <c r="D5" i="7"/>
  <c r="E186" i="6"/>
  <c r="E185" i="6"/>
  <c r="E184" i="6"/>
  <c r="E183" i="6"/>
  <c r="E182" i="6"/>
  <c r="K184" i="6"/>
  <c r="K183" i="6"/>
  <c r="K182" i="6"/>
  <c r="AF183" i="1"/>
  <c r="AF182" i="1"/>
  <c r="AA183" i="1"/>
  <c r="AA182" i="1"/>
  <c r="AF181" i="1"/>
  <c r="AF180" i="1"/>
  <c r="AA181" i="1"/>
  <c r="AA180" i="1"/>
  <c r="AF184" i="1"/>
  <c r="E5" i="6"/>
  <c r="K186" i="6"/>
  <c r="K185" i="6"/>
  <c r="S14" i="6"/>
  <c r="R14" i="6"/>
  <c r="O14" i="6"/>
  <c r="N14" i="6"/>
  <c r="D4" i="7"/>
  <c r="E4" i="6"/>
  <c r="E4" i="1"/>
  <c r="H5222" i="4"/>
  <c r="I5175" i="4"/>
  <c r="I5069" i="4"/>
  <c r="H5010" i="4"/>
  <c r="H5020" i="4"/>
  <c r="H5060" i="4"/>
  <c r="I5247" i="4"/>
  <c r="I5130" i="4"/>
  <c r="I5236" i="4"/>
  <c r="I5076" i="4"/>
  <c r="H5073" i="4"/>
  <c r="H5050" i="4"/>
  <c r="I5185" i="4"/>
  <c r="H5186" i="4"/>
  <c r="I5211" i="4"/>
  <c r="H5267" i="4"/>
  <c r="I5099" i="4"/>
  <c r="H5030" i="4"/>
  <c r="I5231" i="4"/>
  <c r="H5207" i="4"/>
  <c r="H5178" i="4"/>
  <c r="H5201" i="4"/>
  <c r="I5256" i="4"/>
  <c r="I5091" i="4"/>
  <c r="I5040" i="4"/>
  <c r="I5156" i="4"/>
  <c r="H5029" i="4"/>
  <c r="H5264" i="4"/>
  <c r="H5136" i="4"/>
  <c r="H5202" i="4"/>
  <c r="H5074" i="4"/>
  <c r="I5008" i="4"/>
  <c r="I5113" i="4"/>
  <c r="H5026" i="4"/>
  <c r="I5212" i="4"/>
  <c r="H5128" i="4"/>
  <c r="H5104" i="4"/>
  <c r="I5157" i="4"/>
  <c r="I5017" i="4"/>
  <c r="H5197" i="4"/>
  <c r="I5209" i="4"/>
  <c r="N7" i="7"/>
  <c r="I5274" i="4"/>
  <c r="H5005" i="4"/>
  <c r="H5271" i="4"/>
  <c r="H5154" i="4"/>
  <c r="H5169" i="4"/>
  <c r="I5224" i="4"/>
  <c r="I5067" i="4"/>
  <c r="H5075" i="4"/>
  <c r="I5028" i="4"/>
  <c r="H5016" i="4"/>
  <c r="H5274" i="4"/>
  <c r="H5146" i="4"/>
  <c r="I5158" i="4"/>
  <c r="I5213" i="4"/>
  <c r="I5059" i="4"/>
  <c r="H5091" i="4"/>
  <c r="I5172" i="4"/>
  <c r="H5033" i="4"/>
  <c r="H5141" i="4"/>
  <c r="I5074" i="4"/>
  <c r="H5232" i="4"/>
  <c r="H5273" i="4"/>
  <c r="I5026" i="4"/>
  <c r="H5138" i="4"/>
  <c r="H5203" i="4"/>
  <c r="H5107" i="4"/>
  <c r="H5004" i="4"/>
  <c r="H5256" i="4"/>
  <c r="I5251" i="4"/>
  <c r="H5072" i="4"/>
  <c r="H5115" i="4"/>
  <c r="H5011" i="4"/>
  <c r="I5217" i="4"/>
  <c r="I5195" i="4"/>
  <c r="I5087" i="4"/>
  <c r="H5194" i="4"/>
  <c r="I5277" i="4"/>
  <c r="H5019" i="4"/>
  <c r="H5017" i="4"/>
  <c r="H5218" i="4"/>
  <c r="H5090" i="4"/>
  <c r="I5003" i="4"/>
  <c r="I5121" i="4"/>
  <c r="I5243" i="4"/>
  <c r="I5128" i="4"/>
  <c r="I5255" i="4"/>
  <c r="I5233" i="4"/>
  <c r="I5187" i="4"/>
  <c r="H5007" i="4"/>
  <c r="I5147" i="4"/>
  <c r="I5044" i="4"/>
  <c r="H5176" i="4"/>
  <c r="I5200" i="4"/>
  <c r="I5111" i="4"/>
  <c r="H5109" i="4"/>
  <c r="H5039" i="4"/>
  <c r="H5174" i="4"/>
  <c r="I5165" i="4"/>
  <c r="H5130" i="4"/>
  <c r="I5107" i="4"/>
  <c r="I5108" i="4"/>
  <c r="H5002" i="4"/>
  <c r="H5127" i="4"/>
  <c r="H5160" i="4"/>
  <c r="I5134" i="4"/>
  <c r="I5189" i="4"/>
  <c r="I5041" i="4"/>
  <c r="H5133" i="4"/>
  <c r="H5031" i="4"/>
  <c r="I5273" i="4"/>
  <c r="H5000" i="4"/>
  <c r="H5158" i="4"/>
  <c r="I5229" i="4"/>
  <c r="H5067" i="4"/>
  <c r="I5137" i="4"/>
  <c r="I5235" i="4"/>
  <c r="I5120" i="4"/>
  <c r="I5271" i="4"/>
  <c r="I5199" i="4"/>
  <c r="H5212" i="4"/>
  <c r="I4997" i="4"/>
  <c r="H5028" i="4"/>
  <c r="I5270" i="4"/>
  <c r="I5202" i="4"/>
  <c r="I5210" i="4"/>
  <c r="H5170" i="4"/>
  <c r="H5051" i="4"/>
  <c r="I5100" i="4"/>
  <c r="H5173" i="4"/>
  <c r="H5088" i="4"/>
  <c r="I5001" i="4"/>
  <c r="I5132" i="4"/>
  <c r="H5123" i="4"/>
  <c r="H5252" i="4"/>
  <c r="I5248" i="4"/>
  <c r="H5229" i="4"/>
  <c r="I4998" i="4"/>
  <c r="I5216" i="4"/>
  <c r="I5014" i="4"/>
  <c r="H5085" i="4"/>
  <c r="H5048" i="4"/>
  <c r="H5122" i="4"/>
  <c r="I5181" i="4"/>
  <c r="H5149" i="4"/>
  <c r="I5124" i="4"/>
  <c r="H5242" i="4"/>
  <c r="I5115" i="4"/>
  <c r="I5027" i="4"/>
  <c r="I5135" i="4"/>
  <c r="H5183" i="4"/>
  <c r="H5200" i="4"/>
  <c r="H5143" i="4"/>
  <c r="I5117" i="4"/>
  <c r="H5040" i="4"/>
  <c r="I5198" i="4"/>
  <c r="I5081" i="4"/>
  <c r="H5049" i="4"/>
  <c r="H5110" i="4"/>
  <c r="I5023" i="4"/>
  <c r="I5129" i="4"/>
  <c r="H5037" i="4"/>
  <c r="I5222" i="4"/>
  <c r="I5043" i="4"/>
  <c r="H5151" i="4"/>
  <c r="I5080" i="4"/>
  <c r="I5268" i="4"/>
  <c r="H5042" i="4"/>
  <c r="H5255" i="4"/>
  <c r="H5120" i="4"/>
  <c r="H5096" i="4"/>
  <c r="H5147" i="4"/>
  <c r="I5009" i="4"/>
  <c r="I5218" i="4"/>
  <c r="I5006" i="4"/>
  <c r="I5094" i="4"/>
  <c r="I5259" i="4"/>
  <c r="I5144" i="4"/>
  <c r="I5223" i="4"/>
  <c r="H5268" i="4"/>
  <c r="I5150" i="4"/>
  <c r="I5053" i="4"/>
  <c r="I5246" i="4"/>
  <c r="I5250" i="4"/>
  <c r="H5250" i="4"/>
  <c r="I5035" i="4"/>
  <c r="I5036" i="4"/>
  <c r="I5058" i="4"/>
  <c r="H5171" i="4"/>
  <c r="I5230" i="4"/>
  <c r="H5277" i="4"/>
  <c r="H5216" i="4"/>
  <c r="H5054" i="4"/>
  <c r="H5238" i="4"/>
  <c r="H5181" i="4"/>
  <c r="I5162" i="4"/>
  <c r="H5258" i="4"/>
  <c r="I5050" i="4"/>
  <c r="H5177" i="4"/>
  <c r="I5073" i="4"/>
  <c r="H5058" i="4"/>
  <c r="H5094" i="4"/>
  <c r="H5024" i="4"/>
  <c r="I5205" i="4"/>
  <c r="H5131" i="4"/>
  <c r="H5230" i="4"/>
  <c r="H5015" i="4"/>
  <c r="I5228" i="4"/>
  <c r="I5054" i="4"/>
  <c r="H5192" i="4"/>
  <c r="I5136" i="4"/>
  <c r="H5247" i="4"/>
  <c r="H5206" i="4"/>
  <c r="I5266" i="4"/>
  <c r="H5257" i="4"/>
  <c r="I5048" i="4"/>
  <c r="I5203" i="4"/>
  <c r="I5145" i="4"/>
  <c r="I5079" i="4"/>
  <c r="I5010" i="4"/>
  <c r="H5195" i="4"/>
  <c r="H5182" i="4"/>
  <c r="I5267" i="4"/>
  <c r="H5100" i="4"/>
  <c r="H5105" i="4"/>
  <c r="I5179" i="4"/>
  <c r="H5066" i="4"/>
  <c r="H5184" i="4"/>
  <c r="H5211" i="4"/>
  <c r="H5095" i="4"/>
  <c r="H5237" i="4"/>
  <c r="H5089" i="4"/>
  <c r="H5190" i="4"/>
  <c r="I5024" i="4"/>
  <c r="I5194" i="4"/>
  <c r="H5263" i="4"/>
  <c r="H5156" i="4"/>
  <c r="I5101" i="4"/>
  <c r="H5056" i="4"/>
  <c r="H5038" i="4"/>
  <c r="I5047" i="4"/>
  <c r="H5111" i="4"/>
  <c r="I5072" i="4"/>
  <c r="I5109" i="4"/>
  <c r="I5060" i="4"/>
  <c r="H5118" i="4"/>
  <c r="I5082" i="4"/>
  <c r="H5228" i="4"/>
  <c r="G15" i="4"/>
  <c r="I5275" i="4"/>
  <c r="H5041" i="4"/>
  <c r="I5264" i="4"/>
  <c r="I5055" i="4"/>
  <c r="H5220" i="4"/>
  <c r="I5220" i="4"/>
  <c r="I5093" i="4"/>
  <c r="H5125" i="4"/>
  <c r="I5197" i="4"/>
  <c r="I5139" i="4"/>
  <c r="I5207" i="4"/>
  <c r="H5119" i="4"/>
  <c r="I5149" i="4"/>
  <c r="I5018" i="4"/>
  <c r="I5089" i="4"/>
  <c r="I5171" i="4"/>
  <c r="H5086" i="4"/>
  <c r="I5030" i="4"/>
  <c r="I5254" i="4"/>
  <c r="I5234" i="4"/>
  <c r="H5210" i="4"/>
  <c r="H4998" i="4"/>
  <c r="G16" i="4"/>
  <c r="H5052" i="4"/>
  <c r="H5266" i="4"/>
  <c r="H5145" i="4"/>
  <c r="I5110" i="4"/>
  <c r="H5137" i="4"/>
  <c r="H5248" i="4"/>
  <c r="H5275" i="4"/>
  <c r="H5022" i="4"/>
  <c r="I5260" i="4"/>
  <c r="I5071" i="4"/>
  <c r="H5157" i="4"/>
  <c r="H5204" i="4"/>
  <c r="H5006" i="4"/>
  <c r="H5102" i="4"/>
  <c r="I5190" i="4"/>
  <c r="H5112" i="4"/>
  <c r="I5065" i="4"/>
  <c r="I5238" i="4"/>
  <c r="H5129" i="4"/>
  <c r="I5029" i="4"/>
  <c r="I5161" i="4"/>
  <c r="H5239" i="4"/>
  <c r="H5117" i="4"/>
  <c r="H5150" i="4"/>
  <c r="I5122" i="4"/>
  <c r="H5036" i="4"/>
  <c r="I5261" i="4"/>
  <c r="I5022" i="4"/>
  <c r="H5059" i="4"/>
  <c r="H5101" i="4"/>
  <c r="H5235" i="4"/>
  <c r="H5012" i="4"/>
  <c r="I5262" i="4"/>
  <c r="I5125" i="4"/>
  <c r="H5261" i="4"/>
  <c r="H5217" i="4"/>
  <c r="I5151" i="4"/>
  <c r="I5002" i="4"/>
  <c r="I5214" i="4"/>
  <c r="I5021" i="4"/>
  <c r="H5180" i="4"/>
  <c r="H5262" i="4"/>
  <c r="H5231" i="4"/>
  <c r="H5249" i="4"/>
  <c r="I5176" i="4"/>
  <c r="I5237" i="4"/>
  <c r="I5276" i="4"/>
  <c r="I5204" i="4"/>
  <c r="I5160" i="4"/>
  <c r="H5008" i="4"/>
  <c r="I5097" i="4"/>
  <c r="H5193" i="4"/>
  <c r="AI7" i="1"/>
  <c r="I5163" i="4"/>
  <c r="H5213" i="4"/>
  <c r="H5224" i="4"/>
  <c r="H5043" i="4"/>
  <c r="H5254" i="4"/>
  <c r="H5081" i="4"/>
  <c r="H5163" i="4"/>
  <c r="I5140" i="4"/>
  <c r="H5246" i="4"/>
  <c r="H5189" i="4"/>
  <c r="H5057" i="4"/>
  <c r="H5139" i="4"/>
  <c r="I5049" i="4"/>
  <c r="H5064" i="4"/>
  <c r="I5252" i="4"/>
  <c r="I5127" i="4"/>
  <c r="H5241" i="4"/>
  <c r="I5174" i="4"/>
  <c r="I5004" i="4"/>
  <c r="I5119" i="4"/>
  <c r="I5015" i="4"/>
  <c r="I5146" i="4"/>
  <c r="I5083" i="4"/>
  <c r="I5221" i="4"/>
  <c r="H5001" i="4"/>
  <c r="H5172" i="4"/>
  <c r="H5070" i="4"/>
  <c r="H5132" i="4"/>
  <c r="I5193" i="4"/>
  <c r="H5162" i="4"/>
  <c r="H5080" i="4"/>
  <c r="I5103" i="4"/>
  <c r="H5236" i="4"/>
  <c r="H5055" i="4"/>
  <c r="I5173" i="4"/>
  <c r="I5240" i="4"/>
  <c r="H5225" i="4"/>
  <c r="I5219" i="4"/>
  <c r="H5153" i="4"/>
  <c r="H5045" i="4"/>
  <c r="H5279" i="4"/>
  <c r="H5164" i="4"/>
  <c r="I5263" i="4"/>
  <c r="I5253" i="4"/>
  <c r="I5039" i="4"/>
  <c r="H5188" i="4"/>
  <c r="H5065" i="4"/>
  <c r="H5018" i="4"/>
  <c r="H5068" i="4"/>
  <c r="I5226" i="4"/>
  <c r="I5033" i="4"/>
  <c r="H5092" i="4"/>
  <c r="I5077" i="4"/>
  <c r="H5069" i="4"/>
  <c r="I5025" i="4"/>
  <c r="I5269" i="4"/>
  <c r="H5093" i="4"/>
  <c r="I5182" i="4"/>
  <c r="H5106" i="4"/>
  <c r="H5087" i="4"/>
  <c r="H5014" i="4"/>
  <c r="H5114" i="4"/>
  <c r="I5148" i="4"/>
  <c r="H5233" i="4"/>
  <c r="I5062" i="4"/>
  <c r="H5251" i="4"/>
  <c r="I5178" i="4"/>
  <c r="I5232" i="4"/>
  <c r="I5007" i="4"/>
  <c r="I5177" i="4"/>
  <c r="H5140" i="4"/>
  <c r="I5116" i="4"/>
  <c r="I5257" i="4"/>
  <c r="H5079" i="4"/>
  <c r="I5167" i="4"/>
  <c r="H5078" i="4"/>
  <c r="I5141" i="4"/>
  <c r="H5013" i="4"/>
  <c r="H5219" i="4"/>
  <c r="I5075" i="4"/>
  <c r="I5090" i="4"/>
  <c r="I5057" i="4"/>
  <c r="H5108" i="4"/>
  <c r="I5133" i="4"/>
  <c r="H5063" i="4"/>
  <c r="I5020" i="4"/>
  <c r="I5032" i="4"/>
  <c r="I5242" i="4"/>
  <c r="I5184" i="4"/>
  <c r="I5196" i="4"/>
  <c r="I5086" i="4"/>
  <c r="H5027" i="4"/>
  <c r="H5116" i="4"/>
  <c r="H5166" i="4"/>
  <c r="I5031" i="4"/>
  <c r="H5234" i="4"/>
  <c r="H5047" i="4"/>
  <c r="I5143" i="4"/>
  <c r="I5118" i="4"/>
  <c r="H5185" i="4"/>
  <c r="H5226" i="4"/>
  <c r="I5068" i="4"/>
  <c r="I5186" i="4"/>
  <c r="H5259" i="4"/>
  <c r="I5142" i="4"/>
  <c r="I5241" i="4"/>
  <c r="H5099" i="4"/>
  <c r="I5045" i="4"/>
  <c r="H5152" i="4"/>
  <c r="I5038" i="4"/>
  <c r="I5168" i="4"/>
  <c r="I5278" i="4"/>
  <c r="H5025" i="4"/>
  <c r="I5126" i="4"/>
  <c r="I5170" i="4"/>
  <c r="H5221" i="4"/>
  <c r="I5215" i="4"/>
  <c r="I5279" i="4"/>
  <c r="I5064" i="4"/>
  <c r="H5253" i="4"/>
  <c r="H5215" i="4"/>
  <c r="I5166" i="4"/>
  <c r="H5034" i="4"/>
  <c r="H5134" i="4"/>
  <c r="H5035" i="4"/>
  <c r="I5249" i="4"/>
  <c r="I5084" i="4"/>
  <c r="I5183" i="4"/>
  <c r="H5071" i="4"/>
  <c r="H5161" i="4"/>
  <c r="I5227" i="4"/>
  <c r="I5159" i="4"/>
  <c r="H5240" i="4"/>
  <c r="I5131" i="4"/>
  <c r="I5208" i="4"/>
  <c r="H5260" i="4"/>
  <c r="I5012" i="4"/>
  <c r="H5113" i="4"/>
  <c r="I5265" i="4"/>
  <c r="I5088" i="4"/>
  <c r="H5179" i="4"/>
  <c r="H5269" i="4"/>
  <c r="I5154" i="4"/>
  <c r="H5142" i="4"/>
  <c r="I5096" i="4"/>
  <c r="I5201" i="4"/>
  <c r="H5214" i="4"/>
  <c r="W7" i="6"/>
  <c r="H5168" i="4"/>
  <c r="I5106" i="4"/>
  <c r="H5046" i="4"/>
  <c r="I5164" i="4"/>
  <c r="H4997" i="4"/>
  <c r="H5076" i="4"/>
  <c r="I5078" i="4"/>
  <c r="H5097" i="4"/>
  <c r="I5239" i="4"/>
  <c r="H5003" i="4"/>
  <c r="H5244" i="4"/>
  <c r="H5083" i="4"/>
  <c r="H5135" i="4"/>
  <c r="H5062" i="4"/>
  <c r="H5272" i="4"/>
  <c r="H5175" i="4"/>
  <c r="H5245" i="4"/>
  <c r="I5070" i="4"/>
  <c r="I5005" i="4"/>
  <c r="H5148" i="4"/>
  <c r="H5198" i="4"/>
  <c r="I5095" i="4"/>
  <c r="I5169" i="4"/>
  <c r="H4999" i="4"/>
  <c r="I5063" i="4"/>
  <c r="I5011" i="4"/>
  <c r="I5042" i="4"/>
  <c r="I5114" i="4"/>
  <c r="I5085" i="4"/>
  <c r="I5206" i="4"/>
  <c r="H5098" i="4"/>
  <c r="H5199" i="4"/>
  <c r="H5032" i="4"/>
  <c r="I4999" i="4"/>
  <c r="H5191" i="4"/>
  <c r="H5021" i="4"/>
  <c r="I5061" i="4"/>
  <c r="H5077" i="4"/>
  <c r="H5265" i="4"/>
  <c r="H5053" i="4"/>
  <c r="H5227" i="4"/>
  <c r="I5000" i="4"/>
  <c r="H5009" i="4"/>
  <c r="H5061" i="4"/>
  <c r="I5105" i="4"/>
  <c r="I5051" i="4"/>
  <c r="H5023" i="4"/>
  <c r="H5082" i="4"/>
  <c r="I5102" i="4"/>
  <c r="N1496" i="16"/>
  <c r="M1497" i="16"/>
  <c r="H5121" i="4"/>
  <c r="I5034" i="4"/>
  <c r="H5209" i="4"/>
  <c r="J25" i="4"/>
  <c r="I5104" i="4"/>
  <c r="H5243" i="4"/>
  <c r="H5278" i="4"/>
  <c r="H5155" i="4"/>
  <c r="H5044" i="4"/>
  <c r="I5272" i="4"/>
  <c r="H5144" i="4"/>
  <c r="I5098" i="4"/>
  <c r="H5165" i="4"/>
  <c r="I5013" i="4"/>
  <c r="H5270" i="4"/>
  <c r="I5152" i="4"/>
  <c r="H5124" i="4"/>
  <c r="E7" i="17"/>
  <c r="E7" i="7"/>
  <c r="G7" i="1"/>
  <c r="K22" i="4"/>
  <c r="E7" i="6"/>
  <c r="J23" i="4"/>
  <c r="K24" i="4"/>
  <c r="J22" i="4"/>
  <c r="J26" i="4"/>
  <c r="D15" i="17"/>
  <c r="K25" i="4"/>
  <c r="D16" i="17"/>
  <c r="J21" i="4"/>
  <c r="K23" i="4"/>
  <c r="K26" i="4"/>
  <c r="K21" i="4"/>
  <c r="D14" i="17"/>
  <c r="J24" i="4"/>
  <c r="I5138" i="4"/>
  <c r="H5103" i="4"/>
  <c r="I5112" i="4"/>
  <c r="I5056" i="4"/>
  <c r="I5245" i="4"/>
  <c r="H5167" i="4"/>
  <c r="I5180" i="4"/>
  <c r="I5191" i="4"/>
  <c r="H5084" i="4"/>
  <c r="I5046" i="4"/>
  <c r="I5188" i="4"/>
  <c r="H5208" i="4"/>
  <c r="H5126" i="4"/>
  <c r="I5037" i="4"/>
  <c r="I5258" i="4"/>
  <c r="I5155" i="4"/>
  <c r="I5092" i="4"/>
  <c r="H5223" i="4"/>
  <c r="H5187" i="4"/>
  <c r="I5244" i="4"/>
  <c r="I5225" i="4"/>
  <c r="I5066" i="4"/>
  <c r="H5159" i="4"/>
  <c r="I5192" i="4"/>
  <c r="I5153" i="4"/>
  <c r="H5205" i="4"/>
  <c r="I5052" i="4"/>
  <c r="I5019" i="4"/>
  <c r="I5016" i="4"/>
  <c r="H5196" i="4"/>
  <c r="I5123" i="4"/>
  <c r="S7" i="17"/>
  <c r="H5276" i="4"/>
  <c r="L25" i="4"/>
  <c r="K27" i="4"/>
  <c r="L22" i="4"/>
  <c r="L26" i="4"/>
  <c r="H14" i="17"/>
  <c r="L14" i="17"/>
  <c r="K14" i="17"/>
  <c r="G14" i="17"/>
  <c r="J14" i="17"/>
  <c r="F14" i="17"/>
  <c r="M14" i="17"/>
  <c r="I14" i="17"/>
  <c r="L21" i="4"/>
  <c r="J27" i="4"/>
  <c r="L23" i="4"/>
  <c r="L24" i="4"/>
  <c r="M16" i="17"/>
  <c r="I16" i="17"/>
  <c r="J16" i="17"/>
  <c r="K16" i="17"/>
  <c r="G16" i="17"/>
  <c r="F16" i="17"/>
  <c r="H16" i="17"/>
  <c r="L16" i="17"/>
  <c r="G15" i="17"/>
  <c r="J15" i="17"/>
  <c r="F15" i="17"/>
  <c r="M15" i="17"/>
  <c r="H15" i="17"/>
  <c r="K15" i="17"/>
  <c r="I15" i="17"/>
  <c r="L15" i="17"/>
  <c r="L27" i="4"/>
</calcChain>
</file>

<file path=xl/sharedStrings.xml><?xml version="1.0" encoding="utf-8"?>
<sst xmlns="http://schemas.openxmlformats.org/spreadsheetml/2006/main" count="53287" uniqueCount="10913">
  <si>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</si>
  <si>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</si>
  <si>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</si>
  <si>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</si>
  <si>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</si>
  <si>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</si>
  <si>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</si>
  <si>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</si>
  <si>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</si>
  <si>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</si>
  <si>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</si>
  <si>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</si>
  <si>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</si>
  <si>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</si>
  <si>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</si>
  <si>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</si>
  <si>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</si>
  <si>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</si>
  <si>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</si>
  <si>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</si>
  <si>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</si>
  <si>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</si>
  <si>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</si>
  <si>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</si>
  <si>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</si>
  <si>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Academy CS</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</si>
  <si>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</si>
  <si>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</si>
  <si>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</si>
  <si>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</si>
  <si>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</si>
  <si>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</si>
  <si>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</si>
  <si>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</si>
  <si>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</si>
  <si>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</si>
  <si>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</si>
  <si>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</si>
  <si>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</si>
  <si>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</si>
  <si>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</si>
  <si>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</si>
  <si>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</si>
  <si>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</si>
  <si>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</si>
  <si>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</si>
  <si>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</si>
  <si>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</si>
  <si>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</si>
  <si>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</si>
  <si>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</si>
  <si>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</si>
  <si>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</si>
  <si>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</si>
  <si>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</si>
  <si>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</si>
  <si>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</si>
  <si>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</si>
  <si>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</si>
  <si>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</si>
  <si>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</si>
  <si>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</si>
  <si>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</si>
  <si>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</si>
  <si>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</si>
  <si>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</si>
  <si>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</si>
  <si>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</si>
  <si>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</si>
  <si>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</si>
  <si>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</si>
  <si>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</si>
  <si>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</si>
  <si>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</si>
  <si>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</si>
  <si>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</si>
  <si>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</si>
  <si>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</si>
  <si>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</si>
  <si>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</si>
  <si>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</si>
  <si>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</si>
  <si>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</si>
  <si>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</si>
  <si>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</si>
  <si>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</si>
  <si>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</si>
  <si>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</si>
  <si>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</si>
  <si>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</si>
  <si>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</si>
  <si>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</si>
  <si>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</si>
  <si>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</si>
  <si>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</si>
  <si>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</si>
  <si>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</si>
  <si>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</si>
  <si>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</si>
  <si>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</si>
  <si>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</si>
  <si>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</si>
  <si>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</si>
  <si>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</si>
  <si>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</si>
  <si>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</si>
  <si>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</si>
  <si>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</si>
  <si>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</si>
  <si>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</si>
  <si>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</si>
  <si>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</si>
  <si>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</si>
  <si>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</si>
  <si>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</si>
  <si>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</si>
  <si>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</si>
  <si>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</si>
  <si>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</si>
  <si>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</si>
  <si>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</si>
  <si>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</si>
  <si>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</si>
  <si>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</si>
  <si>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</si>
  <si>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</si>
  <si>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</si>
  <si>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</si>
  <si>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</si>
  <si>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</si>
  <si>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</si>
  <si>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</si>
  <si>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</si>
  <si>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</si>
  <si>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</si>
  <si>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</si>
  <si>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</si>
  <si>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</si>
  <si>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</si>
  <si>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</si>
  <si>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</si>
  <si>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</si>
  <si>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</si>
  <si>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</si>
  <si>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</si>
  <si>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</si>
  <si>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</si>
  <si>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</si>
  <si>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</si>
  <si>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</si>
  <si>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</si>
  <si>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</si>
  <si>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</si>
  <si>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</si>
  <si>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</si>
  <si>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</si>
  <si>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</si>
  <si>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</si>
  <si>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</si>
  <si>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</si>
  <si>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</si>
  <si>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</si>
  <si>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</si>
  <si>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</si>
  <si>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</si>
  <si>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</si>
  <si>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</si>
  <si>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</si>
  <si>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</si>
  <si>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</si>
  <si>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</si>
  <si>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</si>
  <si>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</si>
  <si>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</si>
  <si>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</si>
  <si>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</si>
  <si>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</si>
  <si>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</si>
  <si>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</si>
  <si>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</si>
  <si>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</si>
  <si>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</si>
  <si>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</si>
  <si>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</si>
  <si>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</si>
  <si>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</si>
  <si>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</si>
  <si>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</si>
  <si>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</si>
  <si>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</si>
  <si>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</si>
  <si>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</si>
  <si>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</si>
  <si>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</si>
  <si>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</si>
  <si>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</si>
  <si>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</si>
  <si>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</si>
  <si>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</si>
  <si>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</si>
  <si>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</si>
  <si>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</si>
  <si>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</si>
  <si>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</si>
  <si>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</si>
  <si>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</si>
  <si>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</si>
  <si>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</si>
  <si>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</si>
  <si>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</si>
  <si>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</si>
  <si>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</si>
  <si>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</si>
  <si>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</si>
  <si>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</si>
  <si>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</si>
  <si>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</si>
  <si>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</si>
  <si>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</si>
  <si>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</si>
  <si>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</si>
  <si>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</si>
  <si>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</si>
  <si>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</si>
  <si>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</si>
  <si>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</si>
  <si>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</si>
  <si>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</si>
  <si>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</si>
  <si>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</si>
  <si>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</si>
  <si>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</si>
  <si>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</si>
  <si>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</si>
  <si>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</si>
  <si>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</si>
  <si>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</si>
  <si>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</si>
  <si>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</si>
  <si>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</si>
  <si>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</si>
  <si>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</si>
  <si>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</si>
  <si>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</si>
  <si>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</si>
  <si>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</si>
  <si>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</si>
  <si>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</si>
  <si>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</si>
  <si>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</si>
  <si>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</si>
  <si>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</si>
  <si>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</si>
  <si>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</si>
  <si>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</si>
  <si>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</si>
  <si>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</si>
  <si>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</si>
  <si>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</si>
  <si>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</si>
  <si>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</si>
  <si>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</si>
  <si>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</si>
  <si>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</si>
  <si>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</si>
  <si>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</si>
  <si>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</si>
  <si>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</si>
  <si>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</si>
  <si>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</si>
  <si>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</si>
  <si>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</si>
  <si>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</si>
  <si>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</si>
  <si>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</si>
  <si>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</si>
  <si>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</si>
  <si>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</si>
  <si>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</si>
  <si>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</si>
  <si>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</si>
  <si>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</si>
  <si>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</si>
  <si>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</si>
  <si>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</si>
  <si>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</si>
  <si>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</si>
  <si>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</si>
  <si>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</si>
  <si>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</si>
  <si>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</si>
  <si>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</si>
  <si>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</si>
  <si>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</si>
  <si>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</si>
  <si>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</si>
  <si>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</si>
  <si>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</si>
  <si>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</si>
  <si>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</si>
  <si>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</si>
  <si>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</si>
  <si>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</si>
  <si>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</si>
  <si>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</si>
  <si>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</si>
  <si>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</si>
  <si>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</si>
  <si>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</si>
  <si>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</si>
  <si>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</si>
  <si>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</si>
  <si>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</si>
  <si>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</si>
  <si>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</si>
  <si>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</si>
  <si>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</si>
  <si>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</si>
  <si>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</si>
  <si>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</si>
  <si>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</si>
  <si>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</si>
  <si>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</si>
  <si>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</si>
  <si>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</si>
  <si>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</si>
  <si>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</si>
  <si>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</si>
  <si>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</si>
  <si>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</si>
  <si>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</si>
  <si>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</si>
  <si>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</si>
  <si>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</si>
  <si>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</si>
  <si>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</si>
  <si>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</si>
  <si>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</si>
  <si>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</si>
  <si>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</si>
  <si>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</si>
  <si>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</si>
  <si>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</si>
  <si>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</si>
  <si>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</si>
  <si>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</si>
  <si>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</si>
  <si>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</si>
  <si>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</si>
  <si>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</si>
  <si>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</si>
  <si>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</si>
  <si>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</si>
  <si>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</si>
  <si>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</si>
  <si>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</si>
  <si>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</si>
  <si>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</si>
  <si>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</si>
  <si>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</si>
  <si>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</si>
  <si>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</si>
  <si>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</si>
  <si>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</si>
  <si>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</si>
  <si>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</si>
  <si>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</si>
  <si>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</si>
  <si>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</si>
  <si>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</si>
  <si>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</si>
  <si>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</si>
  <si>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</si>
  <si>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</si>
  <si>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</si>
  <si>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</si>
  <si>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</si>
  <si>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</si>
  <si>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</si>
  <si>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</si>
  <si>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</si>
  <si>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</si>
  <si>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</si>
  <si>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</si>
  <si>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</si>
  <si>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</si>
  <si>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</si>
  <si>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</si>
  <si>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</si>
  <si>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</si>
  <si>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</si>
  <si>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</si>
  <si>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</si>
  <si>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</si>
  <si>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</si>
  <si>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</si>
  <si>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</si>
  <si>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</si>
  <si>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</si>
  <si>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</si>
  <si>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</si>
  <si>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</si>
  <si>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</si>
  <si>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</si>
  <si>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</si>
  <si>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</si>
  <si>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</si>
  <si>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</si>
  <si>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</si>
  <si>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</si>
  <si>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</si>
  <si>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</si>
  <si>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</si>
  <si>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</si>
  <si>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</si>
  <si>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</si>
  <si>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</si>
  <si>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</si>
  <si>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</si>
  <si>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</si>
  <si>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</si>
  <si>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</si>
  <si>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</si>
  <si>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</si>
  <si>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</si>
  <si>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</si>
  <si>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</si>
  <si>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</si>
  <si>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</si>
  <si>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</si>
  <si>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</si>
  <si>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</si>
  <si>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</si>
  <si>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</si>
  <si>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</si>
  <si>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</si>
  <si>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</si>
  <si>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</si>
  <si>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</si>
  <si>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</si>
  <si>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</si>
  <si>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</si>
  <si>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</si>
  <si>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</si>
  <si>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</si>
  <si>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</si>
  <si>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</si>
  <si>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</si>
  <si>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</si>
  <si>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</si>
  <si>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</si>
  <si>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</si>
  <si>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</si>
  <si>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</si>
  <si>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</si>
  <si>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</si>
  <si>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</si>
  <si>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</si>
  <si>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</si>
  <si>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</si>
  <si>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</si>
  <si>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</si>
  <si>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</si>
  <si>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</si>
  <si>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</si>
  <si>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</si>
  <si>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</si>
  <si>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</si>
  <si>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</si>
  <si>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</si>
  <si>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</si>
  <si>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</si>
  <si>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</si>
  <si>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</si>
  <si>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</si>
  <si>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</si>
  <si>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</si>
  <si>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</si>
  <si>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</si>
  <si>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</si>
  <si>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</si>
  <si>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</si>
  <si>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</si>
  <si>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</si>
  <si>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</si>
  <si>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</si>
  <si>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</si>
  <si>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</si>
  <si>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</si>
  <si>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</si>
  <si>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</si>
  <si>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</si>
  <si>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</si>
  <si>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</si>
  <si>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</si>
  <si>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</si>
  <si>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</si>
  <si>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</si>
  <si>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</si>
  <si>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</si>
  <si>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</si>
  <si>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</si>
  <si>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</si>
  <si>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</si>
  <si>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</si>
  <si>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</si>
  <si>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</si>
  <si>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</si>
  <si>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</si>
  <si>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</si>
  <si>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</si>
  <si>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</si>
  <si>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</si>
  <si>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</si>
  <si>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</si>
  <si>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</si>
  <si>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</si>
  <si>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</si>
  <si>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</si>
  <si>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</si>
  <si>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</si>
  <si>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</si>
  <si>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</si>
  <si>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</si>
  <si>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</si>
  <si>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</si>
  <si>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</si>
  <si>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</si>
  <si>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</si>
  <si>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</si>
  <si>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</si>
  <si>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</si>
  <si>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</si>
  <si>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</si>
  <si>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</si>
  <si>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</si>
  <si>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</si>
  <si>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</si>
  <si>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</si>
  <si>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</si>
  <si>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</si>
  <si>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</si>
  <si>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</si>
  <si>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</si>
  <si>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</si>
  <si>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</si>
  <si>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</si>
  <si>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</si>
  <si>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</si>
  <si>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</si>
  <si>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</si>
  <si>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</si>
  <si>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</si>
  <si>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</si>
  <si>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</si>
  <si>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</si>
  <si>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</si>
  <si>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</si>
  <si>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</si>
  <si>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</si>
  <si>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</si>
  <si>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</si>
  <si>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</si>
  <si>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</si>
  <si>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</si>
  <si>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</si>
  <si>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</si>
  <si>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</si>
  <si>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</si>
  <si>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</si>
  <si>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</si>
  <si>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</si>
  <si>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</si>
  <si>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</si>
  <si>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</si>
  <si>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</si>
  <si>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</si>
  <si>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</si>
  <si>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</si>
  <si>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</si>
  <si>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</si>
  <si>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</si>
  <si>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</si>
  <si>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</si>
  <si>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</si>
  <si>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</si>
  <si>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</si>
  <si>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</si>
  <si>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</si>
  <si>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</si>
  <si>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</si>
  <si>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</si>
  <si>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</si>
  <si>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</si>
  <si>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</si>
  <si>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</si>
  <si>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</si>
  <si>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</si>
  <si>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</si>
  <si>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</si>
  <si>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</si>
  <si>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</si>
  <si>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</si>
  <si>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</si>
  <si>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</si>
  <si>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</si>
  <si>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</si>
  <si>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</si>
  <si>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</si>
  <si>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</si>
  <si>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</si>
  <si>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</si>
  <si>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</si>
  <si>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</si>
  <si>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</si>
  <si>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</si>
  <si>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</si>
  <si>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</si>
  <si>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</si>
  <si>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</si>
  <si>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</si>
  <si>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</si>
  <si>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</si>
  <si>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</si>
  <si>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</si>
  <si>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</si>
  <si>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</si>
  <si>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</si>
  <si>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</si>
  <si>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</si>
  <si>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</si>
  <si>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</si>
  <si>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</si>
  <si>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</si>
  <si>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</si>
  <si>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</si>
  <si>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</si>
  <si>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</si>
  <si>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</si>
  <si>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</si>
  <si>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</si>
  <si>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</si>
  <si>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</si>
  <si>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</si>
  <si>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</si>
  <si>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</si>
  <si>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</si>
  <si>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</si>
  <si>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</si>
  <si>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</si>
  <si>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</si>
  <si>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</si>
  <si>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</si>
  <si>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</si>
  <si>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</si>
  <si>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</si>
  <si>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</si>
  <si>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</si>
  <si>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</si>
  <si>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</si>
  <si>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</si>
  <si>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</si>
  <si>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</si>
  <si>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</si>
  <si>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</si>
  <si>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</si>
  <si>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</si>
  <si>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</si>
  <si>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</si>
  <si>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</si>
  <si>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</si>
  <si>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</si>
  <si>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</si>
  <si>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</si>
  <si>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</si>
  <si>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</si>
  <si>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</si>
  <si>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</si>
  <si>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</si>
  <si>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</si>
  <si>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</si>
  <si>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</si>
  <si>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</si>
  <si>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</si>
  <si>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</si>
  <si>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</si>
  <si>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</si>
  <si>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</si>
  <si>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</si>
  <si>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</si>
  <si>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</si>
  <si>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</si>
  <si>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</si>
  <si>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</si>
  <si>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</si>
  <si>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</si>
  <si>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</si>
  <si>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</si>
  <si>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</si>
  <si>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</si>
  <si>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</si>
  <si>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</si>
  <si>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</si>
  <si>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</si>
  <si>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</si>
  <si>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</si>
  <si>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</si>
  <si>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</si>
  <si>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</si>
  <si>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</si>
  <si>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</si>
  <si>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</si>
  <si>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</si>
  <si>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</si>
  <si>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</si>
  <si>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</si>
  <si>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</si>
  <si>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</si>
  <si>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</si>
  <si>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</si>
  <si>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</si>
  <si>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</si>
  <si>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</si>
  <si>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</si>
  <si>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</si>
  <si>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</si>
  <si>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</si>
  <si>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</si>
  <si>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</si>
  <si>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</si>
  <si>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</si>
  <si>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</si>
  <si>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</si>
  <si>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</si>
  <si>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</si>
  <si>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</si>
  <si>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</si>
  <si>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</si>
  <si>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</si>
  <si>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</si>
  <si>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</si>
  <si>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</si>
  <si>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</si>
  <si>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</si>
  <si>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</si>
  <si>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</si>
  <si>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</si>
  <si>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</si>
  <si>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</si>
  <si>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</si>
  <si>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</si>
  <si>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</si>
  <si>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</si>
  <si>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</si>
  <si>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</si>
  <si>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</si>
  <si>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</si>
  <si>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</si>
  <si>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</si>
  <si>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</si>
  <si>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</si>
  <si>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</si>
  <si>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</si>
  <si>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</si>
  <si>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</si>
  <si>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</si>
  <si>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</si>
  <si>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</si>
  <si>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</si>
  <si>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</si>
  <si>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</si>
  <si>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</si>
  <si>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</si>
  <si>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</si>
  <si>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</si>
  <si>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</si>
  <si>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</si>
  <si>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</si>
  <si>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</si>
  <si>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</si>
  <si>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</si>
  <si>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</si>
  <si>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</si>
  <si>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</si>
  <si>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</si>
  <si>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</si>
  <si>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</si>
  <si>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</si>
  <si>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</si>
  <si>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</si>
  <si>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</si>
  <si>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</si>
  <si>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</si>
  <si>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</si>
  <si>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</si>
  <si>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</si>
  <si>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</si>
  <si>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</si>
  <si>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</si>
  <si>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</si>
  <si>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</si>
  <si>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</si>
  <si>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</si>
  <si>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</si>
  <si>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</si>
  <si>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</si>
  <si>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</si>
  <si>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</si>
  <si>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</si>
  <si>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</si>
  <si>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</si>
  <si>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</si>
  <si>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</si>
  <si>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</si>
  <si>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</si>
  <si>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</si>
  <si>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</si>
  <si>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</si>
  <si>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</si>
  <si>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</si>
  <si>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</si>
  <si>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</si>
  <si>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</si>
  <si>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</si>
  <si>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</si>
  <si>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</si>
  <si>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</si>
  <si>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</si>
  <si>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</si>
  <si>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</si>
  <si>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</si>
  <si>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</si>
  <si>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</si>
  <si>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</si>
  <si>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</si>
  <si>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</si>
  <si>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</si>
  <si>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</si>
  <si>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</si>
  <si>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</si>
  <si>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</si>
  <si>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</si>
  <si>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</si>
  <si>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</si>
  <si>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</si>
  <si>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</si>
  <si>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</si>
  <si>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</si>
  <si>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</si>
  <si>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</si>
  <si>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</si>
  <si>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</si>
  <si>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</si>
  <si>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</si>
  <si>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</si>
  <si>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</si>
  <si>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</si>
  <si>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</si>
  <si>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</si>
  <si>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</si>
  <si>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</si>
  <si>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</si>
  <si>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</si>
  <si>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</si>
  <si>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</si>
  <si>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</si>
  <si>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</si>
  <si>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</si>
  <si>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</si>
  <si>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</si>
  <si>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</si>
  <si>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</si>
  <si>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</si>
  <si>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</si>
  <si>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</si>
  <si>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</si>
  <si>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</si>
  <si>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</si>
  <si>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</si>
  <si>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</si>
  <si>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</si>
  <si>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</si>
  <si>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</si>
  <si>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</si>
  <si>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</si>
  <si>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</si>
  <si>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</si>
  <si>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</si>
  <si>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</si>
  <si>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</si>
  <si>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</si>
  <si>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</si>
  <si>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</si>
  <si>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</si>
  <si>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</si>
  <si>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</si>
  <si>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</si>
  <si>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</si>
  <si>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</si>
  <si>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</si>
  <si>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</si>
  <si>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</si>
  <si>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</si>
  <si>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</si>
  <si>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</si>
  <si>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</si>
  <si>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</si>
  <si>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</si>
  <si>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</si>
  <si>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</si>
  <si>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</si>
  <si>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</si>
  <si>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</si>
  <si>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</si>
  <si>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</si>
  <si>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</si>
  <si>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</si>
  <si>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</si>
  <si>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</si>
  <si>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</si>
  <si>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</si>
  <si>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</si>
  <si>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</si>
  <si>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</si>
  <si>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</si>
  <si>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</si>
  <si>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</si>
  <si>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</si>
  <si>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</si>
  <si>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</si>
  <si>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</si>
  <si>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</si>
  <si>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</si>
  <si>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</si>
  <si>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</si>
  <si>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</si>
  <si>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</si>
  <si>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</si>
  <si>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</si>
  <si>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</si>
  <si>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</si>
  <si>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</si>
  <si>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</si>
  <si>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</si>
  <si>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</si>
  <si>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</si>
  <si>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</si>
  <si>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</si>
  <si>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</si>
  <si>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</si>
  <si>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</si>
  <si>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</si>
  <si>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</si>
  <si>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</si>
  <si>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</si>
  <si>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</si>
  <si>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</si>
  <si>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</si>
  <si>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</si>
  <si>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</si>
  <si>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</si>
  <si>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</si>
  <si>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</si>
  <si>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</si>
  <si>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</si>
  <si>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</si>
  <si>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</si>
  <si>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</si>
  <si>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</si>
  <si>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</si>
  <si>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</si>
  <si>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</si>
  <si>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</si>
  <si>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</si>
  <si>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</si>
  <si>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</si>
  <si>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</si>
  <si>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</si>
  <si>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</si>
  <si>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</si>
  <si>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</si>
  <si>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</si>
  <si>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</si>
  <si>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</si>
  <si>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</si>
  <si>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</si>
  <si>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</si>
  <si>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</si>
  <si>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</si>
  <si>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</si>
  <si>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</si>
  <si>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</si>
  <si>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</si>
  <si>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</si>
  <si>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</si>
  <si>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</si>
  <si>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</si>
  <si>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</si>
  <si>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</si>
  <si>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</si>
  <si>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</si>
  <si>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</si>
  <si>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</si>
  <si>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</si>
  <si>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</si>
  <si>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</si>
  <si>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</si>
  <si>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</si>
  <si>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</si>
  <si>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</si>
  <si>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</si>
  <si>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</si>
  <si>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</si>
  <si>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</si>
  <si>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</si>
  <si>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</si>
  <si>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</si>
  <si>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</si>
  <si>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</si>
  <si>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</si>
  <si>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</si>
  <si>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</si>
  <si>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</si>
  <si>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</si>
  <si>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</si>
  <si>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</si>
  <si>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</si>
  <si>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</si>
  <si>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</si>
  <si>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</si>
  <si>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</si>
  <si>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</si>
  <si>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</si>
  <si>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</si>
  <si>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</si>
  <si>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</si>
  <si>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</si>
  <si>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</si>
  <si>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</si>
  <si>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</si>
  <si>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</si>
  <si>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</si>
  <si>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</si>
  <si>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</si>
  <si>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</si>
  <si>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</si>
  <si>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</si>
  <si>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</si>
  <si>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</si>
  <si>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</si>
  <si>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</si>
  <si>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</si>
  <si>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</si>
  <si>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</si>
  <si>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</si>
  <si>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</si>
  <si>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</si>
  <si>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</si>
  <si>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</si>
  <si>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</si>
  <si>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</si>
  <si>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</si>
  <si>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</si>
  <si>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</si>
  <si>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</si>
  <si>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</si>
  <si>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</si>
  <si>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</si>
  <si>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</si>
  <si>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</si>
  <si>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</si>
  <si>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</si>
  <si>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</si>
  <si>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</si>
  <si>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</si>
  <si>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</si>
  <si>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</si>
  <si>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</si>
  <si>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</si>
  <si>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</si>
  <si>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</si>
  <si>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</si>
  <si>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</si>
  <si>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</si>
  <si>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</si>
  <si>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</si>
  <si>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</si>
  <si>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</si>
  <si>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</si>
  <si>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</si>
  <si>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</si>
  <si>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</si>
  <si>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</si>
  <si>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</si>
  <si>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</si>
  <si>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</si>
  <si>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</si>
  <si>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</si>
  <si>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</si>
  <si>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</si>
  <si>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</si>
  <si>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</si>
  <si>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</si>
  <si>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</si>
  <si>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</si>
  <si>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</si>
  <si>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</si>
  <si>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</si>
  <si>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</si>
  <si>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</si>
  <si>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</si>
  <si>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</si>
  <si>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</si>
  <si>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</si>
  <si>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</si>
  <si>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</si>
  <si>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</si>
  <si>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</si>
  <si>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</si>
  <si>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</si>
  <si>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</si>
  <si>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</si>
  <si>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</si>
  <si>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</si>
  <si>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</si>
  <si>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</si>
  <si>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</si>
  <si>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</si>
  <si>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</si>
  <si>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</si>
  <si>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</si>
  <si>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</si>
  <si>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</si>
  <si>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</si>
  <si>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</si>
  <si>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</si>
  <si>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</si>
  <si>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</si>
  <si>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</si>
  <si>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</si>
  <si>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</si>
  <si>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</si>
  <si>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</si>
  <si>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</si>
  <si>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</si>
  <si>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</si>
  <si>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</si>
  <si>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</si>
  <si>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</si>
  <si>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</si>
  <si>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</si>
  <si>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</si>
  <si>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</si>
  <si>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</si>
  <si>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</si>
  <si>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</si>
  <si>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</si>
  <si>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</si>
  <si>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</si>
  <si>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</si>
  <si>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</si>
  <si>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</si>
  <si>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</si>
  <si>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</si>
  <si>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</si>
  <si>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</si>
  <si>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</si>
  <si>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</si>
  <si>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</si>
  <si>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</si>
  <si>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</si>
  <si>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</si>
  <si>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</si>
  <si>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</si>
  <si>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</si>
  <si>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</si>
  <si>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</si>
  <si>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</si>
  <si>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</si>
  <si>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</si>
  <si>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</si>
  <si>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</si>
  <si>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</si>
  <si>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</si>
  <si>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</si>
  <si>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</si>
  <si>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</si>
  <si>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</si>
  <si>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</si>
  <si>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</si>
  <si>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</si>
  <si>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</si>
  <si>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</si>
  <si>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</si>
  <si>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</si>
  <si>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</si>
  <si>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</si>
  <si>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</si>
  <si>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</si>
  <si>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</si>
  <si>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</si>
  <si>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</si>
  <si>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</si>
  <si>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</si>
  <si>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</si>
  <si>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</si>
  <si>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</si>
  <si>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</si>
  <si>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</si>
  <si>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</si>
  <si>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</si>
  <si>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</si>
  <si>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</si>
  <si>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</si>
  <si>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</si>
  <si>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</si>
  <si>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</si>
  <si>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</si>
  <si>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</si>
  <si>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</si>
  <si>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</si>
  <si>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</si>
  <si>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</si>
  <si>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</si>
  <si>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</si>
  <si>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</si>
  <si>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</si>
  <si>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</si>
  <si>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</si>
  <si>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</si>
  <si>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</si>
  <si>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</si>
  <si>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</si>
  <si>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</si>
  <si>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</si>
  <si>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</si>
  <si>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</si>
  <si>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</si>
  <si>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</si>
  <si>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</si>
  <si>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</si>
  <si>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</si>
  <si>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</si>
  <si>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</si>
  <si>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</si>
  <si>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</si>
  <si>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</si>
  <si>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</si>
  <si>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</si>
  <si>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</si>
  <si>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</si>
  <si>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</si>
  <si>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</si>
  <si>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</si>
  <si>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</si>
  <si>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</si>
  <si>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</si>
  <si>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</si>
  <si>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</si>
  <si>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</si>
  <si>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</si>
  <si>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</si>
  <si>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</si>
  <si>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</si>
  <si>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</si>
  <si>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</si>
  <si>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</si>
  <si>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</si>
  <si>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</si>
  <si>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</si>
  <si>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</si>
  <si>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</si>
  <si>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</si>
  <si>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</si>
  <si>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</si>
  <si>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</si>
  <si>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</si>
  <si>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</si>
  <si>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</si>
  <si>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</si>
  <si>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</si>
  <si>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</si>
  <si>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</si>
  <si>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</si>
  <si>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</si>
  <si>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</si>
  <si>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</si>
  <si>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</si>
  <si>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</si>
  <si>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</si>
  <si>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</si>
  <si>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</si>
  <si>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</si>
  <si>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</si>
  <si>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</si>
  <si>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</si>
  <si>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</si>
  <si>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</si>
  <si>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</si>
  <si>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</si>
  <si>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</si>
  <si>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</si>
  <si>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</si>
  <si>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</si>
  <si>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</si>
  <si>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</si>
  <si>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</si>
  <si>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</si>
  <si>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</si>
  <si>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</si>
  <si>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</si>
  <si>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</si>
  <si>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</si>
  <si>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</si>
  <si>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</si>
  <si>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</si>
  <si>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</si>
  <si>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</si>
  <si>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</si>
  <si>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</si>
  <si>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</si>
  <si>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</si>
  <si>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</si>
  <si>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</si>
  <si>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</si>
  <si>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</si>
  <si>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</si>
  <si>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</si>
  <si>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</si>
  <si>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</si>
  <si>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</si>
  <si>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</si>
  <si>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</si>
  <si>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</si>
  <si>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</si>
  <si>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</si>
  <si>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</si>
  <si>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</si>
  <si>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</si>
  <si>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</si>
  <si>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</si>
  <si>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</si>
  <si>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</si>
  <si>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</si>
  <si>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</si>
  <si>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</si>
  <si>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</si>
  <si>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</si>
  <si>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</si>
  <si>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</si>
  <si>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</si>
  <si>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</si>
  <si>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</si>
  <si>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</si>
  <si>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</si>
  <si>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</si>
  <si>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</si>
  <si>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</si>
  <si>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</si>
  <si>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</si>
  <si>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</si>
  <si>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</si>
  <si>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</si>
  <si>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</si>
  <si>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</si>
  <si>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</si>
  <si>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</si>
  <si>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</si>
  <si>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</si>
  <si>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</si>
  <si>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</si>
  <si>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</si>
  <si>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</si>
  <si>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</si>
  <si>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</si>
  <si>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</si>
  <si>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</si>
  <si>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</si>
  <si>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</si>
  <si>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</si>
  <si>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</si>
  <si>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</si>
  <si>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</si>
  <si>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</si>
  <si>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</si>
  <si>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</si>
  <si>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</si>
  <si>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</si>
  <si>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</si>
  <si>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</si>
  <si>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</si>
  <si>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</si>
  <si>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</si>
  <si>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</si>
  <si>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</si>
  <si>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</si>
  <si>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</si>
  <si>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</si>
  <si>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</si>
  <si>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</si>
  <si>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</si>
  <si>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</si>
  <si>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</si>
  <si>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</si>
  <si>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</si>
  <si>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</si>
  <si>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</si>
  <si>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</si>
  <si>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</si>
  <si>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</si>
  <si>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</si>
  <si>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</si>
  <si>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</si>
  <si>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</si>
  <si>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</si>
  <si>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</si>
  <si>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</si>
  <si>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</si>
  <si>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</si>
  <si>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</si>
  <si>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</si>
  <si>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</si>
  <si>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</si>
  <si>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</si>
  <si>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</si>
  <si>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</si>
  <si>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</si>
  <si>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</si>
  <si>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</si>
  <si>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</si>
  <si>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</si>
  <si>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</si>
  <si>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</si>
  <si>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</si>
  <si>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</si>
  <si>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</si>
  <si>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</si>
  <si>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</si>
  <si>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</si>
  <si>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</si>
  <si>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</si>
  <si>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</si>
  <si>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</si>
  <si>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</si>
  <si>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</si>
  <si>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</si>
  <si>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</si>
  <si>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</si>
  <si>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</si>
  <si>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</si>
  <si>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</si>
  <si>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</si>
  <si>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</si>
  <si>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</si>
  <si>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</si>
  <si>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</si>
  <si>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</si>
  <si>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</si>
  <si>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</si>
  <si>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</si>
  <si>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</si>
  <si>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</si>
  <si>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</si>
  <si>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</si>
  <si>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</si>
  <si>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</si>
  <si>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</si>
  <si>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</si>
  <si>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</si>
  <si>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</si>
  <si>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</si>
  <si>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</si>
  <si>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</si>
  <si>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</si>
  <si>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</si>
  <si>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</si>
  <si>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</si>
  <si>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</si>
  <si>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</si>
  <si>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</si>
  <si>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</si>
  <si>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</si>
  <si>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</si>
  <si>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</si>
  <si>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</si>
  <si>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</si>
  <si>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</si>
  <si>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</si>
  <si>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</si>
  <si>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</si>
  <si>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</si>
  <si>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</si>
  <si>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</si>
  <si>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</si>
  <si>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</si>
  <si>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</si>
  <si>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</si>
  <si>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</si>
  <si>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</si>
  <si>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</si>
  <si>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</si>
  <si>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</si>
  <si>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</si>
  <si>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</si>
  <si>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</si>
  <si>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</si>
  <si>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</si>
  <si>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</si>
  <si>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</si>
  <si>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</si>
  <si>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</si>
  <si>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</si>
  <si>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</si>
  <si>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</si>
  <si>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</si>
  <si>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</si>
  <si>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</si>
  <si>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</si>
  <si>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</si>
  <si>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</si>
  <si>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</si>
  <si>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</si>
  <si>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</si>
  <si>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</si>
  <si>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</si>
  <si>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</si>
  <si>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</si>
  <si>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</si>
  <si>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</si>
  <si>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</si>
  <si>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</si>
  <si>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</si>
  <si>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</si>
  <si>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</si>
  <si>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</si>
  <si>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</si>
  <si>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</si>
  <si>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</si>
  <si>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</si>
  <si>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</si>
  <si>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</si>
  <si>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</si>
  <si>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</si>
  <si>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</si>
  <si>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</si>
  <si>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</si>
  <si>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</si>
  <si>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</si>
  <si>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</si>
  <si>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</si>
  <si>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</si>
  <si>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</si>
  <si>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</si>
  <si>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Brentwood MS</t>
  </si>
  <si>
    <t>7342</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</si>
  <si>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</si>
  <si>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</si>
  <si>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</si>
  <si>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</si>
  <si>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</si>
  <si>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</si>
  <si>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</si>
  <si>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</si>
  <si>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</si>
  <si>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</si>
  <si>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</si>
  <si>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</si>
  <si>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</si>
  <si>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</si>
  <si>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</si>
  <si>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</si>
  <si>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</si>
  <si>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</si>
  <si>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</si>
  <si>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</si>
  <si>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</si>
  <si>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</si>
  <si>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</si>
  <si>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</si>
  <si>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</si>
  <si>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</si>
  <si>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</si>
  <si>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</si>
  <si>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</si>
  <si>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</si>
  <si>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</si>
  <si>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</si>
  <si>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</si>
  <si>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</si>
  <si>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</si>
  <si>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</si>
  <si>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</si>
  <si>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</si>
  <si>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</si>
  <si>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</si>
  <si>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</si>
  <si>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</si>
  <si>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</si>
  <si>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</si>
  <si>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</si>
  <si>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</si>
  <si>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</si>
  <si>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</si>
  <si>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</si>
  <si>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</si>
  <si>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</si>
  <si>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</si>
  <si>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</si>
  <si>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</si>
  <si>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</si>
  <si>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</si>
  <si>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</si>
  <si>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</si>
  <si>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</si>
  <si>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</si>
  <si>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</si>
  <si>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</si>
  <si>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</si>
  <si>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</si>
  <si>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</si>
  <si>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</si>
  <si>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</si>
  <si>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</si>
  <si>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</si>
  <si>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</si>
  <si>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</si>
  <si>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</si>
  <si>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</si>
  <si>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</si>
  <si>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</si>
  <si>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</si>
  <si>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</si>
  <si>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</si>
  <si>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</si>
  <si>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</si>
  <si>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</si>
  <si>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</si>
  <si>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</si>
  <si>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</si>
  <si>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</si>
  <si>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</si>
  <si>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</si>
  <si>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</si>
  <si>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</si>
  <si>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</si>
  <si>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</si>
  <si>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</si>
  <si>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</si>
  <si>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</si>
  <si>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</si>
  <si>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</si>
  <si>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</si>
  <si>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</si>
  <si>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</si>
  <si>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</si>
  <si>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</si>
  <si>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</si>
  <si>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</si>
  <si>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</si>
  <si>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</si>
  <si>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</si>
  <si>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</si>
  <si>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</si>
  <si>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</si>
  <si>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</si>
  <si>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</si>
  <si>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</si>
  <si>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</si>
  <si>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</si>
  <si>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</si>
  <si>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</si>
  <si>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</si>
  <si>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</si>
  <si>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</si>
  <si>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</si>
  <si>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</si>
  <si>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</si>
  <si>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</si>
  <si>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</si>
  <si>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</si>
  <si>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</si>
  <si>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</si>
  <si>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</si>
  <si>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</si>
  <si>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</si>
  <si>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</si>
  <si>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</si>
  <si>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</si>
  <si>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</si>
  <si>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</si>
  <si>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</si>
  <si>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</si>
  <si>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</si>
  <si>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</si>
  <si>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</si>
  <si>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</si>
  <si>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</si>
  <si>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</si>
  <si>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</si>
  <si>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</si>
  <si>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</si>
  <si>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</si>
  <si>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</si>
  <si>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</si>
  <si>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</si>
  <si>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</si>
  <si>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</si>
  <si>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</si>
  <si>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</si>
  <si>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</si>
  <si>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</si>
  <si>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</si>
  <si>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</si>
  <si>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</si>
  <si>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</si>
  <si>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</si>
  <si>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</si>
  <si>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</si>
  <si>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</si>
  <si>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</si>
  <si>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</si>
  <si>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</si>
  <si>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</si>
  <si>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</si>
  <si>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</si>
  <si>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</si>
  <si>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</si>
  <si>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</si>
  <si>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</si>
  <si>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</si>
  <si>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</si>
  <si>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</si>
  <si>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</si>
  <si>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</si>
  <si>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</si>
  <si>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</si>
  <si>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</si>
  <si>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</si>
  <si>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</si>
  <si>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</si>
  <si>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</si>
  <si>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</si>
  <si>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</si>
  <si>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</si>
  <si>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</si>
  <si>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</si>
  <si>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</si>
  <si>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</si>
  <si>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</si>
  <si>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</si>
  <si>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</si>
  <si>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</si>
  <si>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</si>
  <si>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</si>
  <si>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</si>
  <si>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</si>
  <si>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</si>
  <si>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</si>
  <si>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</si>
  <si>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</si>
  <si>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</si>
  <si>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</si>
  <si>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</si>
  <si>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</si>
  <si>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</si>
  <si>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</si>
  <si>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</si>
  <si>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</si>
  <si>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</si>
  <si>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</si>
  <si>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</si>
  <si>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</si>
  <si>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</si>
  <si>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</si>
  <si>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</si>
  <si>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</si>
  <si>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</si>
  <si>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</si>
  <si>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</si>
  <si>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</si>
  <si>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</si>
  <si>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</si>
  <si>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</si>
  <si>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</si>
  <si>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</si>
  <si>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</si>
  <si>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</si>
  <si>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</si>
  <si>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</si>
  <si>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</si>
  <si>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</si>
  <si>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</si>
  <si>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</si>
  <si>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</si>
  <si>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</si>
  <si>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</si>
  <si>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</si>
  <si>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</si>
  <si>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</si>
  <si>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</si>
  <si>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</si>
  <si>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</si>
  <si>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</si>
  <si>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</si>
  <si>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</si>
  <si>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</si>
  <si>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</si>
  <si>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</si>
  <si>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</si>
  <si>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</si>
  <si>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</si>
  <si>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</si>
  <si>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</si>
  <si>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</si>
  <si>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</si>
  <si>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</si>
  <si>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</si>
  <si>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</si>
  <si>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</si>
  <si>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</si>
  <si>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</si>
  <si>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</si>
  <si>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</si>
  <si>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</si>
  <si>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</si>
  <si>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</si>
  <si>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</si>
  <si>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</si>
  <si>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</si>
  <si>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</si>
  <si>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</si>
  <si>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</si>
  <si>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</si>
  <si>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</si>
  <si>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</si>
  <si>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</si>
  <si>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</si>
  <si>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</si>
  <si>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</si>
  <si>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</si>
  <si>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</si>
  <si>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</si>
  <si>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</si>
  <si>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</si>
  <si>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</si>
  <si>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</si>
  <si>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</si>
  <si>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</si>
  <si>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</si>
  <si>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</si>
  <si>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</si>
  <si>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</si>
  <si>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</si>
  <si>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</si>
  <si>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</si>
  <si>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</si>
  <si>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</si>
  <si>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</si>
  <si>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</si>
  <si>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</si>
  <si>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</si>
  <si>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</si>
  <si>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</si>
  <si>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</si>
  <si>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</si>
  <si>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</si>
  <si>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</si>
  <si>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</si>
  <si>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</si>
  <si>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</si>
  <si>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</si>
  <si>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</si>
  <si>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</si>
  <si>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</si>
  <si>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</si>
  <si>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</si>
  <si>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</si>
  <si>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</si>
  <si>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</si>
  <si>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</si>
  <si>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</si>
  <si>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</si>
  <si>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</si>
  <si>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</si>
  <si>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</si>
  <si>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</si>
  <si>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</si>
  <si>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</si>
  <si>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</si>
  <si>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</si>
  <si>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</si>
  <si>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</si>
  <si>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</si>
  <si>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</si>
  <si>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</si>
  <si>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</si>
  <si>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</si>
  <si>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</si>
  <si>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</si>
  <si>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</si>
  <si>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</si>
  <si>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</si>
  <si>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</si>
  <si>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</si>
  <si>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</si>
  <si>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</si>
  <si>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</si>
  <si>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</si>
  <si>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</si>
  <si>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</si>
  <si>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2021</t>
  </si>
  <si>
    <t>2003</t>
  </si>
  <si>
    <t>2026</t>
  </si>
  <si>
    <t>2009</t>
  </si>
  <si>
    <t>Northwest PA Collegiate Academy</t>
  </si>
  <si>
    <t>7515</t>
  </si>
  <si>
    <t>7035</t>
  </si>
  <si>
    <t>2024</t>
  </si>
  <si>
    <t>Strong Vincent HS</t>
  </si>
  <si>
    <t>2027</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</si>
  <si>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</si>
  <si>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</si>
  <si>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</si>
  <si>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</si>
  <si>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</si>
  <si>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</si>
  <si>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</si>
  <si>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</si>
  <si>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</si>
  <si>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</si>
  <si>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</si>
  <si>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</si>
  <si>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</si>
  <si>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</si>
  <si>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</si>
  <si>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</si>
  <si>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</si>
  <si>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</si>
  <si>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</si>
  <si>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</si>
  <si>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</si>
  <si>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</si>
  <si>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</si>
  <si>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</si>
  <si>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</si>
  <si>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</si>
  <si>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</si>
  <si>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</si>
  <si>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</si>
  <si>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</si>
  <si>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</si>
  <si>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</si>
  <si>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</si>
  <si>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</si>
  <si>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</si>
  <si>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</si>
  <si>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</si>
  <si>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</si>
  <si>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</si>
  <si>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</si>
  <si>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</si>
  <si>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</si>
  <si>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</si>
  <si>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</si>
  <si>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</si>
  <si>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</si>
  <si>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</si>
  <si>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</si>
  <si>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</si>
  <si>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</si>
  <si>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</si>
  <si>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</si>
  <si>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</si>
  <si>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</si>
  <si>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</si>
  <si>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</si>
  <si>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</si>
  <si>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</si>
  <si>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</si>
  <si>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</si>
  <si>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</si>
  <si>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</si>
  <si>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</si>
  <si>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</si>
  <si>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</si>
  <si>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</si>
  <si>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</si>
  <si>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</si>
  <si>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</si>
  <si>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</si>
  <si>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</si>
  <si>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</si>
  <si>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</si>
  <si>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</si>
  <si>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</si>
  <si>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</si>
  <si>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</si>
  <si>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</si>
  <si>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</si>
  <si>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</si>
  <si>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</si>
  <si>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</si>
  <si>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</si>
  <si>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</si>
  <si>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</si>
  <si>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</si>
  <si>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</si>
  <si>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</si>
  <si>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</si>
  <si>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</si>
  <si>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</si>
  <si>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</si>
  <si>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</si>
  <si>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</si>
  <si>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</si>
  <si>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</si>
  <si>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</si>
  <si>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</si>
  <si>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</si>
  <si>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</si>
  <si>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</si>
  <si>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</si>
  <si>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</si>
  <si>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</si>
  <si>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</si>
  <si>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</si>
  <si>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</si>
  <si>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</si>
  <si>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</si>
  <si>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</si>
  <si>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</si>
  <si>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</si>
  <si>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</si>
  <si>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</si>
  <si>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</si>
  <si>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</si>
  <si>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</si>
  <si>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</si>
  <si>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</si>
  <si>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</si>
  <si>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</si>
  <si>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</si>
  <si>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</si>
  <si>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</si>
  <si>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</si>
  <si>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</si>
  <si>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</si>
  <si>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</si>
  <si>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</si>
  <si>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</si>
  <si>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</si>
  <si>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</si>
  <si>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</si>
  <si>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</si>
  <si>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</si>
  <si>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</si>
  <si>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</si>
  <si>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</si>
  <si>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</si>
  <si>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</si>
  <si>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</si>
  <si>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</si>
  <si>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</si>
  <si>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</si>
  <si>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</si>
  <si>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</si>
  <si>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</si>
  <si>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</si>
  <si>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</si>
  <si>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</si>
  <si>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</si>
  <si>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</si>
  <si>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</si>
  <si>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</si>
  <si>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</si>
  <si>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</si>
  <si>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</si>
  <si>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</si>
  <si>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</si>
  <si>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</si>
  <si>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</si>
  <si>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</si>
  <si>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</si>
  <si>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</si>
  <si>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</si>
  <si>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</si>
  <si>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</si>
  <si>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</si>
  <si>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</si>
  <si>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</si>
  <si>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</si>
  <si>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</si>
  <si>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</si>
  <si>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</si>
  <si>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</si>
  <si>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</si>
  <si>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</si>
  <si>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</si>
  <si>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</si>
  <si>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</si>
  <si>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</si>
  <si>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</si>
  <si>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</si>
  <si>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</si>
  <si>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</si>
  <si>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</si>
  <si>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</si>
  <si>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</si>
  <si>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</si>
  <si>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</si>
  <si>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</si>
  <si>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</si>
  <si>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</si>
  <si>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</si>
  <si>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</si>
  <si>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</si>
  <si>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</si>
  <si>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</si>
  <si>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</si>
  <si>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</si>
  <si>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</si>
  <si>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</si>
  <si>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</si>
  <si>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</si>
  <si>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</si>
  <si>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</si>
  <si>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</si>
  <si>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</si>
  <si>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</si>
  <si>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</si>
  <si>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</si>
  <si>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</si>
  <si>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</si>
  <si>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</si>
  <si>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</si>
  <si>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</si>
  <si>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</si>
  <si>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</si>
  <si>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</si>
  <si>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</si>
  <si>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</si>
  <si>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</si>
  <si>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</si>
  <si>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</si>
  <si>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</si>
  <si>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</si>
  <si>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</si>
  <si>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</si>
  <si>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</si>
  <si>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</si>
  <si>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</si>
  <si>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</si>
  <si>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</si>
  <si>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</si>
  <si>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</si>
  <si>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</si>
  <si>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</si>
  <si>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</si>
  <si>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</si>
  <si>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</si>
  <si>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</si>
  <si>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</si>
  <si>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</si>
  <si>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</si>
  <si>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</si>
  <si>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</si>
  <si>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</si>
  <si>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</si>
  <si>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</si>
  <si>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</si>
  <si>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</si>
  <si>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</si>
  <si>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</si>
  <si>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</si>
  <si>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</si>
  <si>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</si>
  <si>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</si>
  <si>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</si>
  <si>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</si>
  <si>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</si>
  <si>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</si>
  <si>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</si>
  <si>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</si>
  <si>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</si>
  <si>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</si>
  <si>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</si>
  <si>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</si>
  <si>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</si>
  <si>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</si>
  <si>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</si>
  <si>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</si>
  <si>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</si>
  <si>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</si>
  <si>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</si>
  <si>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</si>
  <si>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</si>
  <si>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</si>
  <si>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</si>
  <si>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</si>
  <si>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</si>
  <si>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</si>
  <si>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</si>
  <si>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</si>
  <si>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</si>
  <si>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</si>
  <si>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</si>
  <si>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</si>
  <si>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</si>
  <si>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</si>
  <si>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</si>
  <si>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</si>
  <si>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</si>
  <si>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</si>
  <si>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</si>
  <si>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</si>
  <si>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</si>
  <si>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</si>
  <si>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</si>
  <si>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</si>
  <si>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</si>
  <si>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</si>
  <si>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</si>
  <si>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</si>
  <si>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</si>
  <si>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</si>
  <si>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</si>
  <si>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</si>
  <si>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</si>
  <si>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</si>
  <si>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</si>
  <si>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</si>
  <si>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</si>
  <si>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</si>
  <si>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</si>
  <si>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</si>
  <si>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</si>
  <si>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</si>
  <si>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</si>
  <si>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</si>
  <si>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</si>
  <si>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</si>
  <si>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</si>
  <si>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</si>
  <si>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</si>
  <si>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</si>
  <si>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</si>
  <si>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</si>
  <si>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</si>
  <si>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</si>
  <si>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</si>
  <si>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</si>
  <si>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</si>
  <si>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</si>
  <si>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</si>
  <si>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</si>
  <si>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</si>
  <si>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</si>
  <si>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</si>
  <si>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</si>
  <si>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</si>
  <si>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</si>
  <si>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</si>
  <si>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</si>
  <si>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</si>
  <si>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</si>
  <si>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</si>
  <si>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</si>
  <si>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</si>
  <si>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</si>
  <si>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</si>
  <si>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</si>
  <si>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</si>
  <si>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</si>
  <si>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</si>
  <si>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</si>
  <si>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</si>
  <si>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</si>
  <si>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</si>
  <si>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</si>
  <si>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</si>
  <si>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</si>
  <si>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</si>
  <si>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</si>
  <si>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</si>
  <si>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</si>
  <si>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</si>
  <si>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</si>
  <si>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</si>
  <si>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</si>
  <si>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</si>
  <si>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</si>
  <si>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</si>
  <si>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</si>
  <si>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</si>
  <si>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</si>
  <si>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</si>
  <si>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</si>
  <si>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</si>
  <si>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</si>
  <si>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</si>
  <si>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</si>
  <si>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</si>
  <si>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</si>
  <si>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</si>
  <si>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</si>
  <si>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</si>
  <si>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</si>
  <si>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</si>
  <si>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</si>
  <si>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</si>
  <si>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</si>
  <si>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</si>
  <si>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</si>
  <si>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</si>
  <si>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</si>
  <si>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</si>
  <si>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</si>
  <si>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</si>
  <si>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</si>
  <si>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</si>
  <si>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</si>
  <si>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</si>
  <si>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</si>
  <si>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</si>
  <si>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</si>
  <si>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</si>
  <si>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</si>
  <si>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</si>
  <si>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</si>
  <si>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</si>
  <si>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</si>
  <si>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</si>
  <si>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</si>
  <si>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</si>
  <si>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</si>
  <si>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</si>
  <si>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</si>
  <si>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</si>
  <si>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</si>
  <si>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</si>
  <si>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</si>
  <si>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</si>
  <si>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</si>
  <si>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</si>
  <si>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</si>
  <si>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</si>
  <si>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</si>
  <si>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</si>
  <si>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</si>
  <si>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</si>
  <si>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</si>
  <si>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</si>
  <si>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</si>
  <si>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</si>
  <si>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</si>
  <si>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</si>
  <si>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</si>
  <si>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</si>
  <si>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</si>
  <si>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</si>
  <si>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</si>
  <si>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</si>
  <si>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</si>
  <si>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</si>
  <si>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</si>
  <si>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</si>
  <si>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</si>
  <si>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</si>
  <si>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</si>
  <si>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</si>
  <si>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</si>
  <si>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</si>
  <si>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</si>
  <si>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</si>
  <si>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</si>
  <si>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</si>
  <si>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</si>
  <si>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</si>
  <si>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</si>
  <si>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</si>
  <si>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</si>
  <si>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</si>
  <si>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</si>
  <si>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</si>
  <si>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</si>
  <si>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</si>
  <si>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</si>
  <si>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</si>
  <si>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</si>
  <si>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</si>
  <si>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</si>
  <si>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</si>
  <si>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</si>
  <si>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</si>
  <si>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</si>
  <si>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</si>
  <si>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</si>
  <si>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</si>
  <si>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</si>
  <si>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</si>
  <si>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</si>
  <si>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</si>
  <si>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</si>
  <si>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</si>
  <si>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</si>
  <si>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</si>
  <si>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</si>
  <si>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</si>
  <si>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</si>
  <si>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</si>
  <si>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</si>
  <si>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</si>
  <si>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</si>
  <si>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</si>
  <si>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</si>
  <si>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</si>
  <si>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</si>
  <si>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</si>
  <si>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</si>
  <si>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</si>
  <si>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</si>
  <si>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</si>
  <si>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</si>
  <si>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</si>
  <si>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</si>
  <si>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</si>
  <si>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</si>
  <si>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</si>
  <si>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</si>
  <si>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</si>
  <si>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</si>
  <si>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</si>
  <si>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</si>
  <si>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</si>
  <si>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</si>
  <si>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</si>
  <si>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</si>
  <si>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</si>
  <si>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</si>
  <si>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</si>
  <si>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</si>
  <si>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</si>
  <si>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</si>
  <si>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</si>
  <si>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</si>
  <si>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</si>
  <si>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</si>
  <si>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</si>
  <si>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</si>
  <si>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</si>
  <si>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</si>
  <si>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</si>
  <si>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</si>
  <si>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</si>
  <si>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</si>
  <si>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</si>
  <si>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</si>
  <si>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</si>
  <si>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</si>
  <si>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</si>
  <si>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</si>
  <si>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</si>
  <si>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</si>
  <si>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</si>
  <si>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</si>
  <si>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</si>
  <si>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</si>
  <si>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</si>
  <si>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</si>
  <si>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</si>
  <si>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</si>
  <si>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</si>
  <si>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</si>
  <si>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</si>
  <si>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</si>
  <si>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</si>
  <si>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</si>
  <si>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</si>
  <si>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</si>
  <si>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</si>
  <si>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</si>
  <si>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</si>
  <si>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</si>
  <si>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</si>
  <si>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</si>
  <si>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</si>
  <si>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</si>
  <si>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</si>
  <si>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</si>
  <si>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</si>
  <si>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</si>
  <si>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</si>
  <si>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</si>
  <si>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</si>
  <si>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</si>
  <si>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</si>
  <si>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</si>
  <si>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</si>
  <si>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</si>
  <si>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</si>
  <si>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</si>
  <si>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</si>
  <si>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</si>
  <si>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</si>
  <si>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</si>
  <si>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</si>
  <si>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</si>
  <si>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</si>
  <si>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</si>
  <si>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</si>
  <si>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</si>
  <si>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</si>
  <si>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</si>
  <si>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</si>
  <si>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</si>
  <si>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</si>
  <si>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</si>
  <si>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</si>
  <si>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</si>
  <si>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</si>
  <si>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</si>
  <si>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</si>
  <si>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</si>
  <si>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</si>
  <si>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</si>
  <si>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</si>
  <si>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</si>
  <si>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</si>
  <si>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</si>
  <si>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</si>
  <si>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</si>
  <si>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</si>
  <si>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</si>
  <si>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</si>
  <si>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</si>
  <si>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</si>
  <si>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</si>
  <si>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</si>
  <si>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</si>
  <si>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</si>
  <si>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</si>
  <si>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</si>
  <si>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</si>
  <si>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</si>
  <si>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</si>
  <si>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</si>
  <si>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</si>
  <si>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</si>
  <si>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</si>
  <si>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</si>
  <si>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</si>
  <si>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</si>
  <si>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</si>
  <si>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</si>
  <si>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</si>
  <si>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</si>
  <si>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</si>
  <si>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</si>
  <si>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</si>
  <si>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</si>
  <si>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</si>
  <si>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</si>
  <si>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</si>
  <si>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</si>
  <si>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</si>
  <si>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</si>
  <si>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</si>
  <si>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</si>
  <si>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</si>
  <si>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</si>
  <si>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</si>
  <si>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</si>
  <si>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</si>
  <si>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</si>
  <si>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</si>
  <si>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</si>
  <si>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</si>
  <si>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</si>
  <si>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</si>
  <si>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</si>
  <si>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</si>
  <si>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</si>
  <si>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</si>
  <si>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</si>
  <si>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</si>
  <si>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</si>
  <si>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</si>
  <si>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</si>
  <si>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</si>
  <si>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</si>
  <si>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</si>
  <si>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</si>
  <si>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</si>
  <si>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</si>
  <si>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</si>
  <si>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</si>
  <si>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</si>
  <si>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</si>
  <si>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</si>
  <si>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</si>
  <si>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</si>
  <si>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</si>
  <si>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</si>
  <si>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</si>
  <si>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</si>
  <si>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</si>
  <si>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</si>
  <si>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</si>
  <si>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</si>
  <si>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</si>
  <si>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</si>
  <si>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</si>
  <si>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</si>
  <si>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</si>
  <si>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</si>
  <si>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</si>
  <si>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</si>
  <si>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</si>
  <si>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</si>
  <si>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</si>
  <si>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</si>
  <si>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</si>
  <si>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</si>
  <si>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</si>
  <si>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</si>
  <si>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</si>
  <si>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</si>
  <si>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</si>
  <si>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</si>
  <si>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</si>
  <si>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</si>
  <si>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</si>
  <si>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</si>
  <si>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</si>
  <si>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</si>
  <si>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</si>
  <si>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</si>
  <si>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</si>
  <si>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</si>
  <si>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</si>
  <si>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</si>
  <si>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</si>
  <si>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</si>
  <si>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</si>
  <si>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</si>
  <si>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</si>
  <si>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</si>
  <si>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</si>
  <si>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</si>
  <si>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</si>
  <si>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</si>
  <si>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</si>
  <si>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</si>
  <si>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</si>
  <si>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</si>
  <si>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</si>
  <si>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</si>
  <si>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</si>
  <si>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</si>
  <si>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</si>
  <si>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</si>
  <si>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</si>
  <si>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</si>
  <si>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</si>
  <si>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</si>
  <si>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</si>
  <si>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</si>
  <si>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</si>
  <si>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</si>
  <si>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</si>
  <si>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</si>
  <si>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</si>
  <si>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</si>
  <si>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</si>
  <si>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</si>
  <si>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</si>
  <si>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</si>
  <si>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</si>
  <si>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</si>
  <si>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</si>
  <si>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</si>
  <si>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</si>
  <si>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</si>
  <si>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</si>
  <si>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</si>
  <si>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</si>
  <si>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</si>
  <si>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</si>
  <si>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</si>
  <si>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</si>
  <si>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</si>
  <si>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</si>
  <si>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</si>
  <si>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</si>
  <si>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</si>
  <si>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</si>
  <si>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</si>
  <si>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</si>
  <si>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</si>
  <si>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</si>
  <si>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</si>
  <si>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</si>
  <si>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</si>
  <si>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</si>
  <si>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</si>
  <si>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</si>
  <si>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</si>
  <si>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</si>
  <si>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</si>
  <si>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</si>
  <si>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</si>
  <si>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</si>
  <si>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</si>
  <si>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</si>
  <si>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</si>
  <si>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</si>
  <si>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</si>
  <si>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</si>
  <si>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</si>
  <si>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</si>
  <si>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</si>
  <si>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</si>
  <si>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</si>
  <si>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</si>
  <si>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</si>
  <si>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</si>
  <si>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</si>
  <si>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</si>
  <si>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</si>
  <si>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</si>
  <si>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</si>
  <si>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</si>
  <si>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</si>
  <si>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</si>
  <si>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</si>
  <si>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</si>
  <si>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</si>
  <si>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</si>
  <si>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</si>
  <si>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</si>
  <si>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</si>
  <si>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</si>
  <si>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</si>
  <si>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</si>
  <si>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</si>
  <si>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</si>
  <si>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</si>
  <si>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</si>
  <si>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</si>
  <si>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</si>
  <si>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</si>
  <si>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</si>
  <si>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</si>
  <si>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</si>
  <si>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</si>
  <si>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</si>
  <si>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</si>
  <si>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</si>
  <si>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</si>
  <si>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</si>
  <si>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</si>
  <si>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</si>
  <si>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</si>
  <si>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</si>
  <si>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</si>
  <si>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</si>
  <si>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</si>
  <si>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</si>
  <si>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</si>
  <si>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</si>
  <si>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</si>
  <si>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</si>
  <si>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</si>
  <si>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</si>
  <si>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</si>
  <si>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</si>
  <si>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</si>
  <si>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</si>
  <si>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</si>
  <si>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</si>
  <si>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</si>
  <si>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</si>
  <si>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</si>
  <si>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</si>
  <si>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</si>
  <si>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</si>
  <si>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</si>
  <si>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</si>
  <si>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</si>
  <si>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</si>
  <si>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</si>
  <si>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</si>
  <si>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</si>
  <si>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</si>
  <si>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</si>
  <si>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</si>
  <si>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</si>
  <si>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</si>
  <si>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</si>
  <si>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</si>
  <si>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</si>
  <si>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</si>
  <si>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</si>
  <si>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</si>
  <si>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</si>
  <si>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</si>
  <si>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</si>
  <si>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</si>
  <si>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</si>
  <si>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</si>
  <si>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</si>
  <si>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</si>
  <si>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</si>
  <si>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</si>
  <si>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</si>
  <si>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</si>
  <si>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</si>
  <si>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</si>
  <si>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</si>
  <si>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</si>
  <si>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</si>
  <si>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</si>
  <si>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</si>
  <si>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</si>
  <si>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</si>
  <si>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</si>
  <si>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</si>
  <si>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</si>
  <si>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</si>
  <si>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</si>
  <si>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</si>
  <si>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</si>
  <si>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</si>
  <si>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</si>
  <si>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</si>
  <si>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</si>
  <si>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</si>
  <si>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</si>
  <si>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</si>
  <si>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</si>
  <si>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</si>
  <si>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</si>
  <si>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</si>
  <si>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</si>
  <si>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</si>
  <si>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</si>
  <si>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</si>
  <si>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</si>
  <si>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</si>
  <si>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</si>
  <si>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</si>
  <si>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</si>
  <si>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</si>
  <si>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</si>
  <si>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</si>
  <si>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</si>
  <si>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</si>
  <si>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</si>
  <si>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</si>
  <si>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</si>
  <si>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</si>
  <si>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</si>
  <si>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</si>
  <si>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</si>
  <si>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</si>
  <si>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</si>
  <si>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</si>
  <si>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</si>
  <si>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</si>
  <si>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</si>
  <si>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</si>
  <si>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</si>
  <si>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</si>
  <si>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</si>
  <si>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</si>
  <si>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</si>
  <si>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</si>
  <si>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</si>
  <si>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</si>
  <si>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</si>
  <si>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</si>
  <si>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</si>
  <si>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</si>
  <si>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</si>
  <si>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</si>
  <si>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</si>
  <si>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</si>
  <si>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</si>
  <si>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</si>
  <si>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</si>
  <si>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</si>
  <si>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</si>
  <si>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</si>
  <si>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</si>
  <si>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</si>
  <si>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</si>
  <si>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</si>
  <si>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</si>
  <si>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</si>
  <si>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</si>
  <si>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</si>
  <si>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</si>
  <si>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</si>
  <si>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</si>
  <si>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</si>
  <si>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</si>
  <si>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</si>
  <si>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</si>
  <si>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</si>
  <si>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</si>
  <si>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</si>
  <si>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</si>
  <si>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</si>
  <si>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</si>
  <si>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</si>
  <si>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</si>
  <si>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</si>
  <si>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</si>
  <si>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</si>
  <si>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</si>
  <si>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</si>
  <si>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</si>
  <si>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</si>
  <si>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</si>
  <si>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</si>
  <si>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</si>
  <si>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</si>
  <si>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</si>
  <si>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</si>
  <si>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</si>
  <si>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</si>
  <si>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</si>
  <si>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</si>
  <si>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</si>
  <si>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</si>
  <si>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</si>
  <si>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</si>
  <si>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</si>
  <si>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</si>
  <si>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</si>
  <si>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</si>
  <si>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</si>
  <si>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</si>
  <si>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</si>
  <si>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</si>
  <si>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</si>
  <si>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</si>
  <si>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</si>
  <si>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</si>
  <si>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</si>
  <si>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</si>
  <si>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</si>
  <si>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</si>
  <si>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</si>
  <si>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</si>
  <si>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</si>
  <si>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</si>
  <si>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</si>
  <si>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</si>
  <si>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</si>
  <si>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</si>
  <si>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</si>
  <si>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</si>
  <si>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</si>
  <si>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</si>
  <si>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</si>
  <si>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</si>
  <si>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</si>
  <si>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</si>
  <si>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</si>
  <si>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</si>
  <si>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</si>
  <si>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</si>
  <si>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</si>
  <si>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</si>
  <si>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</si>
  <si>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</si>
  <si>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</si>
  <si>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</si>
  <si>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</si>
  <si>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</si>
  <si>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</si>
  <si>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</si>
  <si>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</si>
  <si>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</si>
  <si>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</si>
  <si>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</si>
  <si>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</si>
  <si>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</si>
  <si>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</si>
  <si>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</si>
  <si>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</si>
  <si>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</si>
  <si>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</si>
  <si>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</si>
  <si>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</si>
  <si>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</si>
  <si>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</si>
  <si>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</si>
  <si>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</si>
  <si>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</si>
  <si>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</si>
  <si>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</si>
  <si>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</si>
  <si>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</si>
  <si>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</si>
  <si>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</si>
  <si>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</si>
  <si>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</si>
  <si>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</si>
  <si>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</si>
  <si>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</si>
  <si>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</si>
  <si>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</si>
  <si>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</si>
  <si>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</si>
  <si>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</si>
  <si>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</si>
  <si>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</si>
  <si>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</si>
  <si>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</si>
  <si>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</si>
  <si>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</si>
  <si>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</si>
  <si>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</si>
  <si>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</si>
  <si>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</si>
  <si>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</si>
  <si>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</si>
  <si>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</si>
  <si>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</si>
  <si>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</si>
  <si>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</si>
  <si>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</si>
  <si>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</si>
  <si>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</si>
  <si>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</si>
  <si>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</si>
  <si>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</si>
  <si>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</si>
  <si>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</si>
  <si>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</si>
  <si>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</si>
  <si>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</si>
  <si>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</si>
  <si>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</si>
  <si>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</si>
  <si>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</si>
  <si>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</si>
  <si>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</si>
  <si>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</si>
  <si>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</si>
  <si>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</si>
  <si>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</si>
  <si>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</si>
  <si>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</si>
  <si>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</si>
  <si>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</si>
  <si>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</si>
  <si>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</si>
  <si>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</si>
  <si>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</si>
  <si>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</si>
  <si>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</si>
  <si>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</si>
  <si>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</si>
  <si>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</si>
  <si>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</si>
  <si>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</si>
  <si>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</si>
  <si>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</si>
  <si>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</si>
  <si>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</si>
  <si>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</si>
  <si>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</si>
  <si>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</si>
  <si>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</si>
  <si>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</si>
  <si>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</si>
  <si>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</si>
  <si>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</si>
  <si>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</si>
  <si>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</si>
  <si>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</si>
  <si>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</si>
  <si>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</si>
  <si>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</si>
  <si>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</si>
  <si>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</si>
  <si>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</si>
  <si>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</si>
  <si>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</si>
  <si>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</si>
  <si>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</si>
  <si>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</si>
  <si>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</si>
  <si>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</si>
  <si>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</si>
  <si>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</si>
  <si>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</si>
  <si>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</si>
  <si>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</si>
  <si>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</si>
  <si>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</si>
  <si>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</si>
  <si>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</si>
  <si>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</si>
  <si>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</si>
  <si>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</si>
  <si>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</si>
  <si>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</si>
  <si>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</si>
  <si>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</si>
  <si>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</si>
  <si>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</si>
  <si>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</si>
  <si>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</si>
  <si>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</si>
  <si>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</si>
  <si>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</si>
  <si>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</si>
  <si>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</si>
  <si>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</si>
  <si>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</si>
  <si>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</si>
  <si>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</si>
  <si>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</si>
  <si>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</si>
  <si>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</si>
  <si>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</si>
  <si>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</si>
  <si>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</si>
  <si>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</si>
  <si>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</si>
  <si>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</si>
  <si>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</si>
  <si>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</si>
  <si>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</si>
  <si>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</si>
  <si>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</si>
  <si>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</si>
  <si>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</si>
  <si>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</si>
  <si>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</si>
  <si>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</si>
  <si>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</si>
  <si>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</si>
  <si>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</si>
  <si>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</si>
  <si>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</si>
  <si>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</si>
  <si>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</si>
  <si>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</si>
  <si>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</si>
  <si>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</si>
  <si>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</si>
  <si>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</si>
  <si>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</si>
  <si>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</si>
  <si>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</si>
  <si>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</si>
  <si>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</si>
  <si>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</si>
  <si>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</si>
  <si>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</si>
  <si>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</si>
  <si>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</si>
  <si>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</si>
  <si>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</si>
  <si>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</si>
  <si>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</si>
  <si>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</si>
  <si>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</si>
  <si>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</si>
  <si>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</si>
  <si>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</si>
  <si>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</si>
  <si>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</si>
  <si>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</si>
  <si>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</si>
  <si>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</si>
  <si>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</si>
  <si>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</si>
  <si>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</si>
  <si>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</si>
  <si>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</si>
  <si>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</si>
  <si>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</si>
  <si>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</si>
  <si>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</si>
  <si>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</si>
  <si>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</si>
  <si>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</si>
  <si>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</si>
  <si>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</si>
  <si>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</si>
  <si>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</si>
  <si>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</si>
  <si>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</si>
  <si>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</si>
  <si>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</si>
  <si>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</si>
  <si>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</si>
  <si>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</si>
  <si>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</si>
  <si>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</si>
  <si>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</si>
  <si>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</si>
  <si>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</si>
  <si>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</si>
  <si>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</si>
  <si>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</si>
  <si>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</si>
  <si>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</si>
  <si>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</si>
  <si>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</si>
  <si>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</si>
  <si>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</si>
  <si>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</si>
  <si>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</si>
  <si>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</si>
  <si>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</si>
  <si>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</si>
  <si>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</si>
  <si>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</si>
  <si>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</si>
  <si>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</si>
  <si>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</si>
  <si>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</si>
  <si>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</si>
  <si>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</si>
  <si>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</si>
  <si>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</si>
  <si>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</si>
  <si>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</si>
  <si>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</si>
  <si>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</si>
  <si>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</si>
  <si>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</si>
  <si>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</si>
  <si>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</si>
  <si>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</si>
  <si>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</si>
  <si>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</si>
  <si>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</si>
  <si>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</si>
  <si>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</si>
  <si>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</si>
  <si>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</si>
  <si>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</si>
  <si>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</si>
  <si>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</si>
  <si>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</si>
  <si>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</si>
  <si>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</si>
  <si>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</si>
  <si>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</si>
  <si>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</si>
  <si>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</si>
  <si>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</si>
  <si>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</si>
  <si>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</si>
  <si>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</si>
  <si>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</si>
  <si>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</si>
  <si>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</si>
  <si>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</si>
  <si>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</si>
  <si>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</si>
  <si>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</si>
  <si>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</si>
  <si>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</si>
  <si>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</si>
  <si>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</si>
  <si>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</si>
  <si>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</si>
  <si>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</si>
  <si>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</si>
  <si>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</si>
  <si>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</si>
  <si>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</si>
  <si>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</si>
  <si>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</si>
  <si>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</si>
  <si>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</si>
  <si>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</si>
  <si>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</si>
  <si>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</si>
  <si>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</si>
  <si>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</si>
  <si>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</si>
  <si>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</si>
  <si>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</si>
  <si>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</si>
  <si>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</si>
  <si>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</si>
  <si>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</si>
  <si>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</si>
  <si>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</si>
  <si>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</si>
  <si>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</si>
  <si>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</si>
  <si>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</si>
  <si>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</si>
  <si>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</si>
  <si>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</si>
  <si>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</si>
  <si>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</si>
  <si>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</si>
  <si>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</si>
  <si>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</si>
  <si>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</si>
  <si>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</si>
  <si>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</si>
  <si>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</si>
  <si>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</si>
  <si>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</si>
  <si>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</si>
  <si>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</si>
  <si>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</si>
  <si>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</si>
  <si>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</si>
  <si>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</si>
  <si>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</si>
  <si>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</si>
  <si>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</si>
  <si>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</si>
  <si>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</si>
  <si>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</si>
  <si>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</si>
  <si>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</si>
  <si>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</si>
  <si>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</si>
  <si>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</si>
  <si>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</si>
  <si>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</si>
  <si>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</si>
  <si>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</si>
  <si>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</si>
  <si>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</si>
  <si>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</si>
  <si>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</si>
  <si>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</si>
  <si>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</si>
  <si>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</si>
  <si>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</si>
  <si>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</si>
  <si>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</si>
  <si>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</si>
  <si>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</si>
  <si>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</si>
  <si>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</si>
  <si>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</si>
  <si>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</si>
  <si>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</si>
  <si>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</si>
  <si>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</si>
  <si>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</si>
  <si>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</si>
  <si>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</si>
  <si>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</si>
  <si>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</si>
  <si>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</si>
  <si>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</si>
  <si>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</si>
  <si>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</si>
  <si>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</si>
  <si>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</si>
  <si>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</si>
  <si>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</si>
  <si>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</si>
  <si>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</si>
  <si>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</si>
  <si>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</si>
  <si>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</si>
  <si>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</si>
  <si>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</si>
  <si>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</si>
  <si>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</si>
  <si>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</si>
  <si>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</si>
  <si>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</si>
  <si>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</si>
  <si>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</si>
  <si>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</si>
  <si>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</si>
  <si>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</si>
  <si>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</si>
  <si>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</si>
  <si>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</si>
  <si>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</si>
  <si>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</si>
  <si>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</si>
  <si>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</si>
  <si>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</si>
  <si>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</si>
  <si>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</si>
  <si>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</si>
  <si>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</si>
  <si>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</si>
  <si>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</si>
  <si>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</si>
  <si>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</si>
  <si>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</si>
  <si>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</si>
  <si>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</si>
  <si>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</si>
  <si>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</si>
  <si>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</si>
  <si>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</si>
  <si>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</si>
  <si>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</si>
  <si>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</si>
  <si>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</si>
  <si>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</si>
  <si>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</si>
  <si>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</si>
  <si>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</si>
  <si>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</si>
  <si>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</si>
  <si>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</si>
  <si>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</si>
  <si>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</si>
  <si>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</si>
  <si>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</si>
  <si>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</si>
  <si>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</si>
  <si>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</si>
  <si>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</si>
  <si>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</si>
  <si>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</si>
  <si>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</si>
  <si>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</si>
  <si>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</si>
  <si>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</si>
  <si>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</si>
  <si>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</si>
  <si>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</si>
  <si>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</si>
  <si>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</si>
  <si>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</si>
  <si>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</si>
  <si>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</si>
  <si>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</si>
  <si>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</si>
  <si>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</si>
  <si>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</si>
  <si>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</si>
  <si>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</si>
  <si>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</si>
  <si>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</si>
  <si>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</si>
  <si>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</si>
  <si>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</si>
  <si>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</si>
  <si>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</si>
  <si>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</si>
  <si>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</si>
  <si>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</si>
  <si>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</si>
  <si>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</si>
  <si>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</si>
  <si>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</si>
  <si>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</si>
  <si>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</si>
  <si>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</si>
  <si>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</si>
  <si>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</si>
  <si>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</si>
  <si>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</si>
  <si>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</si>
  <si>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</si>
  <si>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</si>
  <si>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</si>
  <si>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</si>
  <si>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</si>
  <si>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</si>
  <si>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</si>
  <si>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</si>
  <si>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</si>
  <si>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</si>
  <si>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</si>
  <si>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</si>
  <si>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</si>
  <si>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</si>
  <si>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</si>
  <si>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</si>
  <si>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</si>
  <si>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</si>
  <si>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</si>
  <si>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</si>
  <si>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</si>
  <si>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</si>
  <si>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</si>
  <si>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</si>
  <si>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</si>
  <si>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</si>
  <si>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</si>
  <si>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</si>
  <si>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</si>
  <si>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</si>
  <si>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</si>
  <si>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</si>
  <si>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</si>
  <si>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</si>
  <si>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</si>
  <si>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</si>
  <si>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</si>
  <si>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</si>
  <si>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</si>
  <si>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</si>
  <si>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</si>
  <si>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</si>
  <si>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</si>
  <si>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</si>
  <si>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</si>
  <si>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</si>
  <si>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</si>
  <si>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</si>
  <si>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</si>
  <si>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</si>
  <si>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</si>
  <si>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</si>
  <si>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</si>
  <si>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</si>
  <si>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</si>
  <si>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</si>
  <si>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</si>
  <si>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</si>
  <si>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</si>
  <si>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</si>
  <si>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</si>
  <si>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</si>
  <si>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</si>
  <si>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</si>
  <si>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</si>
  <si>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</si>
  <si>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</si>
  <si>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</si>
  <si>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</si>
  <si>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</si>
  <si>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</si>
  <si>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</si>
  <si>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</si>
  <si>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</si>
  <si>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</si>
  <si>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</si>
  <si>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</si>
  <si>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</si>
  <si>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</si>
  <si>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</si>
  <si>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</si>
  <si>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</si>
  <si>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</si>
  <si>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</si>
  <si>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</si>
  <si>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</si>
  <si>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</si>
  <si>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</si>
  <si>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</si>
  <si>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</si>
  <si>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</si>
  <si>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</si>
  <si>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</si>
  <si>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</si>
  <si>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</si>
  <si>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</si>
  <si>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</si>
  <si>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</si>
  <si>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</si>
  <si>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</si>
  <si>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</si>
  <si>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</si>
  <si>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</si>
  <si>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</si>
  <si>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</si>
  <si>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</si>
  <si>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</si>
  <si>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</si>
  <si>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</si>
  <si>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</si>
  <si>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</si>
  <si>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</si>
  <si>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</si>
  <si>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</si>
  <si>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</si>
  <si>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</si>
  <si>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</si>
  <si>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</si>
  <si>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</si>
  <si>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</si>
  <si>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</si>
  <si>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</si>
  <si>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</si>
  <si>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</si>
  <si>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</si>
  <si>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</si>
  <si>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</si>
  <si>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</si>
  <si>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</si>
  <si>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</si>
  <si>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</si>
  <si>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</si>
  <si>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</si>
  <si>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</si>
  <si>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</si>
  <si>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</si>
  <si>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</si>
  <si>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</si>
  <si>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</si>
  <si>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</si>
  <si>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</si>
  <si>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</si>
  <si>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</si>
  <si>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</si>
  <si>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</si>
  <si>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</si>
  <si>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</si>
  <si>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</si>
  <si>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</si>
  <si>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</si>
  <si>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</si>
  <si>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</si>
  <si>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</si>
  <si>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</si>
  <si>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</si>
  <si>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</si>
  <si>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</si>
  <si>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</si>
  <si>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</si>
  <si>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</si>
  <si>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</si>
  <si>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</si>
  <si>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</si>
  <si>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</si>
  <si>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</si>
  <si>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</si>
  <si>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</si>
  <si>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</si>
  <si>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</si>
  <si>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</si>
  <si>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</si>
  <si>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</si>
  <si>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</si>
  <si>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</si>
  <si>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</si>
  <si>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</si>
  <si>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</si>
  <si>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</si>
  <si>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</si>
  <si>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</si>
  <si>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</si>
  <si>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</si>
  <si>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</si>
  <si>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</si>
  <si>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</si>
  <si>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</si>
  <si>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</si>
  <si>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</si>
  <si>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</si>
  <si>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</si>
  <si>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</si>
  <si>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</si>
  <si>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</si>
  <si>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</si>
  <si>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</si>
  <si>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</si>
  <si>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</si>
  <si>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</si>
  <si>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</si>
  <si>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</si>
  <si>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</si>
  <si>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</si>
  <si>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</si>
  <si>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</si>
  <si>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</si>
  <si>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</si>
  <si>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</si>
  <si>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</si>
  <si>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</si>
  <si>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</si>
  <si>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</si>
  <si>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</si>
  <si>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</si>
  <si>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</si>
  <si>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</si>
  <si>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</si>
  <si>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</si>
  <si>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</si>
  <si>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</si>
  <si>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</si>
  <si>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</si>
  <si>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</si>
  <si>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</si>
  <si>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</si>
  <si>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</si>
  <si>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</si>
  <si>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</si>
  <si>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</si>
  <si>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</si>
  <si>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</si>
  <si>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</si>
  <si>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</si>
  <si>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</si>
  <si>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</si>
  <si>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</si>
  <si>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</si>
  <si>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</si>
  <si>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</si>
  <si>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</si>
  <si>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</si>
  <si>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</si>
  <si>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</si>
  <si>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</si>
  <si>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</si>
  <si>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</si>
  <si>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</si>
  <si>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</si>
  <si>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</si>
  <si>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</si>
  <si>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</si>
  <si>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</si>
  <si>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</si>
  <si>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</si>
  <si>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</si>
  <si>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</si>
  <si>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</si>
  <si>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</si>
  <si>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</si>
  <si>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</si>
  <si>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</si>
  <si>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</si>
  <si>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</si>
  <si>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</si>
  <si>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</si>
  <si>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</si>
  <si>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</si>
  <si>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</si>
  <si>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</si>
  <si>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</si>
  <si>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</si>
  <si>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</si>
  <si>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</si>
  <si>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</si>
  <si>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</si>
  <si>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</si>
  <si>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</si>
  <si>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</si>
  <si>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</si>
  <si>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</si>
  <si>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</si>
  <si>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</si>
  <si>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</si>
  <si>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</si>
  <si>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</si>
  <si>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</si>
  <si>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</si>
  <si>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</si>
  <si>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</si>
  <si>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</si>
  <si>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</si>
  <si>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</si>
  <si>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</si>
  <si>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</si>
  <si>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</si>
  <si>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</si>
  <si>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</si>
  <si>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</si>
  <si>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</si>
  <si>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</si>
  <si>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</si>
  <si>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</si>
  <si>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</si>
  <si>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</si>
  <si>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</si>
  <si>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</si>
  <si>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</si>
  <si>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</si>
  <si>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</si>
  <si>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</si>
  <si>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</si>
  <si>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</si>
  <si>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</si>
  <si>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</si>
  <si>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</si>
  <si>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</si>
  <si>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</si>
  <si>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</si>
  <si>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</si>
  <si>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</si>
  <si>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</si>
  <si>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</si>
  <si>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</si>
  <si>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</si>
  <si>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</si>
  <si>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</si>
  <si>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</si>
  <si>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</si>
  <si>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</si>
  <si>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</si>
  <si>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</si>
  <si>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</si>
  <si>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</si>
  <si>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</si>
  <si>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</si>
  <si>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</si>
  <si>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</si>
  <si>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</si>
  <si>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</si>
  <si>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</si>
  <si>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</si>
  <si>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</si>
  <si>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</si>
  <si>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</si>
  <si>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</si>
  <si>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</si>
  <si>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</si>
  <si>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</si>
  <si>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</si>
  <si>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</si>
  <si>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</si>
  <si>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</si>
  <si>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</si>
  <si>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</si>
  <si>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</si>
  <si>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</si>
  <si>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</si>
  <si>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</si>
  <si>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</si>
  <si>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</si>
  <si>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</si>
  <si>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</si>
  <si>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</si>
  <si>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</si>
  <si>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</si>
  <si>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</si>
  <si>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</si>
  <si>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</si>
  <si>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</si>
  <si>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</si>
  <si>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</si>
  <si>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</si>
  <si>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</si>
  <si>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</si>
  <si>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</si>
  <si>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</si>
  <si>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</si>
  <si>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</si>
  <si>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</si>
  <si>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</si>
  <si>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</si>
  <si>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</si>
  <si>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</si>
  <si>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</si>
  <si>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</si>
  <si>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</si>
  <si>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</si>
  <si>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</si>
  <si>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</si>
  <si>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</si>
  <si>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</si>
  <si>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</si>
  <si>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</si>
  <si>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</si>
  <si>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</si>
  <si>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</si>
  <si>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</si>
  <si>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</si>
  <si>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</si>
  <si>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</si>
  <si>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</si>
  <si>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</si>
  <si>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</si>
  <si>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</si>
  <si>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</si>
  <si>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</si>
  <si>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</si>
  <si>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</si>
  <si>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</si>
  <si>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</si>
  <si>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</si>
  <si>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</si>
  <si>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</si>
  <si>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</si>
  <si>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</si>
  <si>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</si>
  <si>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</si>
  <si>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</si>
  <si>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</si>
  <si>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</si>
  <si>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</si>
  <si>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</si>
  <si>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</si>
  <si>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</si>
  <si>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</si>
  <si>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</si>
  <si>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</si>
  <si>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</si>
  <si>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</si>
  <si>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</si>
  <si>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</si>
  <si>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</si>
  <si>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</si>
  <si>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</si>
  <si>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</si>
  <si>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</si>
  <si>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</si>
  <si>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</si>
  <si>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</si>
  <si>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</si>
  <si>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</si>
  <si>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</si>
  <si>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</si>
  <si>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</si>
  <si>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</si>
  <si>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</si>
  <si>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</si>
  <si>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</si>
  <si>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</si>
  <si>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</si>
  <si>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</si>
  <si>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</si>
  <si>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</si>
  <si>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</si>
  <si>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</si>
  <si>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</si>
  <si>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</si>
  <si>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</si>
  <si>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</si>
  <si>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</si>
  <si>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</si>
  <si>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</si>
  <si>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</si>
  <si>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</si>
  <si>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</si>
  <si>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</si>
  <si>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</si>
  <si>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</si>
  <si>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</si>
  <si>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</si>
  <si>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</si>
  <si>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</si>
  <si>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</si>
  <si>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</si>
  <si>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</si>
  <si>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</si>
  <si>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</si>
  <si>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</si>
  <si>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</si>
  <si>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</si>
  <si>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</si>
  <si>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</si>
  <si>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</si>
  <si>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</si>
  <si>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</si>
  <si>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</si>
  <si>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</si>
  <si>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</si>
  <si>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</si>
  <si>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</si>
  <si>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</si>
  <si>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</si>
  <si>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</si>
  <si>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</si>
  <si>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</si>
  <si>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</si>
  <si>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</si>
  <si>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</si>
  <si>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</si>
  <si>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</si>
  <si>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</si>
  <si>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</si>
  <si>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</si>
  <si>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</si>
  <si>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</si>
  <si>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</si>
  <si>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</si>
  <si>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</si>
  <si>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</si>
  <si>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</si>
  <si>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</si>
  <si>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</si>
  <si>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</si>
  <si>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</si>
  <si>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</si>
  <si>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</si>
  <si>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</si>
  <si>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</si>
  <si>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</si>
  <si>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</si>
  <si>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</si>
  <si>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</si>
  <si>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</si>
  <si>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</si>
  <si>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</si>
  <si>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</si>
  <si>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</si>
  <si>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</si>
  <si>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</si>
  <si>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</si>
  <si>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</si>
  <si>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</si>
  <si>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</si>
  <si>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</si>
  <si>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</si>
  <si>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</si>
  <si>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</si>
  <si>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</si>
  <si>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</si>
  <si>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</si>
  <si>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</si>
  <si>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</si>
  <si>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</si>
  <si>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</si>
  <si>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</si>
  <si>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</si>
  <si>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</si>
  <si>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</si>
  <si>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</si>
  <si>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</si>
  <si>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</si>
  <si>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</si>
  <si>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</si>
  <si>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</si>
  <si>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</si>
  <si>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</si>
  <si>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</si>
  <si>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</si>
  <si>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</si>
  <si>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</si>
  <si>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</si>
  <si>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</si>
  <si>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</si>
  <si>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</si>
  <si>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</si>
  <si>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</si>
  <si>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</si>
  <si>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</si>
  <si>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</si>
  <si>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</si>
  <si>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</si>
  <si>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</si>
  <si>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</si>
  <si>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</si>
  <si>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</si>
  <si>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</si>
  <si>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</si>
  <si>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</si>
  <si>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</si>
  <si>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</si>
  <si>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</si>
  <si>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</si>
  <si>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</si>
  <si>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</si>
  <si>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</si>
  <si>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</si>
  <si>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</si>
  <si>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</si>
  <si>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</si>
  <si>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</si>
  <si>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</si>
  <si>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</si>
  <si>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</si>
  <si>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</si>
  <si>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</si>
  <si>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</si>
  <si>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</si>
  <si>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</si>
  <si>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</si>
  <si>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</si>
  <si>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</si>
  <si>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</si>
  <si>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</si>
  <si>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</si>
  <si>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</si>
  <si>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</si>
  <si>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</si>
  <si>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</si>
  <si>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</si>
  <si>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</si>
  <si>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</si>
  <si>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</si>
  <si>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</si>
  <si>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</si>
  <si>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</si>
  <si>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</si>
  <si>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</si>
  <si>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</si>
  <si>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</si>
  <si>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</si>
  <si>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</si>
  <si>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</si>
  <si>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</si>
  <si>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</si>
  <si>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</si>
  <si>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</si>
  <si>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</si>
  <si>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</si>
  <si>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</si>
  <si>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</si>
  <si>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</si>
  <si>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</si>
  <si>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</si>
  <si>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</si>
  <si>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</si>
  <si>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</si>
  <si>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</si>
  <si>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</si>
  <si>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</si>
  <si>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</si>
  <si>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</si>
  <si>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</si>
  <si>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</si>
  <si>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</si>
  <si>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</si>
  <si>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</si>
  <si>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</si>
  <si>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</si>
  <si>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</si>
  <si>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</si>
  <si>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</si>
  <si>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</si>
  <si>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</si>
  <si>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</si>
  <si>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</si>
  <si>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</si>
  <si>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</si>
  <si>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</si>
  <si>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</si>
  <si>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</si>
  <si>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</si>
  <si>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</si>
  <si>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</si>
  <si>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</si>
  <si>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</si>
  <si>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</si>
  <si>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</si>
  <si>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</si>
  <si>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</si>
  <si>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</si>
  <si>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</si>
  <si>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</si>
  <si>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</si>
  <si>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</si>
  <si>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</si>
  <si>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</si>
  <si>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</si>
  <si>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</si>
  <si>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</si>
  <si>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</si>
  <si>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</si>
  <si>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</si>
  <si>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</si>
  <si>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</si>
  <si>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</si>
  <si>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</si>
  <si>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</si>
  <si>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</si>
  <si>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</si>
  <si>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</si>
  <si>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</si>
  <si>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</si>
  <si>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</si>
  <si>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</si>
  <si>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</si>
  <si>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</si>
  <si>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</si>
  <si>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</si>
  <si>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</si>
  <si>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</si>
  <si>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</si>
  <si>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</si>
  <si>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</si>
  <si>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</si>
  <si>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</si>
  <si>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</si>
  <si>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</si>
  <si>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</si>
  <si>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</si>
  <si>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</si>
  <si>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</si>
  <si>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</si>
  <si>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</si>
  <si>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</si>
  <si>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</si>
  <si>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</si>
  <si>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</si>
  <si>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</si>
  <si>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</si>
  <si>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</si>
  <si>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</si>
  <si>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</si>
  <si>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</si>
  <si>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</si>
  <si>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</si>
  <si>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</si>
  <si>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</si>
  <si>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</si>
  <si>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</si>
  <si>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</si>
  <si>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</si>
  <si>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</si>
  <si>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</si>
  <si>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</si>
  <si>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</si>
  <si>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</si>
  <si>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</si>
  <si>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</si>
  <si>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</si>
  <si>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</si>
  <si>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</si>
  <si>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</si>
  <si>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</si>
  <si>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</si>
  <si>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</si>
  <si>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</si>
  <si>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</si>
  <si>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</si>
  <si>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</si>
  <si>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</si>
  <si>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</si>
  <si>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</si>
  <si>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</si>
  <si>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</si>
  <si>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</si>
  <si>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</si>
  <si>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</si>
  <si>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</si>
  <si>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</si>
  <si>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</si>
  <si>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</si>
  <si>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</si>
  <si>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</si>
  <si>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</si>
  <si>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</si>
  <si>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</si>
  <si>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</si>
  <si>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</si>
  <si>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</si>
  <si>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</si>
  <si>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</si>
  <si>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</si>
  <si>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</si>
  <si>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</si>
  <si>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</si>
  <si>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</si>
  <si>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</si>
  <si>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</si>
  <si>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</si>
  <si>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</si>
  <si>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</si>
  <si>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</si>
  <si>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</si>
  <si>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</si>
  <si>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</si>
  <si>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</si>
  <si>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</si>
  <si>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</si>
  <si>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</si>
  <si>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</si>
  <si>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</si>
  <si>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</si>
  <si>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</si>
  <si>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</si>
  <si>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</si>
  <si>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</si>
  <si>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</si>
  <si>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</si>
  <si>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</si>
  <si>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</si>
  <si>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</si>
  <si>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</si>
  <si>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</si>
  <si>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</si>
  <si>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</si>
  <si>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</si>
  <si>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</si>
  <si>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</si>
  <si>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</si>
  <si>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</si>
  <si>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</si>
  <si>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</si>
  <si>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</si>
  <si>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</si>
  <si>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</si>
  <si>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</si>
  <si>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</si>
  <si>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</si>
  <si>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</si>
  <si>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</si>
  <si>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</si>
  <si>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</si>
  <si>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</si>
  <si>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</si>
  <si>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</si>
  <si>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</si>
  <si>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</si>
  <si>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</si>
  <si>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</si>
  <si>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</si>
  <si>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</si>
  <si>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</si>
  <si>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</si>
  <si>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</si>
  <si>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</si>
  <si>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</si>
  <si>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</si>
  <si>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</si>
  <si>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</si>
  <si>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</si>
  <si>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</si>
  <si>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</si>
  <si>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</si>
  <si>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</si>
  <si>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</si>
  <si>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</si>
  <si>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</si>
  <si>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</si>
  <si>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1101718036238</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</si>
  <si>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</si>
  <si>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</si>
  <si>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</si>
  <si>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</si>
  <si>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</si>
  <si>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</si>
  <si>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</si>
  <si>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</si>
  <si>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</si>
  <si>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</si>
  <si>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</si>
  <si>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</si>
  <si>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</si>
  <si>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</si>
  <si>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</si>
  <si>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</si>
  <si>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</si>
  <si>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</si>
  <si>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</si>
  <si>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</si>
  <si>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</si>
  <si>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</si>
  <si>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</si>
  <si>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</si>
  <si>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</si>
  <si>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</si>
  <si>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</si>
  <si>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</si>
  <si>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</si>
  <si>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</si>
  <si>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</si>
  <si>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</si>
  <si>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</si>
  <si>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</si>
  <si>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</si>
  <si>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</si>
  <si>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</si>
  <si>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</si>
  <si>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</si>
  <si>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</si>
  <si>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</si>
  <si>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</si>
  <si>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</si>
  <si>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</si>
  <si>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</si>
  <si>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</si>
  <si>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</si>
  <si>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</si>
  <si>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</si>
  <si>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</si>
  <si>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</si>
  <si>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</si>
  <si>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</si>
  <si>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</si>
  <si>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</si>
  <si>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</si>
  <si>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</si>
  <si>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</si>
  <si>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</si>
  <si>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</si>
  <si>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</si>
  <si>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</si>
  <si>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</si>
  <si>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</si>
  <si>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</si>
  <si>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</si>
  <si>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</si>
  <si>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</si>
  <si>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</si>
  <si>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</si>
  <si>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</si>
  <si>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</si>
  <si>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</si>
  <si>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</si>
  <si>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</si>
  <si>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</si>
  <si>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</si>
  <si>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</si>
  <si>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</si>
  <si>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</si>
  <si>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</si>
  <si>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</si>
  <si>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</si>
  <si>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</si>
  <si>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</si>
  <si>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</si>
  <si>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</si>
  <si>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</si>
  <si>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</si>
  <si>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</si>
  <si>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</si>
  <si>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</si>
  <si>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</si>
  <si>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</si>
  <si>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</si>
  <si>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</si>
  <si>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</si>
  <si>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</si>
  <si>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</si>
  <si>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</si>
  <si>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</si>
  <si>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</si>
  <si>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</si>
  <si>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</si>
  <si>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</si>
  <si>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</si>
  <si>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</si>
  <si>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</si>
  <si>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</si>
  <si>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</si>
  <si>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</si>
  <si>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</si>
  <si>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</si>
  <si>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</si>
  <si>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</si>
  <si>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</si>
  <si>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</si>
  <si>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</si>
  <si>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</si>
  <si>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</si>
  <si>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</si>
  <si>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</si>
  <si>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</si>
  <si>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</si>
  <si>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</si>
  <si>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</si>
  <si>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</si>
  <si>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</si>
  <si>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</si>
  <si>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</si>
  <si>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</si>
  <si>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</si>
  <si>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</si>
  <si>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</si>
  <si>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</si>
  <si>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</si>
  <si>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</si>
  <si>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</si>
  <si>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</si>
  <si>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</si>
  <si>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</si>
  <si>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</si>
  <si>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</si>
  <si>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</si>
  <si>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</si>
  <si>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</si>
  <si>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</si>
  <si>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</si>
  <si>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</si>
  <si>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</si>
  <si>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</si>
  <si>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</si>
  <si>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</si>
  <si>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</si>
  <si>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</si>
  <si>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</si>
  <si>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</si>
  <si>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</si>
  <si>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</si>
  <si>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</si>
  <si>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</si>
  <si>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</si>
  <si>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</si>
  <si>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</si>
  <si>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</si>
  <si>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</si>
  <si>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</si>
  <si>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</si>
  <si>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</si>
  <si>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</si>
  <si>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</si>
  <si>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</si>
  <si>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</si>
  <si>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</si>
  <si>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</si>
  <si>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</si>
  <si>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</si>
  <si>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</si>
  <si>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</si>
  <si>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</si>
  <si>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</si>
  <si>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</si>
  <si>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</si>
  <si>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</si>
  <si>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</si>
  <si>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</si>
  <si>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</si>
  <si>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</si>
  <si>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</si>
  <si>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</si>
  <si>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</si>
  <si>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</si>
  <si>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</si>
  <si>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</si>
  <si>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</si>
  <si>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</si>
  <si>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</si>
  <si>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</si>
  <si>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</si>
  <si>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</si>
  <si>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</si>
  <si>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</si>
  <si>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</si>
  <si>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</si>
  <si>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</si>
  <si>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</si>
  <si>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</si>
  <si>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</si>
  <si>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</si>
  <si>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</si>
  <si>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</si>
  <si>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</si>
  <si>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</si>
  <si>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</si>
  <si>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</si>
  <si>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</si>
  <si>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</si>
  <si>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</si>
  <si>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</si>
  <si>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</si>
  <si>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</si>
  <si>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</si>
  <si>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</si>
  <si>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</si>
  <si>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</si>
  <si>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</si>
  <si>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</si>
  <si>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</si>
  <si>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</si>
  <si>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</si>
  <si>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</si>
  <si>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</si>
  <si>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</si>
  <si>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</si>
  <si>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</si>
  <si>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</si>
  <si>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</si>
  <si>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</si>
  <si>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</si>
  <si>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</si>
  <si>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</si>
  <si>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</si>
  <si>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</si>
  <si>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</si>
  <si>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</si>
  <si>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</si>
  <si>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</si>
  <si>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</si>
  <si>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</si>
  <si>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</si>
  <si>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</si>
  <si>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</si>
  <si>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</si>
  <si>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</si>
  <si>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</si>
  <si>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</si>
  <si>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</si>
  <si>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</si>
  <si>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</si>
  <si>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</si>
  <si>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</si>
  <si>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</si>
  <si>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</si>
  <si>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</si>
  <si>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</si>
  <si>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</si>
  <si>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</si>
  <si>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</si>
  <si>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</si>
  <si>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</si>
  <si>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</si>
  <si>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</si>
  <si>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</si>
  <si>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</si>
  <si>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</si>
  <si>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</si>
  <si>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</si>
  <si>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</si>
  <si>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</si>
  <si>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</si>
  <si>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</si>
  <si>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</si>
  <si>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</si>
  <si>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</si>
  <si>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</si>
  <si>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</si>
  <si>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</si>
  <si>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</si>
  <si>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</si>
  <si>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</si>
  <si>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</si>
  <si>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</si>
  <si>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</si>
  <si>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</si>
  <si>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</si>
  <si>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</si>
  <si>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</si>
  <si>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</si>
  <si>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</si>
  <si>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</si>
  <si>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</si>
  <si>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</si>
  <si>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</si>
  <si>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</si>
  <si>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</si>
  <si>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</si>
  <si>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</si>
  <si>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</si>
  <si>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</si>
  <si>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</si>
  <si>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</si>
  <si>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</si>
  <si>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</si>
  <si>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</si>
  <si>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</si>
  <si>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</si>
  <si>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</si>
  <si>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</si>
  <si>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</si>
  <si>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</si>
  <si>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</si>
  <si>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</si>
  <si>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</si>
  <si>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</si>
  <si>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</si>
  <si>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</si>
  <si>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</si>
  <si>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</si>
  <si>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</si>
  <si>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</si>
  <si>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</si>
  <si>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</si>
  <si>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</si>
  <si>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</si>
  <si>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</si>
  <si>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</si>
  <si>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</si>
  <si>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</si>
  <si>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</si>
  <si>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</si>
  <si>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</si>
  <si>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</si>
  <si>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</si>
  <si>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</si>
  <si>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</si>
  <si>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</si>
  <si>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</si>
  <si>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</si>
  <si>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</si>
  <si>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</si>
  <si>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</si>
  <si>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</si>
  <si>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</si>
  <si>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</si>
  <si>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</si>
  <si>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</si>
  <si>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</si>
  <si>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</si>
  <si>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</si>
  <si>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</si>
  <si>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</si>
  <si>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</si>
  <si>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</si>
  <si>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</si>
  <si>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</si>
  <si>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</si>
  <si>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</si>
  <si>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</si>
  <si>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</si>
  <si>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</si>
  <si>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</si>
  <si>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</si>
  <si>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</si>
  <si>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</si>
  <si>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</si>
  <si>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</si>
  <si>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</si>
  <si>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</si>
  <si>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</si>
  <si>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</si>
  <si>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</si>
  <si>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</si>
  <si>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</si>
  <si>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</si>
  <si>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</si>
  <si>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</si>
  <si>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</si>
  <si>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</si>
  <si>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</si>
  <si>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</si>
  <si>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</si>
  <si>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</si>
  <si>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</si>
  <si>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</si>
  <si>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</si>
  <si>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</si>
  <si>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</si>
  <si>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</si>
  <si>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</si>
  <si>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</si>
  <si>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</si>
  <si>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</si>
  <si>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</si>
  <si>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</si>
  <si>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</si>
  <si>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</si>
  <si>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</si>
  <si>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</si>
  <si>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</si>
  <si>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</si>
  <si>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</si>
  <si>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</si>
  <si>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</si>
  <si>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</si>
  <si>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</si>
  <si>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</si>
  <si>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</si>
  <si>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</si>
  <si>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</si>
  <si>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</si>
  <si>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</si>
  <si>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</si>
  <si>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</si>
  <si>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</si>
  <si>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</si>
  <si>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</si>
  <si>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</si>
  <si>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</si>
  <si>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</si>
  <si>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</si>
  <si>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</si>
  <si>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</si>
  <si>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</si>
  <si>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</si>
  <si>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</si>
  <si>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</si>
  <si>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</si>
  <si>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</si>
  <si>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</si>
  <si>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</si>
  <si>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</si>
  <si>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</si>
  <si>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</si>
  <si>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</si>
  <si>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</si>
  <si>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</si>
  <si>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</si>
  <si>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</si>
  <si>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</si>
  <si>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</si>
  <si>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</si>
  <si>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</si>
  <si>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</si>
  <si>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</si>
  <si>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</si>
  <si>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</si>
  <si>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</si>
  <si>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</si>
  <si>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</si>
  <si>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</si>
  <si>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</si>
  <si>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</si>
  <si>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</si>
  <si>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</si>
  <si>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</si>
  <si>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</si>
  <si>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</si>
  <si>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</si>
  <si>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</si>
  <si>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</si>
  <si>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</si>
  <si>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</si>
  <si>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</si>
  <si>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</si>
  <si>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</si>
  <si>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</si>
  <si>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</si>
  <si>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</si>
  <si>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</si>
  <si>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</si>
  <si>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</si>
  <si>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</si>
  <si>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</si>
  <si>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</si>
  <si>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</si>
  <si>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</si>
  <si>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</si>
  <si>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</si>
  <si>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</si>
  <si>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</si>
  <si>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</si>
  <si>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</si>
  <si>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</si>
  <si>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</si>
  <si>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</si>
  <si>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</si>
  <si>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</si>
  <si>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</si>
  <si>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</si>
  <si>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</si>
  <si>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</si>
  <si>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</si>
  <si>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</si>
  <si>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</si>
  <si>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</si>
  <si>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</si>
  <si>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</si>
  <si>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</si>
  <si>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</si>
  <si>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</si>
  <si>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</si>
  <si>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</si>
  <si>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</si>
  <si>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</si>
  <si>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</si>
  <si>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</si>
  <si>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</si>
  <si>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</si>
  <si>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</si>
  <si>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</si>
  <si>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</si>
  <si>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</si>
  <si>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</si>
  <si>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</si>
  <si>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</si>
  <si>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</si>
  <si>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</si>
  <si>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</si>
  <si>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</si>
  <si>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</si>
  <si>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</si>
  <si>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</si>
  <si>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</si>
  <si>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</si>
  <si>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</si>
  <si>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</si>
  <si>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</si>
  <si>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</si>
  <si>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</si>
  <si>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</si>
  <si>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</si>
  <si>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</si>
  <si>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</si>
  <si>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</si>
  <si>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</si>
  <si>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</si>
  <si>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</si>
  <si>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</si>
  <si>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</si>
  <si>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</si>
  <si>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</si>
  <si>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</si>
  <si>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</si>
  <si>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</si>
  <si>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</si>
  <si>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</si>
  <si>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</si>
  <si>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</si>
  <si>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</si>
  <si>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</si>
  <si>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</si>
  <si>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</si>
  <si>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</si>
  <si>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</si>
  <si>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</si>
  <si>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</si>
  <si>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</si>
  <si>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</si>
  <si>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</si>
  <si>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</si>
  <si>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</si>
  <si>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</si>
  <si>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</si>
  <si>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</si>
  <si>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</si>
  <si>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</si>
  <si>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</si>
  <si>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</si>
  <si>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</si>
  <si>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</si>
  <si>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</si>
  <si>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</si>
  <si>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</si>
  <si>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</si>
  <si>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</si>
  <si>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</si>
  <si>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</si>
  <si>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</si>
  <si>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</si>
  <si>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</si>
  <si>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</si>
  <si>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</si>
  <si>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</si>
  <si>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</si>
  <si>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</si>
  <si>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</si>
  <si>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</si>
  <si>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</si>
  <si>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</si>
  <si>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</si>
  <si>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</si>
  <si>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</si>
  <si>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</si>
  <si>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</si>
  <si>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</si>
  <si>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</si>
  <si>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</si>
  <si>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</si>
  <si>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</si>
  <si>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</si>
  <si>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</si>
  <si>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</si>
  <si>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</si>
  <si>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</si>
  <si>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</si>
  <si>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</si>
  <si>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</si>
  <si>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</si>
  <si>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</si>
  <si>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</si>
  <si>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</si>
  <si>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</si>
  <si>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</si>
  <si>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</si>
  <si>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</si>
  <si>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</si>
  <si>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</si>
  <si>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</si>
  <si>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</si>
  <si>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</si>
  <si>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</si>
  <si>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</si>
  <si>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</si>
  <si>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</si>
  <si>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</si>
  <si>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</si>
  <si>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</si>
  <si>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</si>
  <si>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</si>
  <si>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</si>
  <si>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</si>
  <si>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</si>
  <si>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</si>
  <si>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</si>
  <si>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</si>
  <si>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</si>
  <si>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</si>
  <si>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</si>
  <si>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</si>
  <si>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</si>
  <si>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</si>
  <si>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</si>
  <si>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</si>
  <si>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</si>
  <si>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</si>
  <si>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</si>
  <si>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</si>
  <si>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</si>
  <si>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</si>
  <si>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</si>
  <si>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</si>
  <si>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</si>
  <si>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</si>
  <si>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</si>
  <si>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</si>
  <si>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</si>
  <si>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</si>
  <si>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</si>
  <si>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</si>
  <si>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</si>
  <si>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</si>
  <si>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</si>
  <si>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</si>
  <si>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</si>
  <si>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</si>
  <si>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</si>
  <si>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</si>
  <si>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</si>
  <si>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</si>
  <si>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</si>
  <si>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</si>
  <si>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</si>
  <si>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</si>
  <si>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</si>
  <si>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</si>
  <si>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</si>
  <si>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</si>
  <si>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</si>
  <si>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</si>
  <si>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</si>
  <si>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</si>
  <si>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</si>
  <si>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</si>
  <si>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</si>
  <si>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</si>
  <si>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</si>
  <si>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</si>
  <si>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</si>
  <si>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</si>
  <si>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</si>
  <si>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</si>
  <si>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</si>
  <si>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</si>
  <si>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</si>
  <si>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</si>
  <si>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</si>
  <si>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</si>
  <si>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</si>
  <si>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</si>
  <si>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</si>
  <si>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</si>
  <si>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</si>
  <si>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</si>
  <si>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</si>
  <si>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</si>
  <si>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</si>
  <si>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</si>
  <si>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</si>
  <si>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</si>
  <si>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</si>
  <si>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</si>
  <si>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</si>
  <si>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</si>
  <si>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</si>
  <si>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</si>
  <si>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</si>
  <si>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</si>
  <si>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</si>
  <si>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</si>
  <si>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</si>
  <si>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</si>
  <si>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</si>
  <si>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</si>
  <si>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</si>
  <si>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</si>
  <si>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</si>
  <si>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</si>
  <si>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</si>
  <si>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</si>
  <si>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</si>
  <si>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</si>
  <si>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</si>
  <si>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</si>
  <si>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</si>
  <si>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</si>
  <si>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</si>
  <si>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</si>
  <si>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</si>
  <si>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</si>
  <si>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</si>
  <si>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</si>
  <si>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</si>
  <si>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</si>
  <si>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</si>
  <si>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</si>
  <si>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</si>
  <si>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</si>
  <si>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</si>
  <si>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</si>
  <si>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</si>
  <si>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</si>
  <si>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</si>
  <si>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</si>
  <si>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</si>
  <si>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</si>
  <si>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</si>
  <si>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</si>
  <si>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</si>
  <si>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</si>
  <si>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</si>
  <si>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</si>
  <si>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</si>
  <si>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</si>
  <si>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</si>
  <si>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</si>
  <si>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</si>
  <si>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</si>
  <si>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</si>
  <si>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</si>
  <si>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</si>
  <si>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</si>
  <si>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</si>
  <si>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</si>
  <si>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</si>
  <si>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</si>
  <si>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</si>
  <si>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</si>
  <si>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</si>
  <si>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</si>
  <si>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</si>
  <si>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</si>
  <si>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</si>
  <si>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</si>
  <si>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</si>
  <si>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</si>
  <si>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</si>
  <si>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</si>
  <si>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</si>
  <si>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</si>
  <si>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</si>
  <si>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</si>
  <si>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</si>
  <si>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</si>
  <si>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</si>
  <si>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</si>
  <si>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</si>
  <si>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</si>
  <si>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</si>
  <si>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</si>
  <si>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</si>
  <si>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</si>
  <si>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</si>
  <si>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</si>
  <si>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</si>
  <si>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</si>
  <si>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</si>
  <si>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</si>
  <si>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</si>
  <si>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</si>
  <si>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</si>
  <si>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</si>
  <si>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</si>
  <si>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</si>
  <si>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</si>
  <si>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</si>
  <si>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</si>
  <si>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</si>
  <si>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</si>
  <si>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</si>
  <si>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</si>
  <si>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</si>
  <si>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</si>
  <si>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</si>
  <si>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</si>
  <si>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</si>
  <si>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</si>
  <si>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</si>
  <si>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</si>
  <si>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</si>
  <si>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</si>
  <si>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</si>
  <si>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</si>
  <si>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</si>
  <si>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</si>
  <si>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</si>
  <si>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</si>
  <si>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</si>
  <si>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</si>
  <si>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</si>
  <si>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</si>
  <si>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</si>
  <si>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</si>
  <si>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</si>
  <si>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</si>
  <si>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</si>
  <si>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</si>
  <si>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</si>
  <si>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</si>
  <si>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</si>
  <si>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</si>
  <si>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</si>
  <si>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</si>
  <si>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</si>
  <si>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</si>
  <si>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</si>
  <si>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</si>
  <si>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</si>
  <si>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</si>
  <si>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</si>
  <si>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</si>
  <si>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</si>
  <si>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</si>
  <si>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</si>
  <si>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</si>
  <si>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</si>
  <si>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</si>
  <si>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</si>
  <si>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</si>
  <si>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</si>
  <si>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</si>
  <si>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</si>
  <si>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</si>
  <si>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</si>
  <si>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</si>
  <si>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</si>
  <si>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</si>
  <si>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</si>
  <si>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</si>
  <si>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</si>
  <si>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</si>
  <si>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</si>
  <si>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</si>
  <si>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</si>
  <si>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</si>
  <si>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</si>
  <si>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</si>
  <si>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</si>
  <si>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</si>
  <si>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</si>
  <si>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</si>
  <si>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</si>
  <si>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For Best Results, Compose In A Word Processor, Copy And Paste To The Formula Bar Above, Then Press Enter.</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</si>
  <si>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</si>
  <si>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</si>
  <si>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</si>
  <si>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</si>
  <si>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</si>
  <si>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</si>
  <si>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</si>
  <si>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</si>
  <si>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</si>
  <si>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</si>
  <si>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</si>
  <si>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</si>
  <si>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</si>
  <si>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</si>
  <si>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</si>
  <si>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</si>
  <si>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</si>
  <si>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</si>
  <si>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</si>
  <si>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</si>
  <si>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</si>
  <si>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</si>
  <si>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</si>
  <si>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</si>
  <si>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</si>
  <si>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1265128607512</t>
  </si>
  <si>
    <t>1265132107580</t>
  </si>
  <si>
    <t>1265134158196</t>
  </si>
  <si>
    <t>1265137348207</t>
  </si>
  <si>
    <t>1265150016822</t>
  </si>
  <si>
    <t>1265150013728</t>
  </si>
  <si>
    <t>1265174428251</t>
  </si>
  <si>
    <t>1265193928257</t>
  </si>
  <si>
    <t>1265194348195</t>
  </si>
  <si>
    <t>1265196448259</t>
  </si>
  <si>
    <t>1280345037923</t>
  </si>
  <si>
    <t>1346778668041</t>
  </si>
  <si>
    <t>Does This School Sponsor Any Interscholastic Athletic Teams? 
                                           (Yes or No)</t>
  </si>
  <si>
    <t>T9_02</t>
  </si>
  <si>
    <t>T9_Sch &amp; T9_Number</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</si>
  <si>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</si>
  <si>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</si>
  <si>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</si>
  <si>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</si>
  <si>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</si>
  <si>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</si>
  <si>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</si>
  <si>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</si>
  <si>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</si>
  <si>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</si>
  <si>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</si>
  <si>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</si>
  <si>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</si>
  <si>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</si>
  <si>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</si>
  <si>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</si>
  <si>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</si>
  <si>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</si>
  <si>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</si>
  <si>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</si>
  <si>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</si>
  <si>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</si>
  <si>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</si>
  <si>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</si>
  <si>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</si>
  <si>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</si>
  <si>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</si>
  <si>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</si>
  <si>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</si>
  <si>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</si>
  <si>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</si>
  <si>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</si>
  <si>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</si>
  <si>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8041</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</si>
  <si>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</si>
  <si>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</si>
  <si>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</si>
  <si>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</si>
  <si>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</si>
  <si>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</si>
  <si>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</si>
  <si>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</si>
  <si>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</si>
  <si>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</si>
  <si>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</si>
  <si>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</si>
  <si>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</si>
  <si>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</si>
  <si>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</si>
  <si>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</si>
  <si>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</si>
  <si>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</si>
  <si>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</si>
  <si>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</si>
  <si>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</si>
  <si>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</si>
  <si>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</si>
  <si>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</si>
  <si>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</si>
  <si>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</si>
  <si>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</si>
  <si>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</si>
  <si>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</si>
  <si>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</si>
  <si>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</si>
  <si>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</si>
  <si>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</si>
  <si>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</si>
  <si>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</si>
  <si>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</si>
  <si>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</si>
  <si>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</si>
  <si>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</si>
  <si>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</si>
  <si>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</si>
  <si>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</si>
  <si>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</si>
  <si>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</si>
  <si>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</si>
  <si>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</si>
  <si>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</si>
  <si>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</si>
  <si>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</si>
  <si>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</si>
  <si>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</si>
  <si>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</si>
  <si>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</si>
  <si>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</si>
  <si>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</si>
  <si>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</si>
  <si>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</si>
  <si>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</si>
  <si>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</si>
  <si>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</si>
  <si>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</si>
  <si>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</si>
  <si>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</si>
  <si>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</si>
  <si>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</si>
  <si>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</si>
  <si>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</si>
  <si>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</si>
  <si>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</si>
  <si>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</si>
  <si>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</si>
  <si>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</si>
  <si>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7512</t>
  </si>
  <si>
    <t>8156</t>
  </si>
  <si>
    <t>Dr Robert Ketterer CS, Inc.</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</si>
  <si>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</si>
  <si>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</si>
  <si>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</si>
  <si>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</si>
  <si>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</si>
  <si>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</si>
  <si>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</si>
  <si>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</si>
  <si>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</si>
  <si>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</si>
  <si>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</si>
  <si>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</si>
  <si>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</si>
  <si>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</si>
  <si>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</si>
  <si>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</si>
  <si>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</si>
  <si>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Diehl Sch</t>
  </si>
  <si>
    <t>Harding Sch</t>
  </si>
  <si>
    <t>JoAnna Connell Sch</t>
  </si>
  <si>
    <t>Woodrow Wilson MS</t>
  </si>
  <si>
    <t>East HS</t>
  </si>
  <si>
    <t>Wayne Sch</t>
  </si>
  <si>
    <t>Pfeiffer-Burleigh Sch</t>
  </si>
  <si>
    <t>Central Career &amp; Technical Sch</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</si>
  <si>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</si>
  <si>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</si>
  <si>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</si>
  <si>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</si>
  <si>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</si>
  <si>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</si>
  <si>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</si>
  <si>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</si>
  <si>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</si>
  <si>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</si>
  <si>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</si>
  <si>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</si>
  <si>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</si>
  <si>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</si>
  <si>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</si>
  <si>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</si>
  <si>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</si>
  <si>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</si>
  <si>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</si>
  <si>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</si>
  <si>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</si>
  <si>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</si>
  <si>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</si>
  <si>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Randolph, A. Philip AVT HS</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</si>
  <si>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</si>
  <si>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</si>
  <si>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</si>
  <si>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</si>
  <si>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</si>
  <si>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</si>
  <si>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</si>
  <si>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</si>
  <si>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</si>
  <si>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</si>
  <si>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</si>
  <si>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</si>
  <si>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</si>
  <si>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</si>
  <si>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</si>
  <si>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</si>
  <si>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</si>
  <si>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</si>
  <si>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</si>
  <si>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Hannah Penn MS</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</si>
  <si>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</si>
  <si>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</si>
  <si>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</si>
  <si>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</si>
  <si>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</si>
  <si>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</si>
  <si>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</si>
  <si>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</si>
  <si>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</si>
  <si>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</si>
  <si>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</si>
  <si>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</si>
  <si>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</si>
  <si>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</si>
  <si>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1152227528267</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</si>
  <si>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</si>
  <si>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</si>
  <si>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</si>
  <si>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</si>
  <si>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</si>
  <si>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</si>
  <si>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</si>
  <si>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</si>
  <si>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</si>
  <si>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</si>
  <si>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</si>
  <si>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</si>
  <si>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</si>
  <si>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</si>
  <si>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</si>
  <si>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</si>
  <si>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</si>
  <si>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</si>
  <si>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</si>
  <si>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</si>
  <si>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</si>
  <si>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</si>
  <si>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</si>
  <si>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</si>
  <si>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</si>
  <si>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</si>
  <si>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</si>
  <si>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</si>
  <si>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</si>
  <si>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</si>
  <si>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</si>
  <si>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</si>
  <si>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</si>
  <si>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</si>
  <si>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</si>
  <si>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</si>
  <si>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</si>
  <si>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</si>
  <si>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</si>
  <si>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</si>
  <si>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</si>
  <si>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</si>
  <si>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</si>
  <si>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</si>
  <si>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</si>
  <si>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</si>
  <si>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</si>
  <si>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</si>
  <si>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</si>
  <si>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</si>
  <si>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</si>
  <si>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</si>
  <si>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</si>
  <si>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</si>
  <si>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</si>
  <si>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</si>
  <si>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</si>
  <si>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</si>
  <si>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</si>
  <si>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</si>
  <si>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</si>
  <si>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</si>
  <si>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</si>
  <si>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</si>
  <si>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</si>
  <si>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</si>
  <si>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</si>
  <si>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</si>
  <si>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</si>
  <si>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</si>
  <si>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</si>
  <si>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</si>
  <si>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</si>
  <si>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</si>
  <si>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</si>
  <si>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</si>
  <si>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</si>
  <si>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</si>
  <si>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</si>
  <si>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</si>
  <si>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</si>
  <si>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</si>
  <si>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</si>
  <si>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</si>
  <si>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</si>
  <si>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</si>
  <si>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</si>
  <si>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</si>
  <si>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</si>
  <si>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</si>
  <si>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</si>
  <si>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</si>
  <si>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</si>
  <si>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</si>
  <si>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</si>
  <si>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</si>
  <si>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</si>
  <si>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</si>
  <si>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</si>
  <si>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</si>
  <si>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</si>
  <si>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</si>
  <si>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</si>
  <si>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</si>
  <si>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</si>
  <si>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</si>
  <si>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</si>
  <si>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</si>
  <si>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</si>
  <si>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Chester County Technical College High Sc</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</si>
  <si>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</si>
  <si>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</si>
  <si>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</si>
  <si>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</si>
  <si>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</si>
  <si>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</si>
  <si>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</si>
  <si>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</si>
  <si>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</si>
  <si>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</si>
  <si>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</si>
  <si>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</si>
  <si>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</si>
  <si>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</si>
  <si>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</si>
  <si>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</si>
  <si>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</si>
  <si>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</si>
  <si>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Preparatory CS of Mathematics, Science,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</si>
  <si>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</si>
  <si>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</si>
  <si>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</si>
  <si>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</si>
  <si>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</si>
  <si>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</si>
  <si>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</si>
  <si>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</si>
  <si>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</si>
  <si>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</si>
  <si>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</si>
  <si>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</si>
  <si>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</si>
  <si>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</si>
  <si>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</si>
  <si>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</si>
  <si>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</si>
  <si>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102020003Academy CS</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</si>
  <si>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</si>
  <si>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</si>
  <si>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</si>
  <si>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</si>
  <si>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</si>
  <si>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</si>
  <si>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</si>
  <si>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</si>
  <si>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</si>
  <si>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</si>
  <si>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</si>
  <si>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</si>
  <si>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</si>
  <si>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</si>
  <si>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</si>
  <si>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</si>
  <si>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</si>
  <si>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</si>
  <si>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</si>
  <si>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</si>
  <si>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</si>
  <si>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</si>
  <si>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</si>
  <si>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</si>
  <si>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</si>
  <si>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8341</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</si>
  <si>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</si>
  <si>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</si>
  <si>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</si>
  <si>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</si>
  <si>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</si>
  <si>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</si>
  <si>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</si>
  <si>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</si>
  <si>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</si>
  <si>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</si>
  <si>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</si>
  <si>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</si>
  <si>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</si>
  <si>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</si>
  <si>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</si>
  <si>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</si>
  <si>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</si>
  <si>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</si>
  <si>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</si>
  <si>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</si>
  <si>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</si>
  <si>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</si>
  <si>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</si>
  <si>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127040703Ambridge Area JHS</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</si>
  <si>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</si>
  <si>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</si>
  <si>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</si>
  <si>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</si>
  <si>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</si>
  <si>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</si>
  <si>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</si>
  <si>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</si>
  <si>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</si>
  <si>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</si>
  <si>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</si>
  <si>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</si>
  <si>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</si>
  <si>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</si>
  <si>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</si>
  <si>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</si>
  <si>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</si>
  <si>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</si>
  <si>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</si>
  <si>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</si>
  <si>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</si>
  <si>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</si>
  <si>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</si>
  <si>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</si>
  <si>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</si>
  <si>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</si>
  <si>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</si>
  <si>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</si>
  <si>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</si>
  <si>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</si>
  <si>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</si>
  <si>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</si>
  <si>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</si>
  <si>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</si>
  <si>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</si>
  <si>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</si>
  <si>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</si>
  <si>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</si>
  <si>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</si>
  <si>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</si>
  <si>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</si>
  <si>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</si>
  <si>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</si>
  <si>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</si>
  <si>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</si>
  <si>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</si>
  <si>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</si>
  <si>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</si>
  <si>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</si>
  <si>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</si>
  <si>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</si>
  <si>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</si>
  <si>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</si>
  <si>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</si>
  <si>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</si>
  <si>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</si>
  <si>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</si>
  <si>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</si>
  <si>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</si>
  <si>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</si>
  <si>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</si>
  <si>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</si>
  <si>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</si>
  <si>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</si>
  <si>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</si>
  <si>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</si>
  <si>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</si>
  <si>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</si>
  <si>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</si>
  <si>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</si>
  <si>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</si>
  <si>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</si>
  <si>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</si>
  <si>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</si>
  <si>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</si>
  <si>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</si>
  <si>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</si>
  <si>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</si>
  <si>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</si>
  <si>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</si>
  <si>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</si>
  <si>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</si>
  <si>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</si>
  <si>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</si>
  <si>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</si>
  <si>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116191004Benton Area MSHS</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</si>
  <si>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</si>
  <si>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</si>
  <si>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</si>
  <si>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</si>
  <si>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</si>
  <si>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</si>
  <si>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</si>
  <si>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</si>
  <si>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</si>
  <si>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</si>
  <si>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</si>
  <si>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</si>
  <si>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</si>
  <si>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</si>
  <si>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</si>
  <si>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</si>
  <si>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</si>
  <si>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</si>
  <si>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</si>
  <si>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</si>
  <si>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</si>
  <si>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</si>
  <si>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</si>
  <si>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</si>
  <si>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</si>
  <si>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</si>
  <si>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</si>
  <si>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</si>
  <si>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</si>
  <si>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</si>
  <si>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</si>
  <si>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</si>
  <si>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</si>
  <si>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</si>
  <si>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</si>
  <si>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</si>
  <si>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</si>
  <si>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</si>
  <si>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</si>
  <si>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</si>
  <si>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</si>
  <si>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</si>
  <si>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</si>
  <si>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</si>
  <si>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</si>
  <si>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</si>
  <si>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</si>
  <si>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</si>
  <si>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</si>
  <si>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</si>
  <si>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</si>
  <si>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126519476Birney Preparatory Academy</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</si>
  <si>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</si>
  <si>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</si>
  <si>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</si>
  <si>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</si>
  <si>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</si>
  <si>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</si>
  <si>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</si>
  <si>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</si>
  <si>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</si>
  <si>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</si>
  <si>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</si>
  <si>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</si>
  <si>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</si>
  <si>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</si>
  <si>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</si>
  <si>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</si>
  <si>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</si>
  <si>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</si>
  <si>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</si>
  <si>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</si>
  <si>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</si>
  <si>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</si>
  <si>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</si>
  <si>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</si>
  <si>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</si>
  <si>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114060753Boyertown Area JHS-East</t>
  </si>
  <si>
    <t>1140607532</t>
  </si>
  <si>
    <t>114060753Boyertown Area JHS-West</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</si>
  <si>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</si>
  <si>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</si>
  <si>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</si>
  <si>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</si>
  <si>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</si>
  <si>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</si>
  <si>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</si>
  <si>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</si>
  <si>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</si>
  <si>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</si>
  <si>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</si>
  <si>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</si>
  <si>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</si>
  <si>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</si>
  <si>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</si>
  <si>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</si>
  <si>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</si>
  <si>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</si>
  <si>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122091303Warren Snyder-John Girotti MS</t>
  </si>
  <si>
    <t>1220913521</t>
  </si>
  <si>
    <t>122091352Armstrong MS</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</si>
  <si>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</si>
  <si>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</si>
  <si>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</si>
  <si>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</si>
  <si>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</si>
  <si>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</si>
  <si>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</si>
  <si>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</si>
  <si>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</si>
  <si>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</si>
  <si>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</si>
  <si>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</si>
  <si>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</si>
  <si>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</si>
  <si>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</si>
  <si>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</si>
  <si>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</si>
  <si>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</si>
  <si>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</si>
  <si>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</si>
  <si>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</si>
  <si>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</si>
  <si>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</si>
  <si>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</si>
  <si>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</si>
  <si>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</si>
  <si>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</si>
  <si>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</si>
  <si>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</si>
  <si>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</si>
  <si>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</si>
  <si>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</si>
  <si>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</si>
  <si>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</si>
  <si>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</si>
  <si>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</si>
  <si>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</si>
  <si>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</si>
  <si>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</si>
  <si>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</si>
  <si>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</si>
  <si>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</si>
  <si>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</si>
  <si>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</si>
  <si>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</si>
  <si>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</si>
  <si>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</si>
  <si>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</si>
  <si>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</si>
  <si>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</si>
  <si>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</si>
  <si>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</si>
  <si>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</si>
  <si>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</si>
  <si>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</si>
  <si>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</si>
  <si>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</si>
  <si>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</si>
  <si>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</si>
  <si>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</si>
  <si>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</si>
  <si>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</si>
  <si>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</si>
  <si>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</si>
  <si>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</si>
  <si>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</si>
  <si>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</si>
  <si>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</si>
  <si>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</si>
  <si>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</si>
  <si>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</si>
  <si>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</si>
  <si>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</si>
  <si>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</si>
  <si>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</si>
  <si>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</si>
  <si>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</si>
  <si>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</si>
  <si>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</si>
  <si>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</si>
  <si>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</si>
  <si>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</si>
  <si>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</si>
  <si>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</si>
  <si>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</si>
  <si>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</si>
  <si>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</si>
  <si>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</si>
  <si>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</si>
  <si>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</si>
  <si>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</si>
  <si>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</si>
  <si>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</si>
  <si>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</si>
  <si>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</si>
  <si>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</si>
  <si>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</si>
  <si>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</si>
  <si>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</si>
  <si>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</si>
  <si>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</si>
  <si>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</si>
  <si>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</si>
  <si>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</si>
  <si>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</si>
  <si>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</si>
  <si>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</si>
  <si>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</si>
  <si>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</si>
  <si>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</si>
  <si>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</si>
  <si>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</si>
  <si>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</si>
  <si>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</si>
  <si>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</si>
  <si>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</si>
  <si>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</si>
  <si>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</si>
  <si>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</si>
  <si>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</si>
  <si>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</si>
  <si>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</si>
  <si>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</si>
  <si>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</si>
  <si>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</si>
  <si>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</si>
  <si>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</si>
  <si>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</si>
  <si>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</si>
  <si>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</si>
  <si>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</si>
  <si>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</si>
  <si>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</si>
  <si>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</si>
  <si>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</si>
  <si>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</si>
  <si>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</si>
  <si>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</si>
  <si>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</si>
  <si>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</si>
  <si>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</si>
  <si>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</si>
  <si>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</si>
  <si>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</si>
  <si>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</si>
  <si>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</si>
  <si>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</si>
  <si>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</si>
  <si>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</si>
  <si>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</si>
  <si>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</si>
  <si>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</si>
  <si>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</si>
  <si>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</si>
  <si>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</si>
  <si>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</si>
  <si>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</si>
  <si>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</si>
  <si>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</si>
  <si>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</si>
  <si>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</si>
  <si>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</si>
  <si>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</si>
  <si>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</si>
  <si>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</si>
  <si>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</si>
  <si>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</si>
  <si>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</si>
  <si>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</si>
  <si>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</si>
  <si>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</si>
  <si>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</si>
  <si>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</si>
  <si>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</si>
  <si>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</si>
  <si>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</si>
  <si>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</si>
  <si>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</si>
  <si>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</si>
  <si>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</si>
  <si>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</si>
  <si>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</si>
  <si>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</si>
  <si>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</si>
  <si>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</si>
  <si>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</si>
  <si>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</si>
  <si>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</si>
  <si>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</si>
  <si>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</si>
  <si>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</si>
  <si>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</si>
  <si>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</si>
  <si>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</si>
  <si>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</si>
  <si>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</si>
  <si>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</si>
  <si>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</si>
  <si>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</si>
  <si>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</si>
  <si>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</si>
  <si>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</si>
  <si>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</si>
  <si>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</si>
  <si>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</si>
  <si>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</si>
  <si>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</si>
  <si>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</si>
  <si>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</si>
  <si>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</si>
  <si>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</si>
  <si>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</si>
  <si>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</si>
  <si>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</si>
  <si>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</si>
  <si>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</si>
  <si>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</si>
  <si>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</si>
  <si>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</si>
  <si>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</si>
  <si>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</si>
  <si>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</si>
  <si>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</si>
  <si>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</si>
  <si>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</si>
  <si>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</si>
  <si>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</si>
  <si>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</si>
  <si>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</si>
  <si>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</si>
  <si>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</si>
  <si>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</si>
  <si>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</si>
  <si>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</si>
  <si>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</si>
  <si>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</si>
  <si>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</si>
  <si>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</si>
  <si>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113361703Conestoga Valley MS</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</si>
  <si>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</si>
  <si>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</si>
  <si>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</si>
  <si>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</si>
  <si>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</si>
  <si>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</si>
  <si>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</si>
  <si>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</si>
  <si>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</si>
  <si>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</si>
  <si>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</si>
  <si>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</si>
  <si>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</si>
  <si>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</si>
  <si>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</si>
  <si>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</si>
  <si>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</si>
  <si>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</si>
  <si>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</si>
  <si>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</si>
  <si>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</si>
  <si>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</si>
  <si>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</si>
  <si>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</si>
  <si>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</si>
  <si>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</si>
  <si>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</si>
  <si>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</si>
  <si>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</si>
  <si>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</si>
  <si>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</si>
  <si>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</si>
  <si>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</si>
  <si>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</si>
  <si>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</si>
  <si>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</si>
  <si>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</si>
  <si>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</si>
  <si>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</si>
  <si>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</si>
  <si>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1220923535</t>
  </si>
  <si>
    <t>122092353Richboro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</si>
  <si>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</si>
  <si>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</si>
  <si>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</si>
  <si>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</si>
  <si>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</si>
  <si>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</si>
  <si>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</si>
  <si>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</si>
  <si>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</si>
  <si>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</si>
  <si>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</si>
  <si>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118401403Crestwood HS</t>
  </si>
  <si>
    <t>1184014032</t>
  </si>
  <si>
    <t>118401403Crestwood MS</t>
  </si>
  <si>
    <t>1126733001</t>
  </si>
  <si>
    <t>112673300Crispus Attucks Youthbuild CS</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</si>
  <si>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</si>
  <si>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</si>
  <si>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</si>
  <si>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</si>
  <si>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</si>
  <si>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</si>
  <si>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</si>
  <si>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</si>
  <si>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</si>
  <si>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</si>
  <si>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</si>
  <si>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</si>
  <si>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</si>
  <si>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</si>
  <si>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</si>
  <si>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</si>
  <si>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</si>
  <si>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</si>
  <si>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</si>
  <si>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</si>
  <si>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</si>
  <si>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</si>
  <si>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</si>
  <si>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</si>
  <si>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</si>
  <si>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</si>
  <si>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</si>
  <si>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</si>
  <si>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</si>
  <si>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</si>
  <si>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</si>
  <si>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</si>
  <si>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</si>
  <si>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</si>
  <si>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</si>
  <si>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</si>
  <si>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</si>
  <si>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</si>
  <si>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</si>
  <si>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</si>
  <si>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1265134701</t>
  </si>
  <si>
    <t>126513470Delaware Valley CHS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</si>
  <si>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</si>
  <si>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</si>
  <si>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</si>
  <si>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</si>
  <si>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</si>
  <si>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</si>
  <si>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</si>
  <si>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</si>
  <si>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</si>
  <si>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</si>
  <si>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</si>
  <si>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</si>
  <si>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</si>
  <si>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</si>
  <si>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</si>
  <si>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</si>
  <si>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</si>
  <si>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</si>
  <si>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</si>
  <si>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</si>
  <si>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</si>
  <si>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</si>
  <si>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</si>
  <si>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</si>
  <si>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</si>
  <si>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</si>
  <si>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</si>
  <si>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</si>
  <si>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</si>
  <si>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</si>
  <si>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</si>
  <si>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</si>
  <si>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</si>
  <si>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</si>
  <si>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</si>
  <si>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</si>
  <si>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107653040Dr Robert Ketterer CS, Inc.</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</si>
  <si>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</si>
  <si>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</si>
  <si>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</si>
  <si>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</si>
  <si>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</si>
  <si>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</si>
  <si>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</si>
  <si>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</si>
  <si>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</si>
  <si>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</si>
  <si>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</si>
  <si>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</si>
  <si>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</si>
  <si>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</si>
  <si>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</si>
  <si>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</si>
  <si>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</si>
  <si>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</si>
  <si>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</si>
  <si>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</si>
  <si>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</si>
  <si>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</si>
  <si>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</si>
  <si>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</si>
  <si>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</si>
  <si>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</si>
  <si>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</si>
  <si>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</si>
  <si>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</si>
  <si>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</si>
  <si>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</si>
  <si>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</si>
  <si>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</si>
  <si>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</si>
  <si>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</si>
  <si>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</si>
  <si>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</si>
  <si>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</si>
  <si>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</si>
  <si>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</si>
  <si>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</si>
  <si>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</si>
  <si>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</si>
  <si>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</si>
  <si>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</si>
  <si>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</si>
  <si>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</si>
  <si>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</si>
  <si>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</si>
  <si>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</si>
  <si>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</si>
  <si>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</si>
  <si>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</si>
  <si>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</si>
  <si>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</si>
  <si>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</si>
  <si>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</si>
  <si>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</si>
  <si>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</si>
  <si>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</si>
  <si>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</si>
  <si>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</si>
  <si>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</si>
  <si>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</si>
  <si>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</si>
  <si>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</si>
  <si>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</si>
  <si>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</si>
  <si>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</si>
  <si>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</si>
  <si>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</si>
  <si>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105252602Central Career &amp; Technical Sch</t>
  </si>
  <si>
    <t>1052526022</t>
  </si>
  <si>
    <t>105252602Diehl Sch</t>
  </si>
  <si>
    <t>1052526023</t>
  </si>
  <si>
    <t>105252602East HS</t>
  </si>
  <si>
    <t>1052526024</t>
  </si>
  <si>
    <t>1052526025</t>
  </si>
  <si>
    <t>105252602Harding Sch</t>
  </si>
  <si>
    <t>1052526026</t>
  </si>
  <si>
    <t>105252602JoAnna Connell Sch</t>
  </si>
  <si>
    <t>1052526027</t>
  </si>
  <si>
    <t>105252602Northwest PA Collegiate Academy</t>
  </si>
  <si>
    <t>1052526028</t>
  </si>
  <si>
    <t>105252602Pfeiffer-Burleigh Sch</t>
  </si>
  <si>
    <t>1052526029</t>
  </si>
  <si>
    <t>105252602Roosevelt MS</t>
  </si>
  <si>
    <t>10525260210</t>
  </si>
  <si>
    <t>105252602Strong Vincent HS</t>
  </si>
  <si>
    <t>10525260211</t>
  </si>
  <si>
    <t>105252602Wayne Sch</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</si>
  <si>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</si>
  <si>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</si>
  <si>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</si>
  <si>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</si>
  <si>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</si>
  <si>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</si>
  <si>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</si>
  <si>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</si>
  <si>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</si>
  <si>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</si>
  <si>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</si>
  <si>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</si>
  <si>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</si>
  <si>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</si>
  <si>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</si>
  <si>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</si>
  <si>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</si>
  <si>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</si>
  <si>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</si>
  <si>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</si>
  <si>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</si>
  <si>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</si>
  <si>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</si>
  <si>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</si>
  <si>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</si>
  <si>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</si>
  <si>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</si>
  <si>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</si>
  <si>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</si>
  <si>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</si>
  <si>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</si>
  <si>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</si>
  <si>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</si>
  <si>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</si>
  <si>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</si>
  <si>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</si>
  <si>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</si>
  <si>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</si>
  <si>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</si>
  <si>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</si>
  <si>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</si>
  <si>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</si>
  <si>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</si>
  <si>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</si>
  <si>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</si>
  <si>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</si>
  <si>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</si>
  <si>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</si>
  <si>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</si>
  <si>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</si>
  <si>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</si>
  <si>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</si>
  <si>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</si>
  <si>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</si>
  <si>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</si>
  <si>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</si>
  <si>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</si>
  <si>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</si>
  <si>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</si>
  <si>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</si>
  <si>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</si>
  <si>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</si>
  <si>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</si>
  <si>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</si>
  <si>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</si>
  <si>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</si>
  <si>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</si>
  <si>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</si>
  <si>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</si>
  <si>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106612203Franklin Area HS</t>
  </si>
  <si>
    <t>1066122032</t>
  </si>
  <si>
    <t>106612203Franklin Area MS</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</si>
  <si>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</si>
  <si>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</si>
  <si>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</si>
  <si>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</si>
  <si>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</si>
  <si>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</si>
  <si>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</si>
  <si>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</si>
  <si>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</si>
  <si>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</si>
  <si>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</si>
  <si>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</si>
  <si>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</si>
  <si>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</si>
  <si>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</si>
  <si>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</si>
  <si>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</si>
  <si>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</si>
  <si>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</si>
  <si>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</si>
  <si>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</si>
  <si>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</si>
  <si>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</si>
  <si>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</si>
  <si>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</si>
  <si>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</si>
  <si>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</si>
  <si>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</si>
  <si>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</si>
  <si>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</si>
  <si>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</si>
  <si>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</si>
  <si>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</si>
  <si>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</si>
  <si>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</si>
  <si>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</si>
  <si>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</si>
  <si>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</si>
  <si>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</si>
  <si>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</si>
  <si>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</si>
  <si>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</si>
  <si>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</si>
  <si>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</si>
  <si>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</si>
  <si>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</si>
  <si>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</si>
  <si>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</si>
  <si>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</si>
  <si>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</si>
  <si>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</si>
  <si>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</si>
  <si>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</si>
  <si>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</si>
  <si>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</si>
  <si>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</si>
  <si>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</si>
  <si>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</si>
  <si>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</si>
  <si>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</si>
  <si>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</si>
  <si>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</si>
  <si>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</si>
  <si>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</si>
  <si>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</si>
  <si>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</si>
  <si>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</si>
  <si>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</si>
  <si>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</si>
  <si>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</si>
  <si>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</si>
  <si>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</si>
  <si>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</si>
  <si>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</si>
  <si>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</si>
  <si>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</si>
  <si>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</si>
  <si>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</si>
  <si>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</si>
  <si>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</si>
  <si>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</si>
  <si>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</si>
  <si>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</si>
  <si>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</si>
  <si>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</si>
  <si>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</si>
  <si>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</si>
  <si>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</si>
  <si>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</si>
  <si>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</si>
  <si>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</si>
  <si>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</si>
  <si>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</si>
  <si>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</si>
  <si>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</si>
  <si>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</si>
  <si>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</si>
  <si>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</si>
  <si>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</si>
  <si>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</si>
  <si>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</si>
  <si>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</si>
  <si>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</si>
  <si>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</si>
  <si>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</si>
  <si>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</si>
  <si>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</si>
  <si>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</si>
  <si>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</si>
  <si>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</si>
  <si>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</si>
  <si>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</si>
  <si>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</si>
  <si>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</si>
  <si>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</si>
  <si>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</si>
  <si>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</si>
  <si>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</si>
  <si>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</si>
  <si>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</si>
  <si>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</si>
  <si>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</si>
  <si>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</si>
  <si>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</si>
  <si>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</si>
  <si>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</si>
  <si>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</si>
  <si>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</si>
  <si>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</si>
  <si>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</si>
  <si>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</si>
  <si>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</si>
  <si>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</si>
  <si>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</si>
  <si>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</si>
  <si>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</si>
  <si>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</si>
  <si>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</si>
  <si>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</si>
  <si>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</si>
  <si>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</si>
  <si>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</si>
  <si>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</si>
  <si>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</si>
  <si>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</si>
  <si>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</si>
  <si>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</si>
  <si>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</si>
  <si>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</si>
  <si>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</si>
  <si>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</si>
  <si>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</si>
  <si>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</si>
  <si>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</si>
  <si>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</si>
  <si>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</si>
  <si>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</si>
  <si>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</si>
  <si>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</si>
  <si>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</si>
  <si>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</si>
  <si>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</si>
  <si>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</si>
  <si>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</si>
  <si>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</si>
  <si>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</si>
  <si>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</si>
  <si>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</si>
  <si>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</si>
  <si>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</si>
  <si>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</si>
  <si>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</si>
  <si>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</si>
  <si>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</si>
  <si>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</si>
  <si>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</si>
  <si>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</si>
  <si>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</si>
  <si>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1346778661</t>
  </si>
  <si>
    <t>134677866Helen Thackston Charter School</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</si>
  <si>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</si>
  <si>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</si>
  <si>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</si>
  <si>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</si>
  <si>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</si>
  <si>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</si>
  <si>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</si>
  <si>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</si>
  <si>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</si>
  <si>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</si>
  <si>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</si>
  <si>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</si>
  <si>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</si>
  <si>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</si>
  <si>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</si>
  <si>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</si>
  <si>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</si>
  <si>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</si>
  <si>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</si>
  <si>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</si>
  <si>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</si>
  <si>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</si>
  <si>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</si>
  <si>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</si>
  <si>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</si>
  <si>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</si>
  <si>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</si>
  <si>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</si>
  <si>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</si>
  <si>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</si>
  <si>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</si>
  <si>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</si>
  <si>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</si>
  <si>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</si>
  <si>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</si>
  <si>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</si>
  <si>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</si>
  <si>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</si>
  <si>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</si>
  <si>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</si>
  <si>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</si>
  <si>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</si>
  <si>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</si>
  <si>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</si>
  <si>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</si>
  <si>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</si>
  <si>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</si>
  <si>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</si>
  <si>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</si>
  <si>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</si>
  <si>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</si>
  <si>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</si>
  <si>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</si>
  <si>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</si>
  <si>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</si>
  <si>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</si>
  <si>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</si>
  <si>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</si>
  <si>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</si>
  <si>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</si>
  <si>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</si>
  <si>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</si>
  <si>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</si>
  <si>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</si>
  <si>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</si>
  <si>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</si>
  <si>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</si>
  <si>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</si>
  <si>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</si>
  <si>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</si>
  <si>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</si>
  <si>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</si>
  <si>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1076541032</t>
  </si>
  <si>
    <t>107654103Jeannette McKee MS</t>
  </si>
  <si>
    <t>107654103Jeannette SHS</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</si>
  <si>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</si>
  <si>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</si>
  <si>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</si>
  <si>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</si>
  <si>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</si>
  <si>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</si>
  <si>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</si>
  <si>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</si>
  <si>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</si>
  <si>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</si>
  <si>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</si>
  <si>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</si>
  <si>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</si>
  <si>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</si>
  <si>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</si>
  <si>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</si>
  <si>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</si>
  <si>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</si>
  <si>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</si>
  <si>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</si>
  <si>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</si>
  <si>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</si>
  <si>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</si>
  <si>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</si>
  <si>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</si>
  <si>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</si>
  <si>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</si>
  <si>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</si>
  <si>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</si>
  <si>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</si>
  <si>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</si>
  <si>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</si>
  <si>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</si>
  <si>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</si>
  <si>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</si>
  <si>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</si>
  <si>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</si>
  <si>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</si>
  <si>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</si>
  <si>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</si>
  <si>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</si>
  <si>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</si>
  <si>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</si>
  <si>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</si>
  <si>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</si>
  <si>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</si>
  <si>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</si>
  <si>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</si>
  <si>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</si>
  <si>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</si>
  <si>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</si>
  <si>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</si>
  <si>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</si>
  <si>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</si>
  <si>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</si>
  <si>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</si>
  <si>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</si>
  <si>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</si>
  <si>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</si>
  <si>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</si>
  <si>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</si>
  <si>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</si>
  <si>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</si>
  <si>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</si>
  <si>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</si>
  <si>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</si>
  <si>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</si>
  <si>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</si>
  <si>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</si>
  <si>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</si>
  <si>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</si>
  <si>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</si>
  <si>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</si>
  <si>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</si>
  <si>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</si>
  <si>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</si>
  <si>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</si>
  <si>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</si>
  <si>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</si>
  <si>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</si>
  <si>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</si>
  <si>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</si>
  <si>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</si>
  <si>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</si>
  <si>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</si>
  <si>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</si>
  <si>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</si>
  <si>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</si>
  <si>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</si>
  <si>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</si>
  <si>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</si>
  <si>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</si>
  <si>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</si>
  <si>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</si>
  <si>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</si>
  <si>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</si>
  <si>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</si>
  <si>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</si>
  <si>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</si>
  <si>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</si>
  <si>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</si>
  <si>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</si>
  <si>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</si>
  <si>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</si>
  <si>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</si>
  <si>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</si>
  <si>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</si>
  <si>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</si>
  <si>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</si>
  <si>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</si>
  <si>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</si>
  <si>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</si>
  <si>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</si>
  <si>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</si>
  <si>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</si>
  <si>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</si>
  <si>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</si>
  <si>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104374003Laurel JSHS</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</si>
  <si>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</si>
  <si>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</si>
  <si>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</si>
  <si>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</si>
  <si>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</si>
  <si>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</si>
  <si>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</si>
  <si>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</si>
  <si>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</si>
  <si>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</si>
  <si>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</si>
  <si>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</si>
  <si>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</si>
  <si>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</si>
  <si>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</si>
  <si>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</si>
  <si>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</si>
  <si>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</si>
  <si>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</si>
  <si>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</si>
  <si>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</si>
  <si>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</si>
  <si>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</si>
  <si>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</si>
  <si>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</si>
  <si>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</si>
  <si>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</si>
  <si>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</si>
  <si>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</si>
  <si>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</si>
  <si>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</si>
  <si>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</si>
  <si>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</si>
  <si>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</si>
  <si>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</si>
  <si>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</si>
  <si>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</si>
  <si>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</si>
  <si>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</si>
  <si>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</si>
  <si>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</si>
  <si>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</si>
  <si>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</si>
  <si>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</si>
  <si>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</si>
  <si>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</si>
  <si>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</si>
  <si>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</si>
  <si>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</si>
  <si>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</si>
  <si>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</si>
  <si>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</si>
  <si>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</si>
  <si>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</si>
  <si>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</si>
  <si>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</si>
  <si>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</si>
  <si>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</si>
  <si>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</si>
  <si>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</si>
  <si>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</si>
  <si>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</si>
  <si>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</si>
  <si>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</si>
  <si>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</si>
  <si>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</si>
  <si>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129544503Mahanoy Area HS</t>
  </si>
  <si>
    <t>1295445032</t>
  </si>
  <si>
    <t>129544503Mahanoy Area MS</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</si>
  <si>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</si>
  <si>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</si>
  <si>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</si>
  <si>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</si>
  <si>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</si>
  <si>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</si>
  <si>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</si>
  <si>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</si>
  <si>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</si>
  <si>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</si>
  <si>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</si>
  <si>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</si>
  <si>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</si>
  <si>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</si>
  <si>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</si>
  <si>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</si>
  <si>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</si>
  <si>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</si>
  <si>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</si>
  <si>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</si>
  <si>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</si>
  <si>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</si>
  <si>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</si>
  <si>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</si>
  <si>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</si>
  <si>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</si>
  <si>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</si>
  <si>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</si>
  <si>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</si>
  <si>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</si>
  <si>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</si>
  <si>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</si>
  <si>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</si>
  <si>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</si>
  <si>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</si>
  <si>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</si>
  <si>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</si>
  <si>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</si>
  <si>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</si>
  <si>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</si>
  <si>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</si>
  <si>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</si>
  <si>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</si>
  <si>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</si>
  <si>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</si>
  <si>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</si>
  <si>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</si>
  <si>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</si>
  <si>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</si>
  <si>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</si>
  <si>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</si>
  <si>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</si>
  <si>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</si>
  <si>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</si>
  <si>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</si>
  <si>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</si>
  <si>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</si>
  <si>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</si>
  <si>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</si>
  <si>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</si>
  <si>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</si>
  <si>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</si>
  <si>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</si>
  <si>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</si>
  <si>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</si>
  <si>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</si>
  <si>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</si>
  <si>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</si>
  <si>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</si>
  <si>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</si>
  <si>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</si>
  <si>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</si>
  <si>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</si>
  <si>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</si>
  <si>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</si>
  <si>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</si>
  <si>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</si>
  <si>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</si>
  <si>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</si>
  <si>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</si>
  <si>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</si>
  <si>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</si>
  <si>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</si>
  <si>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</si>
  <si>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</si>
  <si>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</si>
  <si>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</si>
  <si>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</si>
  <si>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</si>
  <si>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</si>
  <si>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</si>
  <si>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</si>
  <si>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</si>
  <si>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</si>
  <si>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</si>
  <si>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</si>
  <si>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</si>
  <si>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</si>
  <si>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</si>
  <si>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</si>
  <si>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</si>
  <si>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</si>
  <si>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</si>
  <si>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</si>
  <si>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</si>
  <si>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</si>
  <si>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</si>
  <si>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</si>
  <si>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</si>
  <si>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</si>
  <si>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</si>
  <si>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</si>
  <si>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</si>
  <si>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</si>
  <si>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</si>
  <si>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</si>
  <si>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</si>
  <si>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</si>
  <si>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</si>
  <si>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</si>
  <si>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</si>
  <si>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104375003Mohawk JSHS</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</si>
  <si>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</si>
  <si>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</si>
  <si>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</si>
  <si>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</si>
  <si>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</si>
  <si>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</si>
  <si>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</si>
  <si>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</si>
  <si>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</si>
  <si>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</si>
  <si>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</si>
  <si>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</si>
  <si>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</si>
  <si>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</si>
  <si>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</si>
  <si>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</si>
  <si>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</si>
  <si>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</si>
  <si>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</si>
  <si>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</si>
  <si>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</si>
  <si>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</si>
  <si>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</si>
  <si>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</si>
  <si>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</si>
  <si>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</si>
  <si>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</si>
  <si>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</si>
  <si>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</si>
  <si>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</si>
  <si>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</si>
  <si>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</si>
  <si>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</si>
  <si>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</si>
  <si>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</si>
  <si>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</si>
  <si>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</si>
  <si>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</si>
  <si>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</si>
  <si>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</si>
  <si>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</si>
  <si>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</si>
  <si>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</si>
  <si>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</si>
  <si>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</si>
  <si>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</si>
  <si>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</si>
  <si>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</si>
  <si>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</si>
  <si>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</si>
  <si>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</si>
  <si>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</si>
  <si>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</si>
  <si>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</si>
  <si>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</si>
  <si>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</si>
  <si>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</si>
  <si>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</si>
  <si>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</si>
  <si>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</si>
  <si>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</si>
  <si>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</si>
  <si>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</si>
  <si>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</si>
  <si>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</si>
  <si>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</si>
  <si>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</si>
  <si>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</si>
  <si>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</si>
  <si>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</si>
  <si>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</si>
  <si>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</si>
  <si>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</si>
  <si>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</si>
  <si>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</si>
  <si>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</si>
  <si>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</si>
  <si>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</si>
  <si>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</si>
  <si>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</si>
  <si>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</si>
  <si>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</si>
  <si>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</si>
  <si>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</si>
  <si>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</si>
  <si>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</si>
  <si>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</si>
  <si>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</si>
  <si>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</si>
  <si>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</si>
  <si>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</si>
  <si>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</si>
  <si>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</si>
  <si>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</si>
  <si>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</si>
  <si>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</si>
  <si>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</si>
  <si>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</si>
  <si>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</si>
  <si>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</si>
  <si>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</si>
  <si>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</si>
  <si>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</si>
  <si>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</si>
  <si>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</si>
  <si>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</si>
  <si>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</si>
  <si>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</si>
  <si>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</si>
  <si>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</si>
  <si>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</si>
  <si>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</si>
  <si>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</si>
  <si>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</si>
  <si>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</si>
  <si>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</si>
  <si>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</si>
  <si>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</si>
  <si>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</si>
  <si>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</si>
  <si>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</si>
  <si>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</si>
  <si>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</si>
  <si>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</si>
  <si>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</si>
  <si>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</si>
  <si>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</si>
  <si>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</si>
  <si>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</si>
  <si>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</si>
  <si>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</si>
  <si>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</si>
  <si>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</si>
  <si>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</si>
  <si>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</si>
  <si>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</si>
  <si>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</si>
  <si>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</si>
  <si>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</si>
  <si>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</si>
  <si>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</si>
  <si>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</si>
  <si>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</si>
  <si>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</si>
  <si>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</si>
  <si>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</si>
  <si>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</si>
  <si>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</si>
  <si>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</si>
  <si>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</si>
  <si>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</si>
  <si>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</si>
  <si>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</si>
  <si>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</si>
  <si>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108056004Northern Bedford Co MS/SHS</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</si>
  <si>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</si>
  <si>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</si>
  <si>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</si>
  <si>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</si>
  <si>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</si>
  <si>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</si>
  <si>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</si>
  <si>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</si>
  <si>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</si>
  <si>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</si>
  <si>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</si>
  <si>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</si>
  <si>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</si>
  <si>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</si>
  <si>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</si>
  <si>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</si>
  <si>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</si>
  <si>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</si>
  <si>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</si>
  <si>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</si>
  <si>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</si>
  <si>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</si>
  <si>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</si>
  <si>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</si>
  <si>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</si>
  <si>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</si>
  <si>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</si>
  <si>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</si>
  <si>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</si>
  <si>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</si>
  <si>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</si>
  <si>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</si>
  <si>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</si>
  <si>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</si>
  <si>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</si>
  <si>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</si>
  <si>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</si>
  <si>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</si>
  <si>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</si>
  <si>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</si>
  <si>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</si>
  <si>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</si>
  <si>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</si>
  <si>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</si>
  <si>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</si>
  <si>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</si>
  <si>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</si>
  <si>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</si>
  <si>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</si>
  <si>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</si>
  <si>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</si>
  <si>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</si>
  <si>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</si>
  <si>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</si>
  <si>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</si>
  <si>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</si>
  <si>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</si>
  <si>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</si>
  <si>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</si>
  <si>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</si>
  <si>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</si>
  <si>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</si>
  <si>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</si>
  <si>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</si>
  <si>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</si>
  <si>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</si>
  <si>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</si>
  <si>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</si>
  <si>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</si>
  <si>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</si>
  <si>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</si>
  <si>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</si>
  <si>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</si>
  <si>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</si>
  <si>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</si>
  <si>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</si>
  <si>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</si>
  <si>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</si>
  <si>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</si>
  <si>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</si>
  <si>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</si>
  <si>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</si>
  <si>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</si>
  <si>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</si>
  <si>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</si>
  <si>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</si>
  <si>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</si>
  <si>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</si>
  <si>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</si>
  <si>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</si>
  <si>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</si>
  <si>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</si>
  <si>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</si>
  <si>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</si>
  <si>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</si>
  <si>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</si>
  <si>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</si>
  <si>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</si>
  <si>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</si>
  <si>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</si>
  <si>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</si>
  <si>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</si>
  <si>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</si>
  <si>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</si>
  <si>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</si>
  <si>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</si>
  <si>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</si>
  <si>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</si>
  <si>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</si>
  <si>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</si>
  <si>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</si>
  <si>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</si>
  <si>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</si>
  <si>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</si>
  <si>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</si>
  <si>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</si>
  <si>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</si>
  <si>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</si>
  <si>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</si>
  <si>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</si>
  <si>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</si>
  <si>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</si>
  <si>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</si>
  <si>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</si>
  <si>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</si>
  <si>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</si>
  <si>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</si>
  <si>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</si>
  <si>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</si>
  <si>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</si>
  <si>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</si>
  <si>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</si>
  <si>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</si>
  <si>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</si>
  <si>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</si>
  <si>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</si>
  <si>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</si>
  <si>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</si>
  <si>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</si>
  <si>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</si>
  <si>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</si>
  <si>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</si>
  <si>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</si>
  <si>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</si>
  <si>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</si>
  <si>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</si>
  <si>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</si>
  <si>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</si>
  <si>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</si>
  <si>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</si>
  <si>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</si>
  <si>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</si>
  <si>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</si>
  <si>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</si>
  <si>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</si>
  <si>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</si>
  <si>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</si>
  <si>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</si>
  <si>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</si>
  <si>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</si>
  <si>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</si>
  <si>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</si>
  <si>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</si>
  <si>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</si>
  <si>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</si>
  <si>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</si>
  <si>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</si>
  <si>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</si>
  <si>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</si>
  <si>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</si>
  <si>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</si>
  <si>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</si>
  <si>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</si>
  <si>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</si>
  <si>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</si>
  <si>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</si>
  <si>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</si>
  <si>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</si>
  <si>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</si>
  <si>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</si>
  <si>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</si>
  <si>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</si>
  <si>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</si>
  <si>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</si>
  <si>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</si>
  <si>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</si>
  <si>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</si>
  <si>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</si>
  <si>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</si>
  <si>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</si>
  <si>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</si>
  <si>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</si>
  <si>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</si>
  <si>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</si>
  <si>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</si>
  <si>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</si>
  <si>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</si>
  <si>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</si>
  <si>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</si>
  <si>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</si>
  <si>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</si>
  <si>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</si>
  <si>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</si>
  <si>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</si>
  <si>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</si>
  <si>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</si>
  <si>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</si>
  <si>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</si>
  <si>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</si>
  <si>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126515001Beeber Dimner MS</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</si>
  <si>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</si>
  <si>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</si>
  <si>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</si>
  <si>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</si>
  <si>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</si>
  <si>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</si>
  <si>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</si>
  <si>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</si>
  <si>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</si>
  <si>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</si>
  <si>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</si>
  <si>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</si>
  <si>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</si>
  <si>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</si>
  <si>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</si>
  <si>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</si>
  <si>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</si>
  <si>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</si>
  <si>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</si>
  <si>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</si>
  <si>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</si>
  <si>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</si>
  <si>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</si>
  <si>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</si>
  <si>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</si>
  <si>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</si>
  <si>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</si>
  <si>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</si>
  <si>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</si>
  <si>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</si>
  <si>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</si>
  <si>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</si>
  <si>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</si>
  <si>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</si>
  <si>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</si>
  <si>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</si>
  <si>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</si>
  <si>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</si>
  <si>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</si>
  <si>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</si>
  <si>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</si>
  <si>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</si>
  <si>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</si>
  <si>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</si>
  <si>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</si>
  <si>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</si>
  <si>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</si>
  <si>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</si>
  <si>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</si>
  <si>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</si>
  <si>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</si>
  <si>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</si>
  <si>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</si>
  <si>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</si>
  <si>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</si>
  <si>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</si>
  <si>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</si>
  <si>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</si>
  <si>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</si>
  <si>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</si>
  <si>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</si>
  <si>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</si>
  <si>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</si>
  <si>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</si>
  <si>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</si>
  <si>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</si>
  <si>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</si>
  <si>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</si>
  <si>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</si>
  <si>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</si>
  <si>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</si>
  <si>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</si>
  <si>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</si>
  <si>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</si>
  <si>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</si>
  <si>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</si>
  <si>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</si>
  <si>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</si>
  <si>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</si>
  <si>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</si>
  <si>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</si>
  <si>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</si>
  <si>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</si>
  <si>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</si>
  <si>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</si>
  <si>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</si>
  <si>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</si>
  <si>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</si>
  <si>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</si>
  <si>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</si>
  <si>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</si>
  <si>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</si>
  <si>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</si>
  <si>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</si>
  <si>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</si>
  <si>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</si>
  <si>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</si>
  <si>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</si>
  <si>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</si>
  <si>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</si>
  <si>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</si>
  <si>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</si>
  <si>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</si>
  <si>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</si>
  <si>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</si>
  <si>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</si>
  <si>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</si>
  <si>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</si>
  <si>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</si>
  <si>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</si>
  <si>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</si>
  <si>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</si>
  <si>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</si>
  <si>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</si>
  <si>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</si>
  <si>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</si>
  <si>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</si>
  <si>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</si>
  <si>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</si>
  <si>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</si>
  <si>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</si>
  <si>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</si>
  <si>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</si>
  <si>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</si>
  <si>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</si>
  <si>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</si>
  <si>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</si>
  <si>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</si>
  <si>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</si>
  <si>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</si>
  <si>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</si>
  <si>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</si>
  <si>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</si>
  <si>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</si>
  <si>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</si>
  <si>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</si>
  <si>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</si>
  <si>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</si>
  <si>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</si>
  <si>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</si>
  <si>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</si>
  <si>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</si>
  <si>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</si>
  <si>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</si>
  <si>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</si>
  <si>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</si>
  <si>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</si>
  <si>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</si>
  <si>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</si>
  <si>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</si>
  <si>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</si>
  <si>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</si>
  <si>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</si>
  <si>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</si>
  <si>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</si>
  <si>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</si>
  <si>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</si>
  <si>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</si>
  <si>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</si>
  <si>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</si>
  <si>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</si>
  <si>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</si>
  <si>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</si>
  <si>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</si>
  <si>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</si>
  <si>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</si>
  <si>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</si>
  <si>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</si>
  <si>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</si>
  <si>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</si>
  <si>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</si>
  <si>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</si>
  <si>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</si>
  <si>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</si>
  <si>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</si>
  <si>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</si>
  <si>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</si>
  <si>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</si>
  <si>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</si>
  <si>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</si>
  <si>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</si>
  <si>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</si>
  <si>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</si>
  <si>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</si>
  <si>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</si>
  <si>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</si>
  <si>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</si>
  <si>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</si>
  <si>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</si>
  <si>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</si>
  <si>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</si>
  <si>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</si>
  <si>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</si>
  <si>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</si>
  <si>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</si>
  <si>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</si>
  <si>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</si>
  <si>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</si>
  <si>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</si>
  <si>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</si>
  <si>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</si>
  <si>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</si>
  <si>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</si>
  <si>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</si>
  <si>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126515001Parkway-Center City</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</si>
  <si>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</si>
  <si>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</si>
  <si>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</si>
  <si>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</si>
  <si>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</si>
  <si>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</si>
  <si>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</si>
  <si>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</si>
  <si>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</si>
  <si>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</si>
  <si>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</si>
  <si>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</si>
  <si>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</si>
  <si>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</si>
  <si>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126515001Randolph, A. Philip AVT HS</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</si>
  <si>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</si>
  <si>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</si>
  <si>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</si>
  <si>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</si>
  <si>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</si>
  <si>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</si>
  <si>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</si>
  <si>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</si>
  <si>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</si>
  <si>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</si>
  <si>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</si>
  <si>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</si>
  <si>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</si>
  <si>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</si>
  <si>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</si>
  <si>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</si>
  <si>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</si>
  <si>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</si>
  <si>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</si>
  <si>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</si>
  <si>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</si>
  <si>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</si>
  <si>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</si>
  <si>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</si>
  <si>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</si>
  <si>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</si>
  <si>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</si>
  <si>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</si>
  <si>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</si>
  <si>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</si>
  <si>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</si>
  <si>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</si>
  <si>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</si>
  <si>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</si>
  <si>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</si>
  <si>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</si>
  <si>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</si>
  <si>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</si>
  <si>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</si>
  <si>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</si>
  <si>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</si>
  <si>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</si>
  <si>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</si>
  <si>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</si>
  <si>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</si>
  <si>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</si>
  <si>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</si>
  <si>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</si>
  <si>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</si>
  <si>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</si>
  <si>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</si>
  <si>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</si>
  <si>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</si>
  <si>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</si>
  <si>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</si>
  <si>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</si>
  <si>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</si>
  <si>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</si>
  <si>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</si>
  <si>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</si>
  <si>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</si>
  <si>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</si>
  <si>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</si>
  <si>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</si>
  <si>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</si>
  <si>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</si>
  <si>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</si>
  <si>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</si>
  <si>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</si>
  <si>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</si>
  <si>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</si>
  <si>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</si>
  <si>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</si>
  <si>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</si>
  <si>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</si>
  <si>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</si>
  <si>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</si>
  <si>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</si>
  <si>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</si>
  <si>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</si>
  <si>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</si>
  <si>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</si>
  <si>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</si>
  <si>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</si>
  <si>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</si>
  <si>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</si>
  <si>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</si>
  <si>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</si>
  <si>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</si>
  <si>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</si>
  <si>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</si>
  <si>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</si>
  <si>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</si>
  <si>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</si>
  <si>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</si>
  <si>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</si>
  <si>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</si>
  <si>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</si>
  <si>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</si>
  <si>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</si>
  <si>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</si>
  <si>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</si>
  <si>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</si>
  <si>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</si>
  <si>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</si>
  <si>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</si>
  <si>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</si>
  <si>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</si>
  <si>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</si>
  <si>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</si>
  <si>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</si>
  <si>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</si>
  <si>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</si>
  <si>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</si>
  <si>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</si>
  <si>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</si>
  <si>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</si>
  <si>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</si>
  <si>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</si>
  <si>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</si>
  <si>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</si>
  <si>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</si>
  <si>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</si>
  <si>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</si>
  <si>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</si>
  <si>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</si>
  <si>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</si>
  <si>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</si>
  <si>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</si>
  <si>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</si>
  <si>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</si>
  <si>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</si>
  <si>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</si>
  <si>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</si>
  <si>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</si>
  <si>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</si>
  <si>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</si>
  <si>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</si>
  <si>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</si>
  <si>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</si>
  <si>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</si>
  <si>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</si>
  <si>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</si>
  <si>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</si>
  <si>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</si>
  <si>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</si>
  <si>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</si>
  <si>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</si>
  <si>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</si>
  <si>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</si>
  <si>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</si>
  <si>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</si>
  <si>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</si>
  <si>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</si>
  <si>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</si>
  <si>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</si>
  <si>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</si>
  <si>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</si>
  <si>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</si>
  <si>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</si>
  <si>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</si>
  <si>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</si>
  <si>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</si>
  <si>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</si>
  <si>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</si>
  <si>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</si>
  <si>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</si>
  <si>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</si>
  <si>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</si>
  <si>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</si>
  <si>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</si>
  <si>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</si>
  <si>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</si>
  <si>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</si>
  <si>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</si>
  <si>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</si>
  <si>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</si>
  <si>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</si>
  <si>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</si>
  <si>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</si>
  <si>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</si>
  <si>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</si>
  <si>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</si>
  <si>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</si>
  <si>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</si>
  <si>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</si>
  <si>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</si>
  <si>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</si>
  <si>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</si>
  <si>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</si>
  <si>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</si>
  <si>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</si>
  <si>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</si>
  <si>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</si>
  <si>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</si>
  <si>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</si>
  <si>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</si>
  <si>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</si>
  <si>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</si>
  <si>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</si>
  <si>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</si>
  <si>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</si>
  <si>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</si>
  <si>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</si>
  <si>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</si>
  <si>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</si>
  <si>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</si>
  <si>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</si>
  <si>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</si>
  <si>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1063380032</t>
  </si>
  <si>
    <t>106338003Punxsutawney Area MS</t>
  </si>
  <si>
    <t>1283273031</t>
  </si>
  <si>
    <t>128327303Purchase Line JSHS</t>
  </si>
  <si>
    <t>1030277531</t>
  </si>
  <si>
    <t>103027753Quaker Valley HS</t>
  </si>
  <si>
    <t>1030277532</t>
  </si>
  <si>
    <t>103027753Quaker Valley MS</t>
  </si>
  <si>
    <t>1220984031</t>
  </si>
  <si>
    <t>122098403Milford MS</t>
  </si>
  <si>
    <t>1220984032</t>
  </si>
  <si>
    <t>122098403Quakertown Community HS</t>
  </si>
  <si>
    <t>1220984033</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</si>
  <si>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</si>
  <si>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</si>
  <si>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</si>
  <si>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</si>
  <si>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</si>
  <si>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</si>
  <si>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</si>
  <si>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</si>
  <si>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</si>
  <si>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</si>
  <si>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</si>
  <si>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</si>
  <si>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</si>
  <si>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</si>
  <si>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</si>
  <si>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</si>
  <si>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</si>
  <si>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</si>
  <si>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</si>
  <si>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</si>
  <si>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</si>
  <si>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</si>
  <si>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</si>
  <si>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</si>
  <si>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</si>
  <si>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</si>
  <si>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</si>
  <si>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</si>
  <si>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</si>
  <si>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</si>
  <si>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</si>
  <si>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</si>
  <si>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</si>
  <si>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</si>
  <si>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</si>
  <si>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</si>
  <si>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</si>
  <si>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</si>
  <si>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</si>
  <si>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</si>
  <si>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</si>
  <si>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</si>
  <si>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</si>
  <si>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</si>
  <si>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</si>
  <si>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</si>
  <si>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</si>
  <si>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</si>
  <si>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</si>
  <si>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</si>
  <si>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</si>
  <si>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</si>
  <si>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103028203Riverview HS</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</si>
  <si>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</si>
  <si>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</si>
  <si>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</si>
  <si>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</si>
  <si>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</si>
  <si>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</si>
  <si>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</si>
  <si>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</si>
  <si>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</si>
  <si>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</si>
  <si>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</si>
  <si>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</si>
  <si>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</si>
  <si>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</si>
  <si>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</si>
  <si>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</si>
  <si>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</si>
  <si>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</si>
  <si>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</si>
  <si>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</si>
  <si>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</si>
  <si>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</si>
  <si>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</si>
  <si>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</si>
  <si>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</si>
  <si>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</si>
  <si>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</si>
  <si>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</si>
  <si>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</si>
  <si>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</si>
  <si>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</si>
  <si>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</si>
  <si>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</si>
  <si>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</si>
  <si>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</si>
  <si>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</si>
  <si>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</si>
  <si>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</si>
  <si>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</si>
  <si>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</si>
  <si>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</si>
  <si>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</si>
  <si>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</si>
  <si>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</si>
  <si>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</si>
  <si>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</si>
  <si>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</si>
  <si>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</si>
  <si>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</si>
  <si>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</si>
  <si>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</si>
  <si>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</si>
  <si>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</si>
  <si>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</si>
  <si>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</si>
  <si>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</si>
  <si>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</si>
  <si>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</si>
  <si>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</si>
  <si>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</si>
  <si>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</si>
  <si>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</si>
  <si>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</si>
  <si>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</si>
  <si>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</si>
  <si>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</si>
  <si>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104107903Seneca Valley MS</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</si>
  <si>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</si>
  <si>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</si>
  <si>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</si>
  <si>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</si>
  <si>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</si>
  <si>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</si>
  <si>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</si>
  <si>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</si>
  <si>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</si>
  <si>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</si>
  <si>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</si>
  <si>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</si>
  <si>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</si>
  <si>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</si>
  <si>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</si>
  <si>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</si>
  <si>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</si>
  <si>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</si>
  <si>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</si>
  <si>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</si>
  <si>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</si>
  <si>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</si>
  <si>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</si>
  <si>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</si>
  <si>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</si>
  <si>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</si>
  <si>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</si>
  <si>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</si>
  <si>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</si>
  <si>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</si>
  <si>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</si>
  <si>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</si>
  <si>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</si>
  <si>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</si>
  <si>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</si>
  <si>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</si>
  <si>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</si>
  <si>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</si>
  <si>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</si>
  <si>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</si>
  <si>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</si>
  <si>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</si>
  <si>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</si>
  <si>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</si>
  <si>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</si>
  <si>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</si>
  <si>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</si>
  <si>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</si>
  <si>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</si>
  <si>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</si>
  <si>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</si>
  <si>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</si>
  <si>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</si>
  <si>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</si>
  <si>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</si>
  <si>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</si>
  <si>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</si>
  <si>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</si>
  <si>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</si>
  <si>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</si>
  <si>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</si>
  <si>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</si>
  <si>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</si>
  <si>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</si>
  <si>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</si>
  <si>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</si>
  <si>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</si>
  <si>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</si>
  <si>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</si>
  <si>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</si>
  <si>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</si>
  <si>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</si>
  <si>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</si>
  <si>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</si>
  <si>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</si>
  <si>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</si>
  <si>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</si>
  <si>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</si>
  <si>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</si>
  <si>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</si>
  <si>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</si>
  <si>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</si>
  <si>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</si>
  <si>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</si>
  <si>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</si>
  <si>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</si>
  <si>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</si>
  <si>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</si>
  <si>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</si>
  <si>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</si>
  <si>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</si>
  <si>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</si>
  <si>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</si>
  <si>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</si>
  <si>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</si>
  <si>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</si>
  <si>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</si>
  <si>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</si>
  <si>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</si>
  <si>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</si>
  <si>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</si>
  <si>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</si>
  <si>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</si>
  <si>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</si>
  <si>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</si>
  <si>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</si>
  <si>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</si>
  <si>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</si>
  <si>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</si>
  <si>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</si>
  <si>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</si>
  <si>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</si>
  <si>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</si>
  <si>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</si>
  <si>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</si>
  <si>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</si>
  <si>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</si>
  <si>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</si>
  <si>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</si>
  <si>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</si>
  <si>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</si>
  <si>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</si>
  <si>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</si>
  <si>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</si>
  <si>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</si>
  <si>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</si>
  <si>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</si>
  <si>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</si>
  <si>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</si>
  <si>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</si>
  <si>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</si>
  <si>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</si>
  <si>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</si>
  <si>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</si>
  <si>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</si>
  <si>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</si>
  <si>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</si>
  <si>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</si>
  <si>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</si>
  <si>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</si>
  <si>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</si>
  <si>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</si>
  <si>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</si>
  <si>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</si>
  <si>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</si>
  <si>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</si>
  <si>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</si>
  <si>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</si>
  <si>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</si>
  <si>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</si>
  <si>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</si>
  <si>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</si>
  <si>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</si>
  <si>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</si>
  <si>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</si>
  <si>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</si>
  <si>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</si>
  <si>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</si>
  <si>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</si>
  <si>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</si>
  <si>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</si>
  <si>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</si>
  <si>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</si>
  <si>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</si>
  <si>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</si>
  <si>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</si>
  <si>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</si>
  <si>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</si>
  <si>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</si>
  <si>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</si>
  <si>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</si>
  <si>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</si>
  <si>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</si>
  <si>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</si>
  <si>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</si>
  <si>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</si>
  <si>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</si>
  <si>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</si>
  <si>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</si>
  <si>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</si>
  <si>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</si>
  <si>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</si>
  <si>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</si>
  <si>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</si>
  <si>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</si>
  <si>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</si>
  <si>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</si>
  <si>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</si>
  <si>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</si>
  <si>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</si>
  <si>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</si>
  <si>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</si>
  <si>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</si>
  <si>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</si>
  <si>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</si>
  <si>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</si>
  <si>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</si>
  <si>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</si>
  <si>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</si>
  <si>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</si>
  <si>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</si>
  <si>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</si>
  <si>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</si>
  <si>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</si>
  <si>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</si>
  <si>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</si>
  <si>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</si>
  <si>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</si>
  <si>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</si>
  <si>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</si>
  <si>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</si>
  <si>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</si>
  <si>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</si>
  <si>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</si>
  <si>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</si>
  <si>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</si>
  <si>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</si>
  <si>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</si>
  <si>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</si>
  <si>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</si>
  <si>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</si>
  <si>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</si>
  <si>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</si>
  <si>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</si>
  <si>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</si>
  <si>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</si>
  <si>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</si>
  <si>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118667503Tunkhannock MS</t>
  </si>
  <si>
    <t>1085684041</t>
  </si>
  <si>
    <t>108568404Turkeyfoot Valley Area JSHS</t>
  </si>
  <si>
    <t>1122860031</t>
  </si>
  <si>
    <t>112286003James Buchanan HS</t>
  </si>
  <si>
    <t>1122860032</t>
  </si>
  <si>
    <t>112286003James Buchanan MS</t>
  </si>
  <si>
    <t>1080580031</t>
  </si>
  <si>
    <t>108058003Tussey Mountain HS</t>
  </si>
  <si>
    <t>1080580032</t>
  </si>
  <si>
    <t>108058003Tussey Mountain JH</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</si>
  <si>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</si>
  <si>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</si>
  <si>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</si>
  <si>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</si>
  <si>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</si>
  <si>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</si>
  <si>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</si>
  <si>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</si>
  <si>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</si>
  <si>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</si>
  <si>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</si>
  <si>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</si>
  <si>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</si>
  <si>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</si>
  <si>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</si>
  <si>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</si>
  <si>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</si>
  <si>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</si>
  <si>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</si>
  <si>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</si>
  <si>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</si>
  <si>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</si>
  <si>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</si>
  <si>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</si>
  <si>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</si>
  <si>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</si>
  <si>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</si>
  <si>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</si>
  <si>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</si>
  <si>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</si>
  <si>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</si>
  <si>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</si>
  <si>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</si>
  <si>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</si>
  <si>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</si>
  <si>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</si>
  <si>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</si>
  <si>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</si>
  <si>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</si>
  <si>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</si>
  <si>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</si>
  <si>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</si>
  <si>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</si>
  <si>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</si>
  <si>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</si>
  <si>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</si>
  <si>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</si>
  <si>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</si>
  <si>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</si>
  <si>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</si>
  <si>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</si>
  <si>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</si>
  <si>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</si>
  <si>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</si>
  <si>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</si>
  <si>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</si>
  <si>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</si>
  <si>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</si>
  <si>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</si>
  <si>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</si>
  <si>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</si>
  <si>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</si>
  <si>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</si>
  <si>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</si>
  <si>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</si>
  <si>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</si>
  <si>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</si>
  <si>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</si>
  <si>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</si>
  <si>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</si>
  <si>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</si>
  <si>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</si>
  <si>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</si>
  <si>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</si>
  <si>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</si>
  <si>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</si>
  <si>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</si>
  <si>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</si>
  <si>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</si>
  <si>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</si>
  <si>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</si>
  <si>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</si>
  <si>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</si>
  <si>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</si>
  <si>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</si>
  <si>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</si>
  <si>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</si>
  <si>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</si>
  <si>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</si>
  <si>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</si>
  <si>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</si>
  <si>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</si>
  <si>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</si>
  <si>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</si>
  <si>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</si>
  <si>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</si>
  <si>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</si>
  <si>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</si>
  <si>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</si>
  <si>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</si>
  <si>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</si>
  <si>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</si>
  <si>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</si>
  <si>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</si>
  <si>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</si>
  <si>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</si>
  <si>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</si>
  <si>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</si>
  <si>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</si>
  <si>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</si>
  <si>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</si>
  <si>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</si>
  <si>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</si>
  <si>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</si>
  <si>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</si>
  <si>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</si>
  <si>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</si>
  <si>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</si>
  <si>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</si>
  <si>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</si>
  <si>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</si>
  <si>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</si>
  <si>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</si>
  <si>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</si>
  <si>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</si>
  <si>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</si>
  <si>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</si>
  <si>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</si>
  <si>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</si>
  <si>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</si>
  <si>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</si>
  <si>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</si>
  <si>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</si>
  <si>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</si>
  <si>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</si>
  <si>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</si>
  <si>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</si>
  <si>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</si>
  <si>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</si>
  <si>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</si>
  <si>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</si>
  <si>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</si>
  <si>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</si>
  <si>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</si>
  <si>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</si>
  <si>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</si>
  <si>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</si>
  <si>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</si>
  <si>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</si>
  <si>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</si>
  <si>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</si>
  <si>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</si>
  <si>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</si>
  <si>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</si>
  <si>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</si>
  <si>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</si>
  <si>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</si>
  <si>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</si>
  <si>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</si>
  <si>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</si>
  <si>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</si>
  <si>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</si>
  <si>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</si>
  <si>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</si>
  <si>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</si>
  <si>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</si>
  <si>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</si>
  <si>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101308503West Greene HS</t>
  </si>
  <si>
    <t>1013085032</t>
  </si>
  <si>
    <t>101308503West Greene MS</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</si>
  <si>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</si>
  <si>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</si>
  <si>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</si>
  <si>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</si>
  <si>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</si>
  <si>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</si>
  <si>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</si>
  <si>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</si>
  <si>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</si>
  <si>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</si>
  <si>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</si>
  <si>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</si>
  <si>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</si>
  <si>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</si>
  <si>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</si>
  <si>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</si>
  <si>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</si>
  <si>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</si>
  <si>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</si>
  <si>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</si>
  <si>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</si>
  <si>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</si>
  <si>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</si>
  <si>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</si>
  <si>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</si>
  <si>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</si>
  <si>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</si>
  <si>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</si>
  <si>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</si>
  <si>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</si>
  <si>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</si>
  <si>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</si>
  <si>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</si>
  <si>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</si>
  <si>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</si>
  <si>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</si>
  <si>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</si>
  <si>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</si>
  <si>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</si>
  <si>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</si>
  <si>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</si>
  <si>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</si>
  <si>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</si>
  <si>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</si>
  <si>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108118503Westmont Hilltop HS</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</si>
  <si>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</si>
  <si>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</si>
  <si>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</si>
  <si>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</si>
  <si>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</si>
  <si>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</si>
  <si>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</si>
  <si>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</si>
  <si>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</si>
  <si>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</si>
  <si>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</si>
  <si>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</si>
  <si>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</si>
  <si>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</si>
  <si>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</si>
  <si>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</si>
  <si>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1030298031</t>
  </si>
  <si>
    <t>103029803Wilkinsburg MS</t>
  </si>
  <si>
    <t>1030298032</t>
  </si>
  <si>
    <t>103029803Wilkinsburg SHS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</si>
  <si>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</si>
  <si>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</si>
  <si>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</si>
  <si>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</si>
  <si>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</si>
  <si>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</si>
  <si>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</si>
  <si>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</si>
  <si>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</si>
  <si>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</si>
  <si>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</si>
  <si>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</si>
  <si>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</si>
  <si>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</si>
  <si>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</si>
  <si>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</si>
  <si>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</si>
  <si>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</si>
  <si>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</si>
  <si>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</si>
  <si>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</si>
  <si>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</si>
  <si>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</si>
  <si>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</si>
  <si>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</si>
  <si>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</si>
  <si>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</si>
  <si>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</si>
  <si>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</si>
  <si>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</si>
  <si>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</si>
  <si>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</si>
  <si>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</si>
  <si>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</si>
  <si>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</si>
  <si>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</si>
  <si>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</si>
  <si>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</si>
  <si>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</si>
  <si>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</si>
  <si>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</si>
  <si>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1265128601</t>
  </si>
  <si>
    <t>126512860World Communications CS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</si>
  <si>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</si>
  <si>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</si>
  <si>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</si>
  <si>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</si>
  <si>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</si>
  <si>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</si>
  <si>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</si>
  <si>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</si>
  <si>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</si>
  <si>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</si>
  <si>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</si>
  <si>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</si>
  <si>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</si>
  <si>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</si>
  <si>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</si>
  <si>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</si>
  <si>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</si>
  <si>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</si>
  <si>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</si>
  <si>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112679002Hannah Penn MS</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</si>
  <si>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</si>
  <si>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</si>
  <si>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</si>
  <si>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</si>
  <si>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</si>
  <si>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</si>
  <si>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</si>
  <si>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</si>
  <si>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</si>
  <si>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</si>
  <si>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</si>
  <si>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</si>
  <si>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</si>
  <si>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</si>
  <si>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</si>
  <si>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</si>
  <si>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</si>
  <si>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</si>
  <si>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</si>
  <si>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</si>
  <si>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</si>
  <si>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</si>
  <si>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</si>
  <si>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</si>
  <si>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</si>
  <si>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</si>
  <si>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1041012528343</t>
  </si>
  <si>
    <t>1061603037467</t>
  </si>
  <si>
    <t>1061720032385</t>
  </si>
  <si>
    <t>1170830045209</t>
  </si>
  <si>
    <t>1184033028334</t>
  </si>
  <si>
    <t>1193570035093</t>
  </si>
  <si>
    <t>1196650034524</t>
  </si>
  <si>
    <t>1204552037660</t>
  </si>
  <si>
    <t>1204833028351</t>
  </si>
  <si>
    <t>1205220033866</t>
  </si>
  <si>
    <t>1211366038348</t>
  </si>
  <si>
    <t>1213903028341</t>
  </si>
  <si>
    <t>1265148648358</t>
  </si>
  <si>
    <t>1270428538356</t>
  </si>
  <si>
    <t>1280308528342</t>
  </si>
  <si>
    <t>1280330538346</t>
  </si>
  <si>
    <t>1990254468028</t>
  </si>
  <si>
    <t>126 Wallace Ave.  Downingtown, PA  19335</t>
  </si>
  <si>
    <t>9600 Babcock Boulevard  Allison Park, PA  15101</t>
  </si>
  <si>
    <t>900 Agnew Rd  Pittsburgh, PA  15227</t>
  </si>
  <si>
    <t>600 Eagleview Boulevard  Exton, PA  19341</t>
  </si>
  <si>
    <t>2111 Eastburn Avenue  Philadelphia, PA  19138</t>
  </si>
  <si>
    <t>948 Ben Franklin Highway  Ebensburg, PA  15931</t>
  </si>
  <si>
    <t>590 North Gulph Road  King of Prussia, PA  19406</t>
  </si>
  <si>
    <t>1415 6th Ave  Altoona, PA  16602</t>
  </si>
  <si>
    <t>4101 North American Street  Philadelphia, PA  19140</t>
  </si>
  <si>
    <t>1825 State Route 56  Spring Church, PA  15686</t>
  </si>
  <si>
    <t>1610 East Emmaus Avenue  Allentown, PA  18103</t>
  </si>
  <si>
    <t>138 Costello Avenue  Austin, PA  16720</t>
  </si>
  <si>
    <t>1000 Avella Rd  Avella, PA  15312</t>
  </si>
  <si>
    <t>30 Charter School Way  Bear Creek Township, PA  18702</t>
  </si>
  <si>
    <t>330 E John St  Bedford, PA  15522</t>
  </si>
  <si>
    <t>195 Pennknoll Road  Everett, PA  15537</t>
  </si>
  <si>
    <t>1057 County Welfare Road  Leesport, PA  19533</t>
  </si>
  <si>
    <t>7335 Carlisle Pike  York Springs, PA  17372</t>
  </si>
  <si>
    <t>3300 Chester Avenue  Bethlehem, PA  18020</t>
  </si>
  <si>
    <t>900 West Lindley Avenue  Philadelphia, PA  19141</t>
  </si>
  <si>
    <t>500 Blackhawk Rd  Beaver Falls, PA  15010</t>
  </si>
  <si>
    <t>555 Birch St  Nanty Glo, PA  15943</t>
  </si>
  <si>
    <t>685 Red Dale Rd  Orwigsburg, PA  17961</t>
  </si>
  <si>
    <t>5150 School Road  New Milford, PA  18834</t>
  </si>
  <si>
    <t>5501 Cedar Avenue  Philadelphia, PA  19143</t>
  </si>
  <si>
    <t>200 W Weis St  Topton, PA  19562</t>
  </si>
  <si>
    <t>3601 Brownsville Rd  Pittsburgh, PA  15227</t>
  </si>
  <si>
    <t>610 Wistar Road  Fairless Hills, PA  19030</t>
  </si>
  <si>
    <t>1021 Puckety Church Rd  Lower Burrell, PA  15068</t>
  </si>
  <si>
    <t>210 Campus Lane  Butler, PA  16001</t>
  </si>
  <si>
    <t>426 Glendale Lake Rd  Patton, PA  16668</t>
  </si>
  <si>
    <t>601 Woodland Ave  Emporium, PA  15834</t>
  </si>
  <si>
    <t>509 E Main St  Canton, PA  17724</t>
  </si>
  <si>
    <t>150 Strawberry Square  Harrisburg, PA  17101</t>
  </si>
  <si>
    <t>150 West 13th Street  Jim Thorpe, PA  18229</t>
  </si>
  <si>
    <t>5335 Kesslersville Road  Easton, PA  18040</t>
  </si>
  <si>
    <t>623 W. Penn St.  Carlisle, PA  17013</t>
  </si>
  <si>
    <t>435 Kings Hwy  Carnegie, PA  15106</t>
  </si>
  <si>
    <t>345 Lakeside Drive  Levittown, PA  19054</t>
  </si>
  <si>
    <t>4777 Old Berwick Rd  Bloomsburg, PA  17815</t>
  </si>
  <si>
    <t>151 E Cherry St  McConnellsburg, PA  17233</t>
  </si>
  <si>
    <t>821 Plymouth Road  Plymouth Meeting, PA  19462</t>
  </si>
  <si>
    <t>721 N. Juniata St. Suite 3  Hollidaysburg, PA  16648</t>
  </si>
  <si>
    <t>540 North Harrison Road  Pleasant Gap, PA  16823</t>
  </si>
  <si>
    <t>240 Arona Road  New Stanton, PA  15672</t>
  </si>
  <si>
    <t>2643 W College Ave  State College, PA  16801</t>
  </si>
  <si>
    <t>200 Commerce Drive  Aston, PA  19014</t>
  </si>
  <si>
    <t>3281 Valley Road  Fishertown, PA  15539</t>
  </si>
  <si>
    <t>201 Stanwix Street  Pittsburgh, PA  15222</t>
  </si>
  <si>
    <t>447 Career Lane  Shippenville, PA  16254</t>
  </si>
  <si>
    <t>4091 C-L School Road  Strattanville, PA  16258</t>
  </si>
  <si>
    <t>531 Bedford St  Claysburg, PA  16625</t>
  </si>
  <si>
    <t>2831 Washington Avenue  Clearfield, PA  16830</t>
  </si>
  <si>
    <t>1620 River Road  Clearfield, PA  16830</t>
  </si>
  <si>
    <t>535 James Hance Court  Exton, PA  19341</t>
  </si>
  <si>
    <t>5050 Sweppenheiser Drive  Bloomsburg, PA  17815</t>
  </si>
  <si>
    <t>3002 Perry Hwy  Hadley, PA  16130</t>
  </si>
  <si>
    <t>2110 Horseshoe Rd  Lancaster, PA  17601</t>
  </si>
  <si>
    <t>720 Locust Street  Connellsville, PA  15425</t>
  </si>
  <si>
    <t>860 Thurston Road  Meadville, PA  16335</t>
  </si>
  <si>
    <t>281 S Mountain Blvd  Mountain Top, PA  18707</t>
  </si>
  <si>
    <t>3201 Rockwell Avenue  Scranton, PA  18508</t>
  </si>
  <si>
    <t>6746 Carlisle Pike  Mechanicsburg, PA  17050</t>
  </si>
  <si>
    <t>650 Beech St  Curwensville, PA  16833</t>
  </si>
  <si>
    <t>700 New School Ln  Dallastown, PA  17313</t>
  </si>
  <si>
    <t>600 Walnut St  Danville, PA  17821</t>
  </si>
  <si>
    <t>701 Henderson Boulevard  Folcroft, PA  19032</t>
  </si>
  <si>
    <t>1133 Village Way  Latrobe, PA  15650</t>
  </si>
  <si>
    <t>300 W Warren St  Dunmore, PA  18512</t>
  </si>
  <si>
    <t>1150 Jacks Run Rd  North Versailles, PA  15137</t>
  </si>
  <si>
    <t>349 Cemetery St  Hughesville, PA  17737</t>
  </si>
  <si>
    <t>3075 Terwood Rd  Willow Grove, PA  19090</t>
  </si>
  <si>
    <t>669 E Main St  New Holland, PA  17557</t>
  </si>
  <si>
    <t>180 Elco Dr  Myerstown, PA  17067</t>
  </si>
  <si>
    <t>3300 Henry Ave. Ste 2  Philadelphia, PA  19129</t>
  </si>
  <si>
    <t>4904 Route 982  Latrobe, PA  15650</t>
  </si>
  <si>
    <t>401 Rock Run Road  Elizabeth, PA  15037</t>
  </si>
  <si>
    <t>600 E High St  Elizabethtown, PA  17022</t>
  </si>
  <si>
    <t>2380 Elk Lake School Road  Springville, PA  18844</t>
  </si>
  <si>
    <t>501 Crescent Ave  Ellwood City, PA  16117</t>
  </si>
  <si>
    <t>829 Milton Street  Pittsburgh, PA  15218</t>
  </si>
  <si>
    <t>803 Oak Blvd  Ephrata, PA  17522</t>
  </si>
  <si>
    <t>8500 Oliver Road  Erie, PA  16509</t>
  </si>
  <si>
    <t>2501 Plum Street  Erie, PA  16502</t>
  </si>
  <si>
    <t>4840 Fairfield Rd  Fairfield, PA  17320</t>
  </si>
  <si>
    <t>14823 Path Valley Road  Willow Hill, PA  17271</t>
  </si>
  <si>
    <t>175 Georges Fairchance Road  Uniontown, PA  15401</t>
  </si>
  <si>
    <t>777 Main Street  Simpson, PA  18407</t>
  </si>
  <si>
    <t>4300 Tacony St  Philadelphia, PA  19124</t>
  </si>
  <si>
    <t>1023 Callowhill St  Philadelphia, PA  19123</t>
  </si>
  <si>
    <t>607 Beatty Road  Monroeville, PA  15146</t>
  </si>
  <si>
    <t>159 Red Bird Drive  Waterfall, PA  16689</t>
  </si>
  <si>
    <t>110 Fort Cherry Road  Mc Donald, PA  15057</t>
  </si>
  <si>
    <t>611 Field Club Rd  Pittsburgh, PA  15238</t>
  </si>
  <si>
    <t>4259 Richmond Street  Philadelphia, PA  19137</t>
  </si>
  <si>
    <t>142 Constitution St  Perryopolis, PA  15473</t>
  </si>
  <si>
    <t>1702 School Street  Freedom, PA  15042</t>
  </si>
  <si>
    <t>2027 Chestnut Street  Philadelphia, PA  19103</t>
  </si>
  <si>
    <t>145 East Cherry Street  McConnellsburg, PA  17233</t>
  </si>
  <si>
    <t>27 Bridge Street  Galeton, PA  16922</t>
  </si>
  <si>
    <t>915 Howard Avenue  Pottsville, PA  17901</t>
  </si>
  <si>
    <t>1466 Beaver Valley Rd  Flinton, PA  16640</t>
  </si>
  <si>
    <t>4601 Girard Avenue  Philadelphia, PA  19131</t>
  </si>
  <si>
    <t>1500 4th Avenue  Altoona, PA  16602</t>
  </si>
  <si>
    <t>445 Schoolhouse Road  Johnstown, PA  15904</t>
  </si>
  <si>
    <t>1091 Broad St  Johnstown, PA  15906</t>
  </si>
  <si>
    <t>468 Domino Lane  Philadelphia, PA  19128</t>
  </si>
  <si>
    <t>60 Zimmerman Drive  Waynesburg, PA  15370</t>
  </si>
  <si>
    <t>405 E Sunbury St  Millerstown, PA  17062</t>
  </si>
  <si>
    <t>511 Highland Ave  Grove City, PA  16127</t>
  </si>
  <si>
    <t>3940 Peters Mountain Rd  Halifax, PA  17032</t>
  </si>
  <si>
    <t>Windsor Street  Hamburg, PA  19526</t>
  </si>
  <si>
    <t>1600 Sans Souci Pkwy  Hanover Township, PA  18706</t>
  </si>
  <si>
    <t>640 N 66th St  Philadelphia, PA  19151</t>
  </si>
  <si>
    <t>6375 Buffalo Rd  Harborcreek, PA  16421</t>
  </si>
  <si>
    <t>5239 Ridge Rd  Westover, PA  16692</t>
  </si>
  <si>
    <t>1451 W 23rd St  Hazle Twp, PA  18202</t>
  </si>
  <si>
    <t>625 East Philadelphia St.  York, PA  17403</t>
  </si>
  <si>
    <t>510 Heldman Street  Pittsburgh, PA  15219</t>
  </si>
  <si>
    <t>130 School Drive  Hyndman, PA  15545</t>
  </si>
  <si>
    <t>2354 Brodhead Rd  Aliquippa, PA  15001</t>
  </si>
  <si>
    <t>1615 East Elm Street  Scranton, PA  18505</t>
  </si>
  <si>
    <t>11893 Technology Drive  Mill Creek, PA  17060</t>
  </si>
  <si>
    <t>401 Penn Street  Reading, PA  19601</t>
  </si>
  <si>
    <t>1600 Lombard Street  Philadelphia, PA  19146</t>
  </si>
  <si>
    <t>441 Hamill Rd  Indiana, PA  15701</t>
  </si>
  <si>
    <t>204 Shenango Street  Jamestown, PA  16134</t>
  </si>
  <si>
    <t>576 Vo Tech Rd  Reynoldsville, PA  15851</t>
  </si>
  <si>
    <t>1351 Jefferson Rd  Jefferson, PA  15344</t>
  </si>
  <si>
    <t>7775 Juniata Valley Pike  Alexandria, PA  16611</t>
  </si>
  <si>
    <t>1446 Kittanning Pike  Karns City, PA  16041</t>
  </si>
  <si>
    <t>6660 Keystone Street  Philadelphia, PA  19135</t>
  </si>
  <si>
    <t>1000 Kelton Ave  Pittsburgh, PA  15216</t>
  </si>
  <si>
    <t>5070 Parkside Avenue  Philadelphia, PA  19131</t>
  </si>
  <si>
    <t>Administrative Office  Philadelphia, PA  19131</t>
  </si>
  <si>
    <t>2482 Mercer St  Stoneboro, PA  16153</t>
  </si>
  <si>
    <t>2497 Harlansburg Rd  New Castle, PA  16101</t>
  </si>
  <si>
    <t>750 Phelps Way  New Castle, PA  16101</t>
  </si>
  <si>
    <t>833 Metro Drive  Lebanon, PA  17042</t>
  </si>
  <si>
    <t>1000 S 8th St  Lebanon, PA  17042</t>
  </si>
  <si>
    <t>4500 Education Park Drive  Schnecksville, PA  18078</t>
  </si>
  <si>
    <t>1560 Valley Center Parkway  Bethlehem, PA  18017</t>
  </si>
  <si>
    <t>321 E. Third St  Bethlehem, PA  18015</t>
  </si>
  <si>
    <t>2215 Chaplin Avenue  Ford City, PA  16226</t>
  </si>
  <si>
    <t>1414 E. Cedar St.  Allentown, PA  18109</t>
  </si>
  <si>
    <t>One Lincoln Park  Midland, PA  15059</t>
  </si>
  <si>
    <t>2551 Murray Ave  Huntingdon Valley, PA  19006</t>
  </si>
  <si>
    <t>293 Cemetery Street  Hughesville, PA  17737</t>
  </si>
  <si>
    <t>1 Golden Bear Dr  Mahanoy City, PA  17948</t>
  </si>
  <si>
    <t>1840 Torresdale Ave  Philadelphia, PA  19124</t>
  </si>
  <si>
    <t>1800 E Byberry Rd  Philadelphia, PA  19116</t>
  </si>
  <si>
    <t>35 S. 4th Street  Philadelphia, PA  19106</t>
  </si>
  <si>
    <t>5650 Sprague Street  Philadelphia, PA  19138</t>
  </si>
  <si>
    <t>5400 Warrington Street  Philadelphia, PA  19143</t>
  </si>
  <si>
    <t>1798 West Hunting Park Avenue  Philadelphia, PA  19140</t>
  </si>
  <si>
    <t>5601 Christian Street  Philadelphia, PA  19143</t>
  </si>
  <si>
    <t>5700 Wayne Avenue  Philadelphia, PA  19144</t>
  </si>
  <si>
    <t>5301 Media Street  Philadelphia, PA  19131</t>
  </si>
  <si>
    <t>927 Johnston St  Philadelphia, PA  19148</t>
  </si>
  <si>
    <t>447 N Broad St  Philadelphia, PA  19123</t>
  </si>
  <si>
    <t>1960 Eden Park Boulevard  McKeesport, PA  15132</t>
  </si>
  <si>
    <t>330 Howertown Road  Catasauqua, PA  18032</t>
  </si>
  <si>
    <t>2950 Memphis Street  Philadelphia, PA  19134</t>
  </si>
  <si>
    <t>545 W Butler St  Mercer, PA  16137</t>
  </si>
  <si>
    <t>776 Greenville Road  Mercer, PA  16137</t>
  </si>
  <si>
    <t>52 Underwood Rd  Throop, PA  18512</t>
  </si>
  <si>
    <t>2740 Old York Road  Jamison, PA  18929</t>
  </si>
  <si>
    <t>173 7th St  Midland, PA  15059</t>
  </si>
  <si>
    <t>700 Pitt Street  Lewistown, PA  17044</t>
  </si>
  <si>
    <t>799 Center St  Millersburg, PA  17061</t>
  </si>
  <si>
    <t>700 Mahoning St  Milton, PA  17847</t>
  </si>
  <si>
    <t>Battlin Miner Dr &amp; Low Rd  Minersville, PA  17954</t>
  </si>
  <si>
    <t>385 Mohawk School Road  Bessemer, PA  16112</t>
  </si>
  <si>
    <t>1810 W Sunbury Rd  West Sunbury, PA  16061</t>
  </si>
  <si>
    <t>194 Laurel Lake Road  Bartonsville, PA  18321</t>
  </si>
  <si>
    <t>550 W Palmer St  Morrisville, PA  19067</t>
  </si>
  <si>
    <t>4934 Green Acre Rd  Houtzdale, PA  16651</t>
  </si>
  <si>
    <t>600 W 5th St  Mount Carmel, PA  17851</t>
  </si>
  <si>
    <t>2001 Old Lincoln Hwy  Langhorne, PA  19047</t>
  </si>
  <si>
    <t>3834 Mitchell Rd  New Castle, PA  16105</t>
  </si>
  <si>
    <t>8001 Torresdale Ave  Philadelphia, PA  19136</t>
  </si>
  <si>
    <t>1612 Norma St  State College, PA  16801</t>
  </si>
  <si>
    <t>200 Hillvue Lane  Pittsburgh, PA  15237</t>
  </si>
  <si>
    <t>10439 Route 36  Tionesta, PA  16353</t>
  </si>
  <si>
    <t>1265 Sumneytown Pike  Lansdale, PA  19446</t>
  </si>
  <si>
    <t>701 Church St  Moscow, PA  18444</t>
  </si>
  <si>
    <t>526 Panther Lane  Rome, PA  18837</t>
  </si>
  <si>
    <t>601 Joseph St  Northern Cambria, PA  15714</t>
  </si>
  <si>
    <t>345 School Dr  Fredericksburg, PA  17026</t>
  </si>
  <si>
    <t>120 Career Center  Towanda, PA  18848</t>
  </si>
  <si>
    <t>705 Stevenson Boulevard  New Kensington, PA  15068</t>
  </si>
  <si>
    <t>1700-2000 West Montgomery Street  Coal Township, PA  17866</t>
  </si>
  <si>
    <t>243 Thorne Hill Rd  Shickshinny, PA  18655</t>
  </si>
  <si>
    <t>6493 Route 309  New Tripoli, PA  18066</t>
  </si>
  <si>
    <t>4621 Castor Ave  Philadelphia, PA  19124</t>
  </si>
  <si>
    <t>300 Marion St  Old Forge, PA  18518</t>
  </si>
  <si>
    <t>17 Jefferson St  Oley, PA  19547</t>
  </si>
  <si>
    <t>143 R L Sweitzer Dr  Duke Center, PA  16729</t>
  </si>
  <si>
    <t>1125 Park Dr  Palmyra, PA  17078</t>
  </si>
  <si>
    <t>2830 North American Street  Philadelphia, PA  19133</t>
  </si>
  <si>
    <t>7101 Steubenville Pike  Oakdale, PA  15071</t>
  </si>
  <si>
    <t>1620 Teels Rd  Pen Argyl, PA  18072</t>
  </si>
  <si>
    <t>2950 Charlestown Rd  Lancaster, PA  17603</t>
  </si>
  <si>
    <t>652 Midland Ave  Midland, PA  15059</t>
  </si>
  <si>
    <t>2100 Corporate Drive  Wexford, PA  15090</t>
  </si>
  <si>
    <t>1332 Enterprise Dr  West Chester, PA  19380</t>
  </si>
  <si>
    <t>630 Park Avenue  King of Prussia, PA  19406</t>
  </si>
  <si>
    <t>166 S New Holland Rd  Kinzers, PA  17535</t>
  </si>
  <si>
    <t>1511 Peach Street  Erie, PA  16501</t>
  </si>
  <si>
    <t>11000 Roosevelt Blvd  Philadelphia, PA  19116</t>
  </si>
  <si>
    <t>2233 Route 115  Brodheadsville, PA  18322</t>
  </si>
  <si>
    <t>20 Oak St  Port Allegany, PA  16743</t>
  </si>
  <si>
    <t>1500 Yost Blvd  Pittsburgh, PA  15221</t>
  </si>
  <si>
    <t>2412 Versailles Avenue  McKeesport, PA  15132</t>
  </si>
  <si>
    <t>340 Bilmar Drive  Pittsburgh, PA  15205</t>
  </si>
  <si>
    <t>1805 Buena Vista Street  Pittsburgh, PA  15212</t>
  </si>
  <si>
    <t>435 Agatha Street  Pittsburgh, PA  15140</t>
  </si>
  <si>
    <t>2615 Warren Road  Reading, PA  19604</t>
  </si>
  <si>
    <t>413 Fairview Street  Phoenixville, PA  19460</t>
  </si>
  <si>
    <t>531 Reynolds Rd  Greenville, PA  16125</t>
  </si>
  <si>
    <t>2601 S 58th St  Philadelphia, PA  19143</t>
  </si>
  <si>
    <t>1446 East Lake Rd  Erie, PA  16507</t>
  </si>
  <si>
    <t>227 S Mill St  Saint Clair, PA  17970</t>
  </si>
  <si>
    <t>977 S Saint Marys Rd  Saint Marys, PA  15857</t>
  </si>
  <si>
    <t>2400 Bristol Pike  Bensalem, PA  19020</t>
  </si>
  <si>
    <t>501 East Main Street  Schuylkill Haven, PA  17972</t>
  </si>
  <si>
    <t>401 North 18th St  Selinsgrove, PA  17870</t>
  </si>
  <si>
    <t>219 Edison Bates Drive  Port Allegany, PA  16743</t>
  </si>
  <si>
    <t>805 West Centre Street  Shenandoah, PA  17976</t>
  </si>
  <si>
    <t>201 Kiester Rd  Slippery Rock, PA  16057</t>
  </si>
  <si>
    <t>281 Technology Drive  Somerset, PA  15501</t>
  </si>
  <si>
    <t>2743 Washington Blvd  Mc Keesport, PA  15133</t>
  </si>
  <si>
    <t>4 Forge Rd  Boiling Springs, PA  17007</t>
  </si>
  <si>
    <t>4949 State Route 151  Hookstown, PA  15050</t>
  </si>
  <si>
    <t>225 Bowman Rd  Hanover, PA  17331</t>
  </si>
  <si>
    <t>1000 Mapletown Rd  Greensboro, PA  15338</t>
  </si>
  <si>
    <t>10339 Pogue Road  Three Springs, PA  17264</t>
  </si>
  <si>
    <t>3280 Fissels Church Rd  Glen Rock, PA  17327</t>
  </si>
  <si>
    <t>200 Scottie Way  Scottdale, PA  15683</t>
  </si>
  <si>
    <t>7101 Paschall Ave  Philadelphia, PA  19142</t>
  </si>
  <si>
    <t>4369 Northern Pike  Monroeville, PA  15146</t>
  </si>
  <si>
    <t>565 N. Lewis Run Road  Jefferson Hills, PA  15025</t>
  </si>
  <si>
    <t>815 E Market St  New Berlin, PA  17855</t>
  </si>
  <si>
    <t>240 Market Street  Bloomsburg, PA  17815</t>
  </si>
  <si>
    <t>1197 Haworth Street  Philadelphia, PA  19124</t>
  </si>
  <si>
    <t>241 Main St  Tidioute, PA  16351</t>
  </si>
  <si>
    <t>231 Park Ave  Washington, PA  15301</t>
  </si>
  <si>
    <t>172 Turkeyfoot Rd  Confluence, PA  15424</t>
  </si>
  <si>
    <t>199 Front Street  Saxton, PA  16678</t>
  </si>
  <si>
    <t>10780 Route 56 East  Armagh, PA  15920</t>
  </si>
  <si>
    <t>3200 Dickinson Street  Philadelphia, PA  19146</t>
  </si>
  <si>
    <t>3301 Tasker Street  Philadelphia, PA  19145</t>
  </si>
  <si>
    <t>5401 Tabor Avenue  Philadelphia, PA  19120</t>
  </si>
  <si>
    <t>2100 South 24th Street  Philadelphia, PA  19145</t>
  </si>
  <si>
    <t>3115 Ridge Road  Perkasie, PA  18944</t>
  </si>
  <si>
    <t>5668 State Route 209  Lykens, PA  17048</t>
  </si>
  <si>
    <t>1 Columbus Dr  Archbald, PA  18403</t>
  </si>
  <si>
    <t>One Vo Tech Drive  Oil City, PA  16301</t>
  </si>
  <si>
    <t>2552 Route 6  Hawley, PA  18428</t>
  </si>
  <si>
    <t>200 S Providence Rd  Wallingford, PA  19086</t>
  </si>
  <si>
    <t>347 East 5th Avenue  Warren, PA  16365</t>
  </si>
  <si>
    <t>4800 Susquehanna Trail  Turbotville, PA  17772</t>
  </si>
  <si>
    <t>301 W Orange St  Lititz, PA  17543</t>
  </si>
  <si>
    <t>602 6th St  Weatherly, PA  18255</t>
  </si>
  <si>
    <t>7115 Stenton Ave  Philadelphia, PA  19138</t>
  </si>
  <si>
    <t>75 Evans Street  Kingston, PA  18704</t>
  </si>
  <si>
    <t>Jumper Road, Plains Township  Wilkes-Barre, PA  18705</t>
  </si>
  <si>
    <t>10330 State Route 209  Tower City, PA  17980</t>
  </si>
  <si>
    <t>2301 Graham Ave  Windber, PA  15963</t>
  </si>
  <si>
    <t>4700 G Wissahickon Ave  Philadelphia, PA  19144</t>
  </si>
  <si>
    <t>630 Evans Ave  Wyomissing, PA  19610</t>
  </si>
  <si>
    <t>2179 South Queen Street  York, PA  17402</t>
  </si>
  <si>
    <t>1800 Hollywood Dr  York, PA  17403</t>
  </si>
  <si>
    <t>900 N Marshall St  Philadelphia, PA  19123</t>
  </si>
  <si>
    <t>1530 Westerly Parkway  State College, PA  16801</t>
  </si>
  <si>
    <t>600 Newport Drive  Baldwin Township, PA  15234</t>
  </si>
  <si>
    <t>2016 - 2017 School Year</t>
  </si>
  <si>
    <t>1280000000000</t>
  </si>
  <si>
    <t>1030000000000</t>
  </si>
  <si>
    <t>1080000000000</t>
  </si>
  <si>
    <t>1170000000000</t>
  </si>
  <si>
    <t>1270000000000</t>
  </si>
  <si>
    <t>1140000000000</t>
  </si>
  <si>
    <t>1140608538383</t>
  </si>
  <si>
    <t>1220000000000</t>
  </si>
  <si>
    <t>1150000000000</t>
  </si>
  <si>
    <t>1210000000000</t>
  </si>
  <si>
    <t>1013013037315</t>
  </si>
  <si>
    <t>1100000000000</t>
  </si>
  <si>
    <t>1160000000000</t>
  </si>
  <si>
    <t>1240000000000</t>
  </si>
  <si>
    <t>1200000000000</t>
  </si>
  <si>
    <t>1164711117627</t>
  </si>
  <si>
    <t>1250000000000</t>
  </si>
  <si>
    <t>1133623032552</t>
  </si>
  <si>
    <t>1081122038382</t>
  </si>
  <si>
    <t>1265180048390</t>
  </si>
  <si>
    <t>1152227528376</t>
  </si>
  <si>
    <t>1080735036195</t>
  </si>
  <si>
    <t>1213955268371</t>
  </si>
  <si>
    <t>1010000000000</t>
  </si>
  <si>
    <t>1013035037029</t>
  </si>
  <si>
    <t>1061665036694</t>
  </si>
  <si>
    <t>1101836026245</t>
  </si>
  <si>
    <t>1130000000000</t>
  </si>
  <si>
    <t>1120000000000</t>
  </si>
  <si>
    <t>1180000000000</t>
  </si>
  <si>
    <t>1133645038246</t>
  </si>
  <si>
    <t>1040000000000</t>
  </si>
  <si>
    <t>1230000000000</t>
  </si>
  <si>
    <t>1195845036421</t>
  </si>
  <si>
    <t>1220972038381</t>
  </si>
  <si>
    <t>1190000000000</t>
  </si>
  <si>
    <t>1213945036727</t>
  </si>
  <si>
    <t>1050000000000</t>
  </si>
  <si>
    <t>1193566032448</t>
  </si>
  <si>
    <t>1030224818160</t>
  </si>
  <si>
    <t>1265150015041</t>
  </si>
  <si>
    <t>1265150018389</t>
  </si>
  <si>
    <t>1265150018388</t>
  </si>
  <si>
    <t>1265150013664</t>
  </si>
  <si>
    <t>1265150017472</t>
  </si>
  <si>
    <t>1265150018385</t>
  </si>
  <si>
    <t>1265150018386</t>
  </si>
  <si>
    <t>1265150013668</t>
  </si>
  <si>
    <t>1030210037999</t>
  </si>
  <si>
    <t>1204554038236</t>
  </si>
  <si>
    <t>1152278718366</t>
  </si>
  <si>
    <t>1060000000000</t>
  </si>
  <si>
    <t>1290000000000</t>
  </si>
  <si>
    <t>1090000000000</t>
  </si>
  <si>
    <t>1164966038372</t>
  </si>
  <si>
    <t>1126762036832</t>
  </si>
  <si>
    <t>1265115308359</t>
  </si>
  <si>
    <t>1081185038379</t>
  </si>
  <si>
    <t>1070000000000</t>
  </si>
  <si>
    <t>1896706768131</t>
  </si>
  <si>
    <t>Per S. Clark 06/27/2017</t>
  </si>
  <si>
    <t>1855155237981</t>
  </si>
  <si>
    <t>1044329036125</t>
  </si>
  <si>
    <t>1044329037316</t>
  </si>
  <si>
    <t>1155099987149</t>
  </si>
  <si>
    <t>1164799987151</t>
  </si>
  <si>
    <t>1122899987527</t>
  </si>
  <si>
    <t>1184099987148</t>
  </si>
  <si>
    <t>1113199987154</t>
  </si>
  <si>
    <t>From: Diana K 06/2017</t>
  </si>
  <si>
    <t>LEAInstName</t>
  </si>
  <si>
    <t>LEACategory</t>
  </si>
  <si>
    <t xml:space="preserve">Charter School                          </t>
  </si>
  <si>
    <t>126 Wallace Ave.  Downingtown,  PA  19335</t>
  </si>
  <si>
    <t>Career and Technical Center</t>
  </si>
  <si>
    <t>9600 Babcock Boulevard  Allison Park,  PA  15101</t>
  </si>
  <si>
    <t>School District</t>
  </si>
  <si>
    <t>200 E Grove St  Clarks Summit,  PA  18411</t>
  </si>
  <si>
    <t>970 Highland Ave  Abington,  PA  19001</t>
  </si>
  <si>
    <t>900 Agnew Rd  Pittsburgh,  PA  15227</t>
  </si>
  <si>
    <t>600 Eagleview Boulevard  Exton,  PA  19341</t>
  </si>
  <si>
    <t>2111 Eastburn Avenue  Philadelphia,  PA  19138</t>
  </si>
  <si>
    <t>1920 N 63rd Street  Philadelphia,  PA  19151</t>
  </si>
  <si>
    <t>948 Ben Franklin Highway  Ebensburg,  PA  15931</t>
  </si>
  <si>
    <t>590 North Gulph Road  King of Prussia,  PA  19406</t>
  </si>
  <si>
    <t>2625 Morgantown Rd  Uniontown,  PA  15401</t>
  </si>
  <si>
    <t>800 21st Street  Aliquippa,  PA  15001</t>
  </si>
  <si>
    <t>300 Pearl Ave  Cheswick,  PA  15024</t>
  </si>
  <si>
    <t>PO Box 100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</si>
  <si>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</si>
  <si>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</si>
  <si>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</si>
  <si>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</si>
  <si>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</si>
  <si>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</si>
  <si>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</si>
  <si>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PO Box 219  Spring Church,  PA  15686</t>
  </si>
  <si>
    <t>181 Heritage Park Drive  Kittanning,  PA  16201</t>
  </si>
  <si>
    <t>1610 East Emmaus Avenue  Allentown,  PA  18103</t>
  </si>
  <si>
    <t>121399898</t>
  </si>
  <si>
    <t>Arts Academy Elementary Charter School</t>
  </si>
  <si>
    <t>601 W Union Street  Allentown,  PA  18101</t>
  </si>
  <si>
    <t>4322 N 5th Street, 3rd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</si>
  <si>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</si>
  <si>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</si>
  <si>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</si>
  <si>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</si>
  <si>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</si>
  <si>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</si>
  <si>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127046517</t>
  </si>
  <si>
    <t>Baden Academy CS</t>
  </si>
  <si>
    <t>1016 State Street  Baden,  PA  15005</t>
  </si>
  <si>
    <t>751 S Eagle Valley Rd  Wingate,  PA  16823</t>
  </si>
  <si>
    <t>4900 Curry Rd  Pittsburgh,  PA  15236</t>
  </si>
  <si>
    <t>123 Five Points Richmond Rd  Bangor,  PA  18013</t>
  </si>
  <si>
    <t>30 Charter School Way  Bear Creek Township,  PA  18702</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</si>
  <si>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</si>
  <si>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</si>
  <si>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</si>
  <si>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</si>
  <si>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</si>
  <si>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</si>
  <si>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</si>
  <si>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</si>
  <si>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</si>
  <si>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</si>
  <si>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</si>
  <si>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</si>
  <si>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</si>
  <si>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</si>
  <si>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</si>
  <si>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</si>
  <si>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</si>
  <si>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</si>
  <si>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</si>
  <si>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</si>
  <si>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</si>
  <si>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900 West Lindley Avenue  Philadelphia,  PA  19141</t>
  </si>
  <si>
    <t>500 Blackhawk Rd  Beaver Falls,  PA  15010</t>
  </si>
  <si>
    <t>555 Birch St  Nanty Glo,  PA  15943</t>
  </si>
  <si>
    <t>102 School Lane  Blairsville,  PA  15717</t>
  </si>
  <si>
    <t>728 E 5th St  Bloomsburg,  PA  17815</t>
  </si>
  <si>
    <t>685 Red Dale Rd  Orwigsburg,  PA  17961</t>
  </si>
  <si>
    <t>5150 School Road  New Milford,  PA  18834</t>
  </si>
  <si>
    <t>911 Montgomery Ave  Boyertown,  PA  19512</t>
  </si>
  <si>
    <t>5501 Cedar Avenue  Philadelphia,  PA  19143</t>
  </si>
  <si>
    <t>150 Lorana Ave PO Box 375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</si>
  <si>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</si>
  <si>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</si>
  <si>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</si>
  <si>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</si>
  <si>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</si>
  <si>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</si>
  <si>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</si>
  <si>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122093460</t>
  </si>
  <si>
    <t>Bucks County Montessori CS</t>
  </si>
  <si>
    <t>219 Tyburn Rd  Fairless Hills,  PA  19030</t>
  </si>
  <si>
    <t>610 Wistar Road  Fairless Hills,  PA  19030</t>
  </si>
  <si>
    <t>100 Bavington Rd  Burgettstown,  PA  15021</t>
  </si>
  <si>
    <t>1021 Puckety Church Rd  Lower Burrell,  PA  15068</t>
  </si>
  <si>
    <t>110 Campus Lane  Butler,  PA  16001</t>
  </si>
  <si>
    <t>210 Campus Lane  Butler,  PA  16001</t>
  </si>
  <si>
    <t>11 Trojan Way Suite 100  Coal Center,  PA  15423</t>
  </si>
  <si>
    <t>426 Glendale Lake Rd  Patton,  PA  16668</t>
  </si>
  <si>
    <t>601 Woodland Ave  Emporium,  PA  15834</t>
  </si>
  <si>
    <t>2627 Chestnut St  Camp Hill,  PA  17011</t>
  </si>
  <si>
    <t>1 N Jefferson Ave  Canonsburg,  PA  15317</t>
  </si>
  <si>
    <t>509 E Main St  Canton,  PA  17724</t>
  </si>
  <si>
    <t>Capital Area School for the Arts Charter School</t>
  </si>
  <si>
    <t>150 Strawberry Square  Harrisburg,  PA  17101</t>
  </si>
  <si>
    <t>150 West 13th Street  Jim Thorpe,  PA  18229</t>
  </si>
  <si>
    <t>101 Brooklyn St  Carbondale,  PA  18407</t>
  </si>
  <si>
    <t>5335 Kesslersville Road  Easton,  PA  18040</t>
  </si>
  <si>
    <t>540 W. North St.  Carlisle,  PA  17013</t>
  </si>
  <si>
    <t>435 Kings Hwy  Carnegie,  PA  15106</t>
  </si>
  <si>
    <t>225 N Vine St  Carmichaels,  PA  15320</t>
  </si>
  <si>
    <t>201 N 14th St  Catasauqua,  PA  18032</t>
  </si>
  <si>
    <t>433 Centennial Rd  Warminster,  PA  18974</t>
  </si>
  <si>
    <t>Center for Student Learning CS at Pennsbury</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</si>
  <si>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</si>
  <si>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</si>
  <si>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</si>
  <si>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</si>
  <si>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</si>
  <si>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</si>
  <si>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</si>
  <si>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</si>
  <si>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Central PA Digital Learning Foundation CS</t>
  </si>
  <si>
    <t>721 N. Juniata St. Suite 3  Hollidaysburg,  PA  16648</t>
  </si>
  <si>
    <t>Central PA Institute of Science &amp; Technology</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</si>
  <si>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</si>
  <si>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</si>
  <si>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</si>
  <si>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</si>
  <si>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</si>
  <si>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</si>
  <si>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</si>
  <si>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Charter High School for Architecture and Design</t>
  </si>
  <si>
    <t>105 S. 7th St  Philadelphia,  PA  19106</t>
  </si>
  <si>
    <t>2030 Swallow Hill Rd  Pittsburgh,  PA  15220</t>
  </si>
  <si>
    <t>2020 W Pike St  Houston,  PA  15342</t>
  </si>
  <si>
    <t>Cheltenham SD</t>
  </si>
  <si>
    <t>2000 Ashbourne Rd  Elkins Park,  PA  19027</t>
  </si>
  <si>
    <t>124152880</t>
  </si>
  <si>
    <t>Chester Co Family Academy CS</t>
  </si>
  <si>
    <t>530 E. Union Street  West Chester,  PA  19382</t>
  </si>
  <si>
    <t>302 East 5th St  Chester,  PA  19013</t>
  </si>
  <si>
    <t>Chester County Technical College High School</t>
  </si>
  <si>
    <t>455 Boot Road  Downingtown,  PA  19335</t>
  </si>
  <si>
    <t>200 Commerce Drive  Aston,  PA  19014</t>
  </si>
  <si>
    <t>Attn: Administration Suite  Chester,  PA  19013</t>
  </si>
  <si>
    <t>3281 Valley Road  Fishertown,  PA  15539</t>
  </si>
  <si>
    <t>401 Cherry Tree Rd  Aston,  PA  19014</t>
  </si>
  <si>
    <t>916 Christian St  Philadelphia,  PA  19147</t>
  </si>
  <si>
    <t>121394017</t>
  </si>
  <si>
    <t>Circle of Seasons Charter School</t>
  </si>
  <si>
    <t>8380 Mohr Lane  Fogelsville,  PA  18051</t>
  </si>
  <si>
    <t>201 Stanwix Street  Pittsburgh,  PA  15222</t>
  </si>
  <si>
    <t>502 Mitchell Ave  Clairton,  PA  15025</t>
  </si>
  <si>
    <t>221 Liberty St  Clarion,  PA  16214</t>
  </si>
  <si>
    <t>447 Career Lane  Shippenville,  PA  16254</t>
  </si>
  <si>
    <t>4091 C-L School Road  Strattanville,  PA  16258</t>
  </si>
  <si>
    <t>531 Bedford St  Claysburg,  PA  16625</t>
  </si>
  <si>
    <t>P.O. Box 710  Clearfield,  PA  16830</t>
  </si>
  <si>
    <t>1620 River Road  Clearfield,  PA  16830</t>
  </si>
  <si>
    <t>3030 CG Zinn Rd  Thorndale,  PA  19372</t>
  </si>
  <si>
    <t>800 4th Street  Denver,  PA  17517</t>
  </si>
  <si>
    <t>535 James Hance Court  Exton,  PA  19341</t>
  </si>
  <si>
    <t>230 Flourtown Rd  Plymouth Meeting,  PA  19462</t>
  </si>
  <si>
    <t>200 N Fifth St  Columbia,  PA  17512</t>
  </si>
  <si>
    <t>5050 Sweppenheiser Drive  Bloomsburg,  PA  17815</t>
  </si>
  <si>
    <t>3002 Perry Hwy  Hadley,  PA  16130</t>
  </si>
  <si>
    <t>Commonwealth Charter Academy CS</t>
  </si>
  <si>
    <t>4050 Crums Mill Rd.  Harrisburg,  PA  17112</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</si>
  <si>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</si>
  <si>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</si>
  <si>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</si>
  <si>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</si>
  <si>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</si>
  <si>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</si>
  <si>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Connellsville Area Career &amp; Technical Center</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</si>
  <si>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</si>
  <si>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</si>
  <si>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</si>
  <si>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</si>
  <si>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</si>
  <si>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</si>
  <si>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Street  Coudersport,  PA  16915</t>
  </si>
  <si>
    <t>30 N Chancellor St  Newtown,  PA  18940</t>
  </si>
  <si>
    <t>3 Education Dr  Seneca,  PA  16346</t>
  </si>
  <si>
    <t>11280 Mercer Pike  Meadville,  PA  16335</t>
  </si>
  <si>
    <t>860 Thurston Road  Meadville,  PA  16335</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</si>
  <si>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</si>
  <si>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</si>
  <si>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</si>
  <si>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</si>
  <si>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</si>
  <si>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</si>
  <si>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</si>
  <si>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</si>
  <si>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Office  Douglassville,  PA  19518</t>
  </si>
  <si>
    <t>600 Walnut St  Danville,  PA  17821</t>
  </si>
  <si>
    <t>6001 Locust Lane  Harrisburg,  PA  17109</t>
  </si>
  <si>
    <t>19 East Union Road  Cheswick,  PA  15024</t>
  </si>
  <si>
    <t>701 Henderson Boulevard  Folcroft,  PA  19032</t>
  </si>
  <si>
    <t>5201 Old York Road  Philadelphia,  PA  19141</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</si>
  <si>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</si>
  <si>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</si>
  <si>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</si>
  <si>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</si>
  <si>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</si>
  <si>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</si>
  <si>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</si>
  <si>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</si>
  <si>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</si>
  <si>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</si>
  <si>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103022503</t>
  </si>
  <si>
    <t>Duquesne City SD</t>
  </si>
  <si>
    <t>300 Kennedy Ave  Duquesne,  PA  15110</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</si>
  <si>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</si>
  <si>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</si>
  <si>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</si>
  <si>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</si>
  <si>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</si>
  <si>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</si>
  <si>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</si>
  <si>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</si>
  <si>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Eastern University Academy Charter School</t>
  </si>
  <si>
    <t>3300 Henry Ave. Ste 2  Philadelphia,  PA  19129</t>
  </si>
  <si>
    <t>4904 Route 982  Latrobe,  PA  15650</t>
  </si>
  <si>
    <t>PO Box 150  Wrightsville,  PA  17368</t>
  </si>
  <si>
    <t>1801 Bushkill Drive  Easton,  PA  18040</t>
  </si>
  <si>
    <t>120486892</t>
  </si>
  <si>
    <t>Easton Arts Academy Elementary CS</t>
  </si>
  <si>
    <t>PO Box 1208  Easton,  PA  18044</t>
  </si>
  <si>
    <t>401 Rock Run Road  Elizabeth,  PA  15037</t>
  </si>
  <si>
    <t>600 E High St  Elizabethtown,  PA  17022</t>
  </si>
  <si>
    <t>2380 Elk Lake School Road  Springville,  PA  18844</t>
  </si>
  <si>
    <t>501 Crescent Ave  Ellwood City,  PA  16117</t>
  </si>
  <si>
    <t>Environmental Charter School at Frick Park</t>
  </si>
  <si>
    <t>829 Milton Street  Pittsburgh,  PA  15218</t>
  </si>
  <si>
    <t>803 Oak Blvd  Ephrata,  PA  17522</t>
  </si>
  <si>
    <t>148 W 21st St  Erie,  PA  16502</t>
  </si>
  <si>
    <t>8500 Oliver Road  Erie,  PA  16509</t>
  </si>
  <si>
    <t>Erie Rise Leadership Academy Charter School</t>
  </si>
  <si>
    <t>2501 Plum Street  Erie,  PA  16502</t>
  </si>
  <si>
    <t>301 W Hunting Park Ave  Philadelphia,  PA  19140</t>
  </si>
  <si>
    <t>4261 N. 5th Street  Philadelphia,  PA  19140</t>
  </si>
  <si>
    <t>4322 N 5th St  Philadelphia,  PA  19140</t>
  </si>
  <si>
    <t>427 E SOUTH ST  EVERETT,  PA  15537</t>
  </si>
  <si>
    <t>PO Box 523  Mountainhome,  PA  18342</t>
  </si>
  <si>
    <t>Executive Education Academy Charter School</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</si>
  <si>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</si>
  <si>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</si>
  <si>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</si>
  <si>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</si>
  <si>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</si>
  <si>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</si>
  <si>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Fayette County Career &amp; Technical Institute</t>
  </si>
  <si>
    <t>175 Georges Fairchance Road  Uniontown,  PA  15401</t>
  </si>
  <si>
    <t>777 Main Street  Simpson,  PA  18407</t>
  </si>
  <si>
    <t>100 Dartmouth Ave  Johnstown,  PA  15905</t>
  </si>
  <si>
    <t>First Philadelphia Preparatory Charter School</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</si>
  <si>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</si>
  <si>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</si>
  <si>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</si>
  <si>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</si>
  <si>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</si>
  <si>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</si>
  <si>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</si>
  <si>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</si>
  <si>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Road  Mc Donald,  PA  15057</t>
  </si>
  <si>
    <t>PO Box 810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</si>
  <si>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</si>
  <si>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</si>
  <si>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</si>
  <si>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</si>
  <si>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</si>
  <si>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</si>
  <si>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</si>
  <si>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Frederick Douglass Mastery Charter School</t>
  </si>
  <si>
    <t>5700 Wayne Avenue  Philadelphia,  PA  19144</t>
  </si>
  <si>
    <t>1702 School Street  Freedom,  PA  15042</t>
  </si>
  <si>
    <t>PO Box C  Freeport,  PA  16229</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</si>
  <si>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</si>
  <si>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</si>
  <si>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</si>
  <si>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</si>
  <si>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</si>
  <si>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</si>
  <si>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</si>
  <si>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197010542</t>
  </si>
  <si>
    <t>Gettysburg Montessori Charter School</t>
  </si>
  <si>
    <t>888 Coleman Road  Gettysburg,  PA  17325</t>
  </si>
  <si>
    <t>915 Howard Avenue  Pottsville,  PA  17901</t>
  </si>
  <si>
    <t>1203 Lake St  Girard,  PA  16417</t>
  </si>
  <si>
    <t>1466 Beaver Valley Rd  Flinton,  PA  16640</t>
  </si>
  <si>
    <t>4601 Girard Avenue  Philadelphia,  PA  19131</t>
  </si>
  <si>
    <t>126518004</t>
  </si>
  <si>
    <t>Global Leadership Academy CS Southwest at Huey</t>
  </si>
  <si>
    <t>5200 Pine Street  Philadelphia,  PA  19143</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</si>
  <si>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</si>
  <si>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</si>
  <si>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</si>
  <si>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</si>
  <si>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</si>
  <si>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</si>
  <si>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</si>
  <si>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</si>
  <si>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</si>
  <si>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</si>
  <si>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</si>
  <si>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</si>
  <si>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</si>
  <si>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</si>
  <si>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</si>
  <si>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</si>
  <si>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</si>
  <si>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</si>
  <si>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</si>
  <si>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Harambee Institute of Science and Technology CS</t>
  </si>
  <si>
    <t>640 N 66th St  Philadelphia,  PA  19151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</si>
  <si>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</si>
  <si>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</si>
  <si>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</si>
  <si>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</si>
  <si>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</si>
  <si>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</si>
  <si>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</si>
  <si>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</si>
  <si>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</si>
  <si>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</si>
  <si>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</si>
  <si>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</si>
  <si>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Hill House Passport Academy Charter School</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</si>
  <si>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</si>
  <si>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</si>
  <si>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</si>
  <si>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</si>
  <si>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</si>
  <si>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</si>
  <si>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Huntingdon,  PA  16652</t>
  </si>
  <si>
    <t>PO Box E  Mill Creek,  PA  17060</t>
  </si>
  <si>
    <t>401 Penn Street  Reading,  PA  19601</t>
  </si>
  <si>
    <t>6201 N. 21st St.  Philadelphia,  PA  19138</t>
  </si>
  <si>
    <t>1600 Lombard Street  Philadelphia,  PA  19146</t>
  </si>
  <si>
    <t>126512039</t>
  </si>
  <si>
    <t>Independence CS West</t>
  </si>
  <si>
    <t>5600 Chester Avenue  Philadelphia,  PA  19143</t>
  </si>
  <si>
    <t>501 E Pike  Indiana,  PA  15701</t>
  </si>
  <si>
    <t>441 Hamill Rd  Indiana,  PA  15701</t>
  </si>
  <si>
    <t>51 Banks St  Penbrook,  PA  17103</t>
  </si>
  <si>
    <t>121395526</t>
  </si>
  <si>
    <t>Innovative Arts Academy CS</t>
  </si>
  <si>
    <t>330 Howertown Rd.  Catasauqua,  PA  18032</t>
  </si>
  <si>
    <t>126513070</t>
  </si>
  <si>
    <t>Inquiry Charter School</t>
  </si>
  <si>
    <t>1630 Locust Street  Philadelphia,  PA  19103</t>
  </si>
  <si>
    <t>900 Washington Ave  Prospect Park,  PA  19076</t>
  </si>
  <si>
    <t>800 Tyndall Avenue  Erie,  PA  16511</t>
  </si>
  <si>
    <t>PO Box 217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</si>
  <si>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</si>
  <si>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</si>
  <si>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</si>
  <si>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</si>
  <si>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</si>
  <si>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</si>
  <si>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4322 N 5th Street  Philadelphia,  PA  19134</t>
  </si>
  <si>
    <t>315 High School Road  Johnsonburg,  PA  15845</t>
  </si>
  <si>
    <t>146 Weatherby Way  Mifflintown,  PA  17059</t>
  </si>
  <si>
    <t>7775 Juniata Valley Pike  Alexandria,  PA  16611</t>
  </si>
  <si>
    <t>400 West Hemlock Avenue  Kane,  PA  16735</t>
  </si>
  <si>
    <t>1446 Kittanning Pike  Karns City,  PA  16041</t>
  </si>
  <si>
    <t>300 East South Street  Kennett Square,  PA  19348</t>
  </si>
  <si>
    <t>451 Huston Avenue  Knox,  PA  16232</t>
  </si>
  <si>
    <t>6649 Tulip Street  Philadelphia,  PA  19135</t>
  </si>
  <si>
    <t>64 Keystone Central Drive  Mill Hall,  PA  17751</t>
  </si>
  <si>
    <t>86 Administration Drive  Mill Hall,  PA  17751</t>
  </si>
  <si>
    <t>425 South Good Hope Rd.  Greenville,  PA  16125</t>
  </si>
  <si>
    <t>1000 Kelton Ave  Pittsburgh,  PA  15216</t>
  </si>
  <si>
    <t>926 West Sedgley Avenue  Philadelphia,  PA  19132</t>
  </si>
  <si>
    <t>5070 Parkside Avenue  Philadelphia,  PA  19131</t>
  </si>
  <si>
    <t>2709 N Broad St  Philadelphia,  PA  19132</t>
  </si>
  <si>
    <t>126515492</t>
  </si>
  <si>
    <t>KIPP West Philadelphia CS</t>
  </si>
  <si>
    <t>5900 Baltimore Avenue  Philadelphia,  PA  19143</t>
  </si>
  <si>
    <t>KIPP West Philadelphia Preparatory Charter School</t>
  </si>
  <si>
    <t>5900 Baltimore Ave.  Philadelphia,  PA  19143</t>
  </si>
  <si>
    <t>200 Poplar St  Vandergrift,  PA  15690</t>
  </si>
  <si>
    <t>251 Long Lane  Kutztown,  PA  19530</t>
  </si>
  <si>
    <t>30 N Ann St  Lancaster,  PA  17602</t>
  </si>
  <si>
    <t>Administrative Office  Philadelphia,  PA  19131</t>
  </si>
  <si>
    <t>PO Box 85  Factoryville,  PA  18419</t>
  </si>
  <si>
    <t>1355 Lakeland Drive  Scott Township,  PA  18433</t>
  </si>
  <si>
    <t>PO Box 38  Lehman,  PA  18627</t>
  </si>
  <si>
    <t>2482 Mercer St  Stoneboro,  PA  16153</t>
  </si>
  <si>
    <t>PO Box 428  Lampeter,  PA  17537</t>
  </si>
  <si>
    <t>PO Box 527  Willow Street,  PA  17584</t>
  </si>
  <si>
    <t>1020 Lehigh Ave  Lancaster,  PA  17602</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</si>
  <si>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</si>
  <si>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</si>
  <si>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</si>
  <si>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</si>
  <si>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</si>
  <si>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</si>
  <si>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</si>
  <si>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</si>
  <si>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Lehigh Valley Charter High School for the Arts</t>
  </si>
  <si>
    <t>321 E. Third St  Bethlehem,  PA  18015</t>
  </si>
  <si>
    <t>Lehigh Valley Dual Language Charter School</t>
  </si>
  <si>
    <t>675 E Broad St  Bethlehem,  PA  18018</t>
  </si>
  <si>
    <t>1000 Union St  Lehighton,  PA  18235</t>
  </si>
  <si>
    <t>2215 Chaplin Avenue  Ford City,  PA  16226</t>
  </si>
  <si>
    <t>PO Box 351  Lewisburg,  PA  17837</t>
  </si>
  <si>
    <t>339 West Main St  Ligonier,  PA  15658</t>
  </si>
  <si>
    <t>112673500</t>
  </si>
  <si>
    <t>Lincoln CS</t>
  </si>
  <si>
    <t>559 W King St.  York,  PA  17401</t>
  </si>
  <si>
    <t>Lincoln Leadership Academy Charter School</t>
  </si>
  <si>
    <t>1414 E. Cedar St.  Allentown,  PA  18109</t>
  </si>
  <si>
    <t>One Lincoln Park  Midland,  PA  15059</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</si>
  <si>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</si>
  <si>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</si>
  <si>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</si>
  <si>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</si>
  <si>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</si>
  <si>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</si>
  <si>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293 Cemetery Street  Hughesville,  PA  17737</t>
  </si>
  <si>
    <t>1 Golden Bear Dr  Mahanoy City,  PA  17948</t>
  </si>
  <si>
    <t>1214 Liverpool St  Pittsburgh,  PA  15233</t>
  </si>
  <si>
    <t>281 White Oak Rd  Manheim,  PA  17545</t>
  </si>
  <si>
    <t>PO Box 5134  Lancaster,  PA  17606</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</si>
  <si>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</si>
  <si>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</si>
  <si>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</si>
  <si>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</si>
  <si>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</si>
  <si>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</si>
  <si>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126513117</t>
  </si>
  <si>
    <t>MaST Community CS II</t>
  </si>
  <si>
    <t>1800 East Byberry Road  Philadelphia,  PA  19116</t>
  </si>
  <si>
    <t>Mastery CS - Francis D. Pastorius Elementary</t>
  </si>
  <si>
    <t>126518118</t>
  </si>
  <si>
    <t>Mastery CS John Wister Elementary</t>
  </si>
  <si>
    <t>67 E Bringhurst Street  Philadelphia,  PA  19144</t>
  </si>
  <si>
    <t>126511748</t>
  </si>
  <si>
    <t>Mastery CS-Clymer Elementary</t>
  </si>
  <si>
    <t>126519433</t>
  </si>
  <si>
    <t>Mastery CS-Mann Campus</t>
  </si>
  <si>
    <t>126517286</t>
  </si>
  <si>
    <t>Mastery CS-Smedley Campus</t>
  </si>
  <si>
    <t>447 N Broad St  Philadelphia,  PA  19123</t>
  </si>
  <si>
    <t>90 McGuffey Drive  Claysville,  PA  15323</t>
  </si>
  <si>
    <t>3590 O'Neil Boulevard  Mc Keesport,  PA  15132</t>
  </si>
  <si>
    <t>1960 Eden Park Boulevard  McKeesport,  PA  15132</t>
  </si>
  <si>
    <t>100 E Elmwood Ave 2nd Floor  Mechanicsburg,  PA  17055</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</si>
  <si>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</si>
  <si>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</si>
  <si>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</si>
  <si>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</si>
  <si>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</si>
  <si>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</si>
  <si>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</si>
  <si>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</si>
  <si>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</si>
  <si>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</si>
  <si>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Mifflin County Academy of Science and Technology</t>
  </si>
  <si>
    <t>700 Pitt Street  Lewistown,  PA  17044</t>
  </si>
  <si>
    <t>201 Eighth St - Highland Park  Lewistown,  PA  17044</t>
  </si>
  <si>
    <t>178 Maple St  Mifflinburg,  PA  17844</t>
  </si>
  <si>
    <t>3740 W 26th St  Erie,  PA  16506</t>
  </si>
  <si>
    <t>799 Center St  Millersburg,  PA  17061</t>
  </si>
  <si>
    <t>PO Box 260  Millville,  PA  17846</t>
  </si>
  <si>
    <t>700 Mahoning St  Milton,  PA  17847</t>
  </si>
  <si>
    <t>Battlin Miner Dr &amp; Low Rd  Minersville,  PA  17954</t>
  </si>
  <si>
    <t>Mohawk School Road  Bessemer,  PA  16112</t>
  </si>
  <si>
    <t>Five Guttman Avenue  Charleroi,  PA  15022</t>
  </si>
  <si>
    <t>1275 Rostraver St  Monessen,  PA  15062</t>
  </si>
  <si>
    <t>1810 W Sunbury Rd  West Sunbury,  PA  16061</t>
  </si>
  <si>
    <t>194 Laurel Lake Road  Bartonsville,  PA  18321</t>
  </si>
  <si>
    <t>105250004</t>
  </si>
  <si>
    <t>Montessori Regional CS</t>
  </si>
  <si>
    <t>3750 West 26st Street  Erie,  PA  16506</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</si>
  <si>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</si>
  <si>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</si>
  <si>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</si>
  <si>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</si>
  <si>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</si>
  <si>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</si>
  <si>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</si>
  <si>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</si>
  <si>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</si>
  <si>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</si>
  <si>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</si>
  <si>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</si>
  <si>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</si>
  <si>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Multicultural Academy CS</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</si>
  <si>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</si>
  <si>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</si>
  <si>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</si>
  <si>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</si>
  <si>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</si>
  <si>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</si>
  <si>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</si>
  <si>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</si>
  <si>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</si>
  <si>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</si>
  <si>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701 Stevenson Blvd  New Kensington,  PA  15068</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</si>
  <si>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</si>
  <si>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</si>
  <si>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</si>
  <si>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</si>
  <si>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</si>
  <si>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</si>
  <si>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</si>
  <si>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</si>
  <si>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</si>
  <si>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</si>
  <si>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</si>
  <si>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</si>
  <si>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</si>
  <si>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</si>
  <si>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</si>
  <si>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</si>
  <si>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</si>
  <si>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</si>
  <si>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</si>
  <si>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</si>
  <si>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</si>
  <si>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</si>
  <si>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</si>
  <si>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650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</si>
  <si>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</si>
  <si>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</si>
  <si>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</si>
  <si>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</si>
  <si>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</si>
  <si>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</si>
  <si>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</si>
  <si>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</si>
  <si>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</si>
  <si>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</si>
  <si>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</si>
  <si>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4322 N 5th Street  Philadelphia,  PA  19120</t>
  </si>
  <si>
    <t>277 S. Oswayo Street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</si>
  <si>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</si>
  <si>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</si>
  <si>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</si>
  <si>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</si>
  <si>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</si>
  <si>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</si>
  <si>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</si>
  <si>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</si>
  <si>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</si>
  <si>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</si>
  <si>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</si>
  <si>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</si>
  <si>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103022481</t>
  </si>
  <si>
    <t>Penn Hills Charter School of Entrepreneurship</t>
  </si>
  <si>
    <t>2501 Main Street  Pittsburgh,  PA  15235</t>
  </si>
  <si>
    <t>260 Aster St  Pittsburgh,  PA  15235</t>
  </si>
  <si>
    <t>PO Box 1001  Millersville,  PA  17551</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</si>
  <si>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</si>
  <si>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</si>
  <si>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</si>
  <si>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</si>
  <si>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</si>
  <si>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</si>
  <si>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</si>
  <si>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</si>
  <si>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</si>
  <si>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</si>
  <si>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</si>
  <si>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</si>
  <si>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</si>
  <si>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</si>
  <si>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</si>
  <si>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</si>
  <si>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</si>
  <si>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126514007</t>
  </si>
  <si>
    <t>Philadelphia AVTS</t>
  </si>
  <si>
    <t>440 North Broad Street  Philadelphia,  PA  19130</t>
  </si>
  <si>
    <t>1420-22 Chestnut St  Philadelphia,  PA  19102</t>
  </si>
  <si>
    <t>126510016</t>
  </si>
  <si>
    <t>Philadelphia Montessori CS</t>
  </si>
  <si>
    <t>2227 Island Rd  Philadelphia,  PA  19142</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</si>
  <si>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</si>
  <si>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</si>
  <si>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</si>
  <si>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</si>
  <si>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</si>
  <si>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</si>
  <si>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</si>
  <si>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</si>
  <si>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</si>
  <si>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Road  Swiftwater,  PA  18370</t>
  </si>
  <si>
    <t>20 Oak St  Port Allegany,  PA  16743</t>
  </si>
  <si>
    <t>84 Mountain Ave  Portage,  PA  15946</t>
  </si>
  <si>
    <t>1301 Kauffman Rd  Pottstown,  PA  19464</t>
  </si>
  <si>
    <t>230 Beech St  Pottstown,  PA  19464</t>
  </si>
  <si>
    <t>1501 W Laurel Blvd  Pottsville,  PA  17901</t>
  </si>
  <si>
    <t>115222343</t>
  </si>
  <si>
    <t>Premier Arts and Science Charter School</t>
  </si>
  <si>
    <t>500 North 17th Street  Harrisburg,  PA  17103</t>
  </si>
  <si>
    <t>Preparatory CS of Mathematics, Science, Tech, and Careers</t>
  </si>
  <si>
    <t>1928 Point Breeze Ave  Philadelphia,  PA  19145</t>
  </si>
  <si>
    <t>103024952</t>
  </si>
  <si>
    <t>Propel CS - Hazelwood</t>
  </si>
  <si>
    <t>5401 Glenwood Ave  Pittsburgh,  PA  15208</t>
  </si>
  <si>
    <t>3447 E. Carson Street  Pittsburgh,  PA  15203</t>
  </si>
  <si>
    <t>3447 East Carson St.  Pittsburgh,  PA  15203</t>
  </si>
  <si>
    <t>3447 East Carson Street  Pittsburgh,  PA  15203</t>
  </si>
  <si>
    <t>3447 East Carson Street  Pittsburgh,  PA  15303</t>
  </si>
  <si>
    <t>102027560</t>
  </si>
  <si>
    <t>Provident CS</t>
  </si>
  <si>
    <t>1400 Troy Hill Road  Pittsburgh,  PA  15212</t>
  </si>
  <si>
    <t>475 Beyer Ave  Punxsutawney,  PA  15767</t>
  </si>
  <si>
    <t>16559 Route 286 Highway E  Commodore,  PA  15729</t>
  </si>
  <si>
    <t>100 Leetsdale Industrial Drive  Leetsdale,  PA  15056</t>
  </si>
  <si>
    <t>100 Commerce Drive  Quakertown,  PA  18951</t>
  </si>
  <si>
    <t>135 S Wayne Ave  Wayne,  PA  19087</t>
  </si>
  <si>
    <t>115227871</t>
  </si>
  <si>
    <t>Reach Cyber CS</t>
  </si>
  <si>
    <t>750 East Park Drive  Harrisburg,  PA  17111</t>
  </si>
  <si>
    <t>2615 Warren Road  Reading,  PA  19604</t>
  </si>
  <si>
    <t>800 Washington St  Reading,  PA  19601</t>
  </si>
  <si>
    <t>Red Lion Area Education Center  Red Lion,  PA  17356</t>
  </si>
  <si>
    <t>920 E Broad St  New Bethlehem,  PA  16242</t>
  </si>
  <si>
    <t>413 Fairview Street  Phoenixville,  PA  19460</t>
  </si>
  <si>
    <t>531 Reynolds Rd  Greenville,  PA  16125</t>
  </si>
  <si>
    <t>2601 S 58th St  Philadelphia,  PA  19143</t>
  </si>
  <si>
    <t>1 Academic Avenue, Suite 200  Johnstown,  PA  15904</t>
  </si>
  <si>
    <t>62 School Dr PO Box 447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</si>
  <si>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</si>
  <si>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</si>
  <si>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</si>
  <si>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</si>
  <si>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</si>
  <si>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</si>
  <si>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</si>
  <si>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121391526</t>
  </si>
  <si>
    <t>Roberto Clemente Elementary Charter School</t>
  </si>
  <si>
    <t>850 N. 5th Street  Allentown,  PA  18102</t>
  </si>
  <si>
    <t>540 Reno St  Rochester,  PA  15074</t>
  </si>
  <si>
    <t>439 Somerset Ave  Rockwood,  PA  15557</t>
  </si>
  <si>
    <t>308 N Olive St  Media,  PA  19063</t>
  </si>
  <si>
    <t>126510001</t>
  </si>
  <si>
    <t>Russell Byers CS</t>
  </si>
  <si>
    <t>1911 Arch St  Philadelphia,  PA  19103</t>
  </si>
  <si>
    <t>227 S Mill St  Saint Clair,  PA  17970</t>
  </si>
  <si>
    <t>977 S Saint Marys Rd  Saint Marys,  PA  15857</t>
  </si>
  <si>
    <t>1140 Salisbury Rd  Allentown,  PA  18103</t>
  </si>
  <si>
    <t>PO BOX 68  Salisbury,  PA  15558</t>
  </si>
  <si>
    <t>2501 Kensington Avenue  Philadelphia,  PA  19125</t>
  </si>
  <si>
    <t>2097 Polk Valley Rd  Hellertown,  PA  18055</t>
  </si>
  <si>
    <t>333 West Lockhart Street  Sayre,  PA  18840</t>
  </si>
  <si>
    <t>2400 Bristol Pike  Bensalem,  PA  19020</t>
  </si>
  <si>
    <t>501 East Main Street  Schuylkill Haven,  PA  17972</t>
  </si>
  <si>
    <t>17 Maple Avenue  Mar Lin,  PA  17951</t>
  </si>
  <si>
    <t>929 Lakeshore Drive  Leesport,  PA  19533</t>
  </si>
  <si>
    <t>425 N Washington Ave  Scranton,  PA  18503</t>
  </si>
  <si>
    <t>401 North 18th St  Selinsgrove,  PA  17870</t>
  </si>
  <si>
    <t>Seneca Highlands Career and Technical Center</t>
  </si>
  <si>
    <t>219 Edison Bates Drive  Port Allegany,  PA  16743</t>
  </si>
  <si>
    <t>124 Seneca School Rd  Harmony,  PA  16037</t>
  </si>
  <si>
    <t>154 E. Minor Street  Emmaus,  PA  18049</t>
  </si>
  <si>
    <t>203 McGregor Avenue  Cairnbrook,  PA  15924</t>
  </si>
  <si>
    <t>1800 Mount Royal Blvd  Glenshaw,  PA  15116</t>
  </si>
  <si>
    <t>2000 W State St  Coal Township,  PA  17866</t>
  </si>
  <si>
    <t>PO Box 128  Shanksville,  PA  15560</t>
  </si>
  <si>
    <t>215 Forker Blvd  Sharon,  PA  16146</t>
  </si>
  <si>
    <t>1 Blue Devil Way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</si>
  <si>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</si>
  <si>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</si>
  <si>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</si>
  <si>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</si>
  <si>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</si>
  <si>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</si>
  <si>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</si>
  <si>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</si>
  <si>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</si>
  <si>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</si>
  <si>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</si>
  <si>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</si>
  <si>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</si>
  <si>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</si>
  <si>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</si>
  <si>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</si>
  <si>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</si>
  <si>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</si>
  <si>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</si>
  <si>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</si>
  <si>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</si>
  <si>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</si>
  <si>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</si>
  <si>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</si>
  <si>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</si>
  <si>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</si>
  <si>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</si>
  <si>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</si>
  <si>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</si>
  <si>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</si>
  <si>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</si>
  <si>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</si>
  <si>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</si>
  <si>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</si>
  <si>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</si>
  <si>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</si>
  <si>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240 Villa Crest Dr  State College,  PA  16801</t>
  </si>
  <si>
    <t>Steel Center for Career and Technical Education</t>
  </si>
  <si>
    <t>565 N. Lewis Run Road  Jefferson Hills,  PA  15025</t>
  </si>
  <si>
    <t>220 E Oliver Rd  Munhall,  PA  15120</t>
  </si>
  <si>
    <t>PO Box 7645  Steelton,  PA  17113</t>
  </si>
  <si>
    <t>111315438</t>
  </si>
  <si>
    <t>Stone Valley Community CS</t>
  </si>
  <si>
    <t>13006 Greenwood Road  Huntingdon,  PA  16652</t>
  </si>
  <si>
    <t>600 Russellwood Ave  McKees Rocks,  PA  15136</t>
  </si>
  <si>
    <t>123 Linden St  Stroudsburg,  PA  18360</t>
  </si>
  <si>
    <t>236 E Main St  Loganton,  PA  17747</t>
  </si>
  <si>
    <t>PO Box 240  Laporte,  PA  18626</t>
  </si>
  <si>
    <t>815 E Market St  New Berlin,  PA  17855</t>
  </si>
  <si>
    <t>240 Market Street  Bloomsburg,  PA  17815</t>
  </si>
  <si>
    <t>3192 Turnpike St.  Susquehanna,  PA  18847</t>
  </si>
  <si>
    <t>2579 Interstate Drive  Harrisburg,  PA  17110</t>
  </si>
  <si>
    <t>1725 Schoolhouse Rd  Duncannon,  PA  17020</t>
  </si>
  <si>
    <t>115223050</t>
  </si>
  <si>
    <t>Sylvan Heights Science CS</t>
  </si>
  <si>
    <t>915 S 13th St  Harrisburg,  PA  17104</t>
  </si>
  <si>
    <t>1330 Rhawn Street  Philadelphia,  PA  19111</t>
  </si>
  <si>
    <t>PO Box 112  Tamaqua,  PA  18252</t>
  </si>
  <si>
    <t>126511530</t>
  </si>
  <si>
    <t>TECH Freire CS</t>
  </si>
  <si>
    <t>The Philadelphia CS for Arts and Sciences at HR Edmunds</t>
  </si>
  <si>
    <t>1197 Haworth Street  Philadelphia,  PA  19124</t>
  </si>
  <si>
    <t>241 Main St  Tidioute,  PA  16351</t>
  </si>
  <si>
    <t>Titusville Area School District  Titusville,  PA  16354</t>
  </si>
  <si>
    <t>410 State St  Towanda,  PA  18848</t>
  </si>
  <si>
    <t>West Valley Business Center  Wayne,  PA  19087</t>
  </si>
  <si>
    <t>231 Park Ave  Washington,  PA  15301</t>
  </si>
  <si>
    <t>110 W Main St  Valley View,  PA  17983</t>
  </si>
  <si>
    <t>68 Fenner Ave  Troy,  PA  16947</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</si>
  <si>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</si>
  <si>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</si>
  <si>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</si>
  <si>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</si>
  <si>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</si>
  <si>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</si>
  <si>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</si>
  <si>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</si>
  <si>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</si>
  <si>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</si>
  <si>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</si>
  <si>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</si>
  <si>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</si>
  <si>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</si>
  <si>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</si>
  <si>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168513758</t>
  </si>
  <si>
    <t>Universal Bluford Charter School</t>
  </si>
  <si>
    <t>800 S 15th St  Philadelphia,  PA  19146</t>
  </si>
  <si>
    <t>5401 Tabor Avenue  Philadelphia,  PA  19120</t>
  </si>
  <si>
    <t>800 S 15th St.  Philadelphia,  PA  19146</t>
  </si>
  <si>
    <t>801 S 15th St  Philadelphia,  PA  19146</t>
  </si>
  <si>
    <t>2100 South 24th Street  Philadelphia,  PA  19145</t>
  </si>
  <si>
    <t>161 North Main Street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</si>
  <si>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</si>
  <si>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</si>
  <si>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</si>
  <si>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</si>
  <si>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</si>
  <si>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</si>
  <si>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</si>
  <si>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</si>
  <si>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103023090</t>
  </si>
  <si>
    <t>Urban Academy of Greater Pittsburgh CS</t>
  </si>
  <si>
    <t>437 Turett Street  Pittsburgh,  PA  15206</t>
  </si>
  <si>
    <t>914 Penn Ave  Pittsburgh,  PA  15222</t>
  </si>
  <si>
    <t>103028246</t>
  </si>
  <si>
    <t>Urban Pathways K-5 College Charter School</t>
  </si>
  <si>
    <t>925 Penn Avenue  Pittsburgh,  PA  15222</t>
  </si>
  <si>
    <t>429 Wiley Ave  Franklin,  PA  16323</t>
  </si>
  <si>
    <t>1 Columbus Dr  Archbald,  PA  18403</t>
  </si>
  <si>
    <t>One Vo Tech Drive  Oil City,  PA  16301</t>
  </si>
  <si>
    <t>141019741</t>
  </si>
  <si>
    <t>Vida Charter School</t>
  </si>
  <si>
    <t>Eisenhower Center  Gettysburg,  PA  17325</t>
  </si>
  <si>
    <t>125233517</t>
  </si>
  <si>
    <t>Vision Academy Charter School</t>
  </si>
  <si>
    <t>45 E Baltimore Avenue  Lansdowne,  PA  19050</t>
  </si>
  <si>
    <t>2552 Route 6  Hawley,  PA  18428</t>
  </si>
  <si>
    <t>200 S Providence Rd  Wallingford,  PA  19086</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</si>
  <si>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</si>
  <si>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</si>
  <si>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</si>
  <si>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</si>
  <si>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</si>
  <si>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</si>
  <si>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</si>
  <si>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</si>
  <si>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</si>
  <si>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</si>
  <si>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PO Box 55  Imperial,  PA  15126</t>
  </si>
  <si>
    <t>516 Allport Cutoff  Morrisdale,  PA  16858</t>
  </si>
  <si>
    <t>829 Paoli Pike  West Chester,  PA  19380</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</si>
  <si>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</si>
  <si>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</si>
  <si>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</si>
  <si>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</si>
  <si>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</si>
  <si>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</si>
  <si>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126510006</t>
  </si>
  <si>
    <t>West Phila. Achievement CES</t>
  </si>
  <si>
    <t>6701 Callowhill Street  Philadelphia,  PA  19151</t>
  </si>
  <si>
    <t>PO Box 803  New Cumberland,  PA  17070</t>
  </si>
  <si>
    <t>75 Evans Street  Kingston,  PA  18704</t>
  </si>
  <si>
    <t>2605 W Market St  York,  PA  17404</t>
  </si>
  <si>
    <t>688 Western Avenue  Canonsburg,  PA  15317</t>
  </si>
  <si>
    <t>343 Ridgemont Dr  Midland,  PA  15059</t>
  </si>
  <si>
    <t>77 Graterford Road  Limerick,  PA  19468</t>
  </si>
  <si>
    <t>1970C Easton Turnpike  Lake Ariel,  PA  18436</t>
  </si>
  <si>
    <t>103028425</t>
  </si>
  <si>
    <t>Westinghouse Arts Academy CS</t>
  </si>
  <si>
    <t>PO Box 101333  Pittsburgh,  PA  15237</t>
  </si>
  <si>
    <t>112 Lindberg Avenue  Johnstown,  PA  15905</t>
  </si>
  <si>
    <t>2940 MacArthur Rd  Whitehall,  PA  18052</t>
  </si>
  <si>
    <t>1450 Edgmont Avenue  Chester,  PA  19013</t>
  </si>
  <si>
    <t>Jumper Road, Plains Township  Wilkes-Barre,  PA  18705</t>
  </si>
  <si>
    <t>730 S Main St  Wilkes Barre,  PA  18711</t>
  </si>
  <si>
    <t>718 Wallace Ave  Wilkinsburg,  PA  15221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</si>
  <si>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</si>
  <si>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</si>
  <si>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</si>
  <si>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</si>
  <si>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</si>
  <si>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</si>
  <si>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</si>
  <si>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</si>
  <si>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</si>
  <si>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</si>
  <si>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110143310</t>
  </si>
  <si>
    <t>Wonderland CS</t>
  </si>
  <si>
    <t>2112 Sandy Dr  State College,  PA  16803</t>
  </si>
  <si>
    <t>531 Jones Ave  N. Braddock,  PA  15104</t>
  </si>
  <si>
    <t>512-20 S Broad St.  Philadelphia,  PA  19146</t>
  </si>
  <si>
    <t>42 Main St  Wyalusing,  PA  18853</t>
  </si>
  <si>
    <t>252 Memorial St  Exeter,  PA  18643</t>
  </si>
  <si>
    <t>450 N Maple Ave  Kingston,  PA  18704</t>
  </si>
  <si>
    <t>630 Evans Ave  Wyomissing,  PA  19610</t>
  </si>
  <si>
    <t>189670676</t>
  </si>
  <si>
    <t>York Academy Regional Charter School</t>
  </si>
  <si>
    <t>32 West North Street  York,  PA  17401</t>
  </si>
  <si>
    <t>31 N Pershing Avenue  York,  PA  17401</t>
  </si>
  <si>
    <t>2179 South Queen Street  York,  PA  17402</t>
  </si>
  <si>
    <t>1800 Hollywood Dr  York,  PA  17403</t>
  </si>
  <si>
    <t>915 Lowber Rd  Herminie,  PA  15637</t>
  </si>
  <si>
    <t>900 N Marshall St  Philadelphia,  PA  19123</t>
  </si>
  <si>
    <t>1530 Westerly Parkway  State College,  PA  16801</t>
  </si>
  <si>
    <t>103020368</t>
  </si>
  <si>
    <t>Young Scholars of McKeesport Charter School</t>
  </si>
  <si>
    <t>600 Newport Drive  Pittsburgh,  PA  15234</t>
  </si>
  <si>
    <t>Young Scholars of Western Pennsylvania CS</t>
  </si>
  <si>
    <t>600 Newport Drive  Baldwin Township,  PA  15234</t>
  </si>
  <si>
    <t>1231 N Broad St  Philadelphia,  PA  19122</t>
  </si>
  <si>
    <t>LEAStatus</t>
  </si>
  <si>
    <t>SchoolBranchNum</t>
  </si>
  <si>
    <t>SchoolName</t>
  </si>
  <si>
    <t>LEAMailingAddressLine2</t>
  </si>
  <si>
    <t>222 Noble Road  Clarks Summit, PA  18411</t>
  </si>
  <si>
    <t>1555 Newton Ransom Blvd  Clarks Summit, PA  18411</t>
  </si>
  <si>
    <t>2056 Susquehanna St  Abington, PA  19001</t>
  </si>
  <si>
    <t>900 Highland Avenue  Abington, PA  19001</t>
  </si>
  <si>
    <t>3556 Frankford Avenue  Philadelphia, PA  19134</t>
  </si>
  <si>
    <t>1119 Twp Dr  Uniontown, PA  15401</t>
  </si>
  <si>
    <t>113 College Avenue  McClellandtown, PA  15458</t>
  </si>
  <si>
    <t>224 New Geneva Road  Point Marion, PA  15474</t>
  </si>
  <si>
    <t>100 Harding Avenue  Aliquippa, PA  15001</t>
  </si>
  <si>
    <t>501 Butler Rd  Springdale, PA  15144</t>
  </si>
  <si>
    <t>762 Route 58  Foxburg, PA  16036</t>
  </si>
  <si>
    <t>265 Lehigh St.  Allentown, PA  18102</t>
  </si>
  <si>
    <t>102 S Saint Cloud St  Allentown, PA  18104</t>
  </si>
  <si>
    <t>137 N 2nd St  Allentown, PA  18101</t>
  </si>
  <si>
    <t>815 N Irving St  Allentown, PA  18109</t>
  </si>
  <si>
    <t>709 W Emaus Ave  Allentown, PA  18103</t>
  </si>
  <si>
    <t>851 N 15th St  Allentown, PA  18102</t>
  </si>
  <si>
    <t>106 N 17th St  Allentown, PA  18104</t>
  </si>
  <si>
    <t>1821-39 Cecil B Moore Avenue  Philadelphia, PA  19121</t>
  </si>
  <si>
    <t>1400 7th Ave  Altoona, PA  16602</t>
  </si>
  <si>
    <t>900 S Jaggard Street  Altoona, PA  16602</t>
  </si>
  <si>
    <t>909 Duss Avenue  Ambridge, PA  15003</t>
  </si>
  <si>
    <t>401 First Street  Freedom, PA  15042</t>
  </si>
  <si>
    <t>500 S White Oak St  Annville, PA  17003</t>
  </si>
  <si>
    <t>100 Antietam Rd  Reading, PA  19606</t>
  </si>
  <si>
    <t>1829 State Route 56  Spring Church, PA  15686</t>
  </si>
  <si>
    <t>300 Buffington Dr  Kittanning, PA  16201</t>
  </si>
  <si>
    <t>178 Wolf Drive  Rural Valley, PA  16249</t>
  </si>
  <si>
    <t>4322 North 5th Street  Philadelphia, PA  19140</t>
  </si>
  <si>
    <t>401 West Frederick Street  Athens, PA  18810</t>
  </si>
  <si>
    <t>116 W. Pine Street  Athens, PA  18810</t>
  </si>
  <si>
    <t>110 East State St  West Grove, PA  19390</t>
  </si>
  <si>
    <t>257 East State Rd  West Grove, PA  19390</t>
  </si>
  <si>
    <t>107 Schoolhouse Rd  West Grove, PA  19390</t>
  </si>
  <si>
    <t>304 Josephs Lane  Pittsburgh, PA  15237</t>
  </si>
  <si>
    <t>256 Josephs Lane  Pittsburgh, PA  15237</t>
  </si>
  <si>
    <t>1270465171</t>
  </si>
  <si>
    <t>127046517Baden Academy CS</t>
  </si>
  <si>
    <t>8211</t>
  </si>
  <si>
    <t>1016 State Street  Baden, PA  15005</t>
  </si>
  <si>
    <t>710 S Eagle Valley Rd  Wingate, PA  16823</t>
  </si>
  <si>
    <t>4653 Clairton Blvd  Pittsburgh, PA  15236</t>
  </si>
  <si>
    <t>129 Windvale Dr  Pittsburgh, PA  15236</t>
  </si>
  <si>
    <t>187 Five Points Richmond Rd  Bangor, PA  18013</t>
  </si>
  <si>
    <t>401 Five Points Richmond Rd  Bangor, PA  18013</t>
  </si>
  <si>
    <t>Gypsy Glen Rd  Beaver, PA  15009</t>
  </si>
  <si>
    <t>145 Poplar Ave  Monaca, PA  15061</t>
  </si>
  <si>
    <t>440 E Watson St  Bedford, PA  15522</t>
  </si>
  <si>
    <t>425 Crest Ave  Belle Vernon, PA  15012</t>
  </si>
  <si>
    <t>500 Perry Ave  Belle Vernon, PA  15012</t>
  </si>
  <si>
    <t>830 E Bishop St  Bellefonte, PA  16823</t>
  </si>
  <si>
    <t>100 N School St  Bellefonte, PA  16823</t>
  </si>
  <si>
    <t>400 Martin Street  Bellwood, PA  16617</t>
  </si>
  <si>
    <t>4030 Brown Street  Philadelphia, PA  19104</t>
  </si>
  <si>
    <t>4319 Hulmeville Rd  Bensalem, PA  19020</t>
  </si>
  <si>
    <t>3330 Hulmeville Rd  Bensalem, PA  19020</t>
  </si>
  <si>
    <t>3333 Hulmeville Rd  Bensalem, PA  19020</t>
  </si>
  <si>
    <t>400 Park Street  Benton, PA  17814</t>
  </si>
  <si>
    <t>563 LINCOLN AVENUE  BENTLEYVILLE, PA  15314</t>
  </si>
  <si>
    <t>75 Bearcat Dr  Bentleyville, PA  15314</t>
  </si>
  <si>
    <t>3307 Friedensburg Road  Oley, PA  19547</t>
  </si>
  <si>
    <t>1025 E Main Street  Berlin, PA  15530</t>
  </si>
  <si>
    <t>1100 Fowler Ave  Berwick, PA  18603</t>
  </si>
  <si>
    <t>1100 Evergreen Drive  Berwick, PA  18603</t>
  </si>
  <si>
    <t>309 Church Rd  Bethel Park, PA  15102</t>
  </si>
  <si>
    <t>2807 Bethel Church Rd  Bethel Park, PA  15102</t>
  </si>
  <si>
    <t>114 West Morton Street  Bethlehem, PA  18015</t>
  </si>
  <si>
    <t>2005 Chester Rd  Bethlehem, PA  18017</t>
  </si>
  <si>
    <t>3149 Chester Ave  Bethlehem, PA  18020</t>
  </si>
  <si>
    <t>1115 Linden St  Bethlehem, PA  18018</t>
  </si>
  <si>
    <t>1002 W. Union Blvd  Bethlehem, PA  18018</t>
  </si>
  <si>
    <t>1170 Fernwood St  Bethlehem, PA  18018</t>
  </si>
  <si>
    <t>136 Crawford Rd  Fredericktown, PA  15333</t>
  </si>
  <si>
    <t>179 Crawford Rd  Fredericktown, PA  15333</t>
  </si>
  <si>
    <t>1701 8th Ave  Beaver Falls, PA  15010</t>
  </si>
  <si>
    <t>1601 8th Ave  Beaver Falls, PA  15010</t>
  </si>
  <si>
    <t>100 Mount Rock Rd  Newville, PA  17241</t>
  </si>
  <si>
    <t>47 Mount Rock Rd  Newville, PA  17241</t>
  </si>
  <si>
    <t>402 Shenango Rd  Beaver Falls, PA  15010</t>
  </si>
  <si>
    <t>104 School Lane  Blairsville, PA  15717</t>
  </si>
  <si>
    <t>100 School Lane  Blairsville, PA  15717</t>
  </si>
  <si>
    <t>84 Trojan Lane  Saltsburg, PA  15681</t>
  </si>
  <si>
    <t>1200 Railroad St  Bloomsburg, PA  17815</t>
  </si>
  <si>
    <t>1100 Railroad St  Bloomsburg, PA  17815</t>
  </si>
  <si>
    <t>1076 W Market St  Schuylkill Haven, PA  17972</t>
  </si>
  <si>
    <t>2020 Big Rd  Gilbertsville, PA  19525</t>
  </si>
  <si>
    <t>380 S Madison St  Boyertown, PA  19512</t>
  </si>
  <si>
    <t>120 N Monroe St  Boyertown, PA  19512</t>
  </si>
  <si>
    <t>81 Interstate Pkwy  Bradford, PA  16701</t>
  </si>
  <si>
    <t>140 Lorana Ave  Bradford, PA  16701</t>
  </si>
  <si>
    <t>103 Old Topton Rd  Mertztown, PA  19539</t>
  </si>
  <si>
    <t>114060853Brandywine Heights Intrmd/MS</t>
  </si>
  <si>
    <t>8383</t>
  </si>
  <si>
    <t>Brandywine Heights Intrmd/MS</t>
  </si>
  <si>
    <t>1801 Wilson Avenue  Bristol, PA  19007</t>
  </si>
  <si>
    <t>450 Beaver St  Bristol, PA  19007</t>
  </si>
  <si>
    <t>475 Wistar Rd  Fairless Hills, PA  19030</t>
  </si>
  <si>
    <t>122091352Brookwood El Sch</t>
  </si>
  <si>
    <t>8368</t>
  </si>
  <si>
    <t>Brookwood El Sch</t>
  </si>
  <si>
    <t>2200 Haines Rd  Levittown, PA  19057</t>
  </si>
  <si>
    <t>122091352Keystone El Sch</t>
  </si>
  <si>
    <t>8369</t>
  </si>
  <si>
    <t>Keystone El Sch</t>
  </si>
  <si>
    <t>1800 Keystone St  Croydon, PA  19021</t>
  </si>
  <si>
    <t>1220913524</t>
  </si>
  <si>
    <t>1001 Rodgers Road  Bristol, PA  19007</t>
  </si>
  <si>
    <t>1220913525</t>
  </si>
  <si>
    <t>3001Green Lane  Levittown, PA  19057</t>
  </si>
  <si>
    <t>100 Alexander St  Brockway, PA  15824</t>
  </si>
  <si>
    <t>96 Jenks Street  Brookville, PA  15825</t>
  </si>
  <si>
    <t>One Falcon Drive  Brownsville, PA  15417</t>
  </si>
  <si>
    <t>Three Falcon Drive  Brownsville, PA  15417</t>
  </si>
  <si>
    <t>104 Bavington Rd  Burgettstown, PA  15021</t>
  </si>
  <si>
    <t>1020 Puckety Church Rd  Lower Burrell, PA  15068</t>
  </si>
  <si>
    <t>551 Fairground Hill Road  Butler, PA  16001</t>
  </si>
  <si>
    <t>120 Campus Lane  Butler, PA  16001</t>
  </si>
  <si>
    <t>40 Trojan Way  Coal Center, PA  15423</t>
  </si>
  <si>
    <t>11 Trojan Way  Coal Center, PA  15423</t>
  </si>
  <si>
    <t>414 Glendale Lake Rd  Patton, PA  16668</t>
  </si>
  <si>
    <t>2401 Chestnut St  Camp Hill, PA  17011</t>
  </si>
  <si>
    <t>100 S 24th St  Camp Hill, PA  17011</t>
  </si>
  <si>
    <t>314 Elm St Extension  Canonsburg, PA  15317</t>
  </si>
  <si>
    <t>25 E College St  Canonsburg, PA  15317</t>
  </si>
  <si>
    <t>115227010Capital Area School for the Arts Charter School</t>
  </si>
  <si>
    <t>101 Brooklyn Street  Carbondale, PA  18407</t>
  </si>
  <si>
    <t>777 S Hanover St  Carlisle, PA  17013</t>
  </si>
  <si>
    <t>900 Waggoner's Gap Rd  Carlisle, PA  17013</t>
  </si>
  <si>
    <t>215 North Vine Street  Carmichaels, PA  15320</t>
  </si>
  <si>
    <t>850 Pine street  Catasauqua, PA  18032</t>
  </si>
  <si>
    <t>2500 W Bullshead Rd  Northampton, PA  18067</t>
  </si>
  <si>
    <t>1415 2nd Street Pike  Southampton, PA  18966</t>
  </si>
  <si>
    <t>730 Norristown Rd  Warminster, PA  18974</t>
  </si>
  <si>
    <t>333 Centennial Rd  Warminster, PA  18974</t>
  </si>
  <si>
    <t>2804 Holicong Rd  Doylestown, PA  18902</t>
  </si>
  <si>
    <t>1100 Folly Road  Warrington, PA  18976</t>
  </si>
  <si>
    <t>375 W Court St  Doylestown, PA  18901</t>
  </si>
  <si>
    <t>2900 Holicong Rd  Doylestown, PA  18902</t>
  </si>
  <si>
    <t>313 W State St  Doylestown, PA  18901</t>
  </si>
  <si>
    <t>1492 Stuckert Rd  Warrington, PA  18976</t>
  </si>
  <si>
    <t>5051 Old Easton Road  Doylestown, PA  18902</t>
  </si>
  <si>
    <t>160 South Moyer Rd  Chalfont, PA  18914</t>
  </si>
  <si>
    <t>204 Schoolhouse Rd  Ebensburg, PA  15931</t>
  </si>
  <si>
    <t>206 Schoolhouse Road  Ebensburg, PA  15931</t>
  </si>
  <si>
    <t>628 Rutherford Rd  Harrisburg, PA  17109</t>
  </si>
  <si>
    <t>626 Rutherford Rd  Harrisburg, PA  17109</t>
  </si>
  <si>
    <t>4600 Locust Lane  Harrisburg, PA  17109</t>
  </si>
  <si>
    <t>437 Piketown Road  Harrisburg, PA  17112</t>
  </si>
  <si>
    <t>1200 N Mountain Rd  Harrisburg, PA  17112</t>
  </si>
  <si>
    <t>1101 Highland St  Steelton, PA  17113</t>
  </si>
  <si>
    <t>151 East Cherry Street  McConnellsburg, PA  17233</t>
  </si>
  <si>
    <t>126 E Lincoln St  Waynesburg, PA  15370</t>
  </si>
  <si>
    <t>30 Zimmerman Dr  Waynesburg, PA  15370</t>
  </si>
  <si>
    <t>110141607Central PA Institute of Science &amp; Technology</t>
  </si>
  <si>
    <t>160 Baker Road Ext  Monaca, PA  15061</t>
  </si>
  <si>
    <t>1500 Allen Ave  Monaca, PA  15061</t>
  </si>
  <si>
    <t>601 Mundis Mill Rd  York, PA  17406</t>
  </si>
  <si>
    <t>1950 N Hills Rd  York, PA  17406</t>
  </si>
  <si>
    <t>2459 Loop Road  Chambersburg, PA  17202</t>
  </si>
  <si>
    <t>1957 Scotland Ave  Chambersburg, PA  17201</t>
  </si>
  <si>
    <t>1151 E McKinley St  Chambersburg, PA  17201</t>
  </si>
  <si>
    <t>511 S 6th St  Chambersburg, PA  17201</t>
  </si>
  <si>
    <t>100 Fecsen Dr  Charleroi, PA  15022</t>
  </si>
  <si>
    <t>126513190Charter High School for Architecture and Design</t>
  </si>
  <si>
    <t>105 S. 7th Street  Philadelphia, PA  19106</t>
  </si>
  <si>
    <t>50 Thoms Run Rd  Bridgeville, PA  15017</t>
  </si>
  <si>
    <t>2050 W Pike St  Houston, PA  15342</t>
  </si>
  <si>
    <t>300 Longfellow Rd  Wyncote, PA  19095</t>
  </si>
  <si>
    <t>500 Rices Mill Rd  Wyncote, PA  19095</t>
  </si>
  <si>
    <t>302 East 5th Street  Chester, PA  19013</t>
  </si>
  <si>
    <t>124151607Chester County Technical College High School - Pennocks</t>
  </si>
  <si>
    <t>Chester County Technical College High School - Pennocks</t>
  </si>
  <si>
    <t>280 Pennocks Bridge Road  West Grove, PA  19390</t>
  </si>
  <si>
    <t>124151607Chester County Technical College High School, Brandywine</t>
  </si>
  <si>
    <t>Chester County Technical College High School, Brandywine</t>
  </si>
  <si>
    <t>443 Boot Road  Downingtown, PA  19335</t>
  </si>
  <si>
    <t>124151607Chester County Technical College High School, Pickering</t>
  </si>
  <si>
    <t>Chester County Technical College High School, Pickering</t>
  </si>
  <si>
    <t>1580 Charlestown Road  Phoenixville, PA  19460</t>
  </si>
  <si>
    <t>232 West 9th St  Chester, PA  19013</t>
  </si>
  <si>
    <t>1100 West 10th Street  Chester, PA  19013</t>
  </si>
  <si>
    <t>201 Bridgewater Road  Chester Twp, PA  19045</t>
  </si>
  <si>
    <t>2588 Quaker Valley Road  New Paris, PA  15554</t>
  </si>
  <si>
    <t>925 Meetinghouse Rd  Boothwyn, PA  19061</t>
  </si>
  <si>
    <t>3333 Chichester Ave  Boothwyn, PA  19061</t>
  </si>
  <si>
    <t>South Building  Philadelphia, PA  19147</t>
  </si>
  <si>
    <t>501 Waddell Ave  Clairton, PA  15025</t>
  </si>
  <si>
    <t>219 Liberty St  Clarion, PA  16214</t>
  </si>
  <si>
    <t>1445 East Lincoln Highway  Coatesville, PA  19320</t>
  </si>
  <si>
    <t>256 Reeceville Rd  Coatesville, PA  19320</t>
  </si>
  <si>
    <t>800 Olive Street  Coatesville, PA  19320</t>
  </si>
  <si>
    <t>600 Doe Run Rd  East Fallowfield, PA  19320</t>
  </si>
  <si>
    <t>South 6th Street  Denver, PA  17517</t>
  </si>
  <si>
    <t>South 4th Street  Denver, PA  17517</t>
  </si>
  <si>
    <t>716 Belvoir Rd  Plymouth Meeting, PA  19462</t>
  </si>
  <si>
    <t>201 E Germantown Pike  Plymouth Meeting, PA  19462</t>
  </si>
  <si>
    <t>901 Ironville Pike  Columbia, PA  17512</t>
  </si>
  <si>
    <t>45 N 9th St  Columbia, PA  17512</t>
  </si>
  <si>
    <t>115220002Commonwealth Charter Academy CS</t>
  </si>
  <si>
    <t>4050 Crums Mill Road  Harrisburg, PA  17112</t>
  </si>
  <si>
    <t>1100 East Erie Ave  Philadelphia, PA  19124</t>
  </si>
  <si>
    <t>300 West Campus Ave  Davidsville, PA  15928</t>
  </si>
  <si>
    <t>1342 William Penn Ave  Johnstown, PA  15906</t>
  </si>
  <si>
    <t>500 Mount Sidney Rd  Lancaster, PA  17602</t>
  </si>
  <si>
    <t>130 Berlin Road  New Oxford, PA  17350</t>
  </si>
  <si>
    <t>302 W School Dr  Linesville, PA  16424</t>
  </si>
  <si>
    <t>10331 U.S. Highway 6  Conneaut Lake, PA  16316</t>
  </si>
  <si>
    <t>22154 State Highway 18  Conneautville, PA  16406</t>
  </si>
  <si>
    <t>101266007Connellsville Area Career &amp; Technical Center</t>
  </si>
  <si>
    <t>101261302Connellsville Area MS</t>
  </si>
  <si>
    <t>Connellsville Area MS</t>
  </si>
  <si>
    <t>Locust Street Extension  Connellsville, PA  15425</t>
  </si>
  <si>
    <t>201 Falcon Drive  Connellsville, PA  15425</t>
  </si>
  <si>
    <t>44 Big Spring Road  Robesonia, PA  19551</t>
  </si>
  <si>
    <t>347 East Penn Avenue  Robesonia, PA  19551</t>
  </si>
  <si>
    <t>1099 Maple St  Coraopolis, PA  15108</t>
  </si>
  <si>
    <t>115 E Evergreen Rd  Lebanon, PA  17042</t>
  </si>
  <si>
    <t>101 E Evergreen Rd  Lebanon, PA  17042</t>
  </si>
  <si>
    <t>534 E Pleasant St  Corry, PA  16407</t>
  </si>
  <si>
    <t>534 E Pleasant Street  Corry, PA  16407</t>
  </si>
  <si>
    <t>698 Dwight Street  Coudersport, PA  16915</t>
  </si>
  <si>
    <t>62 Swamp Rd  Newtown, PA  18940</t>
  </si>
  <si>
    <t>2002 Rock Way  Holland, PA  18966</t>
  </si>
  <si>
    <t>400 E Holland Rd  Holland, PA  18966</t>
  </si>
  <si>
    <t>116 Richboro Rd  Newtown, PA  18940</t>
  </si>
  <si>
    <t>98 Upper Holland Rd  Richboro, PA  18954</t>
  </si>
  <si>
    <t>1 Education Dr  Seneca, PA  16346</t>
  </si>
  <si>
    <t>105 Second Street  Cochranton, PA  16314</t>
  </si>
  <si>
    <t>930 North St  Meadville, PA  16335</t>
  </si>
  <si>
    <t>974 North St  Meadville, PA  16335</t>
  </si>
  <si>
    <t>281 S Mountain Blvd  Mountaintop, PA  18707</t>
  </si>
  <si>
    <t>605 S Duke Street  York, PA  17401</t>
  </si>
  <si>
    <t>110 Old Willow Mill Road  Mechanicsburg, PA  17050</t>
  </si>
  <si>
    <t>451 Skyport Rd  Mechanicsburg, PA  17050</t>
  </si>
  <si>
    <t>2020 Conyngham Avenue  Dallas, PA  18612</t>
  </si>
  <si>
    <t>2030 Conyngham Avenue  Dallas, PA  18612</t>
  </si>
  <si>
    <t>501 Chestnut St  Birdsboro, PA  19508</t>
  </si>
  <si>
    <t>1845 Weavertown Rd  Douglassville, PA  19518</t>
  </si>
  <si>
    <t>Northumberland Road  Danville, PA  17821</t>
  </si>
  <si>
    <t>6001 Locust Ln  Harrisburg, PA  17109</t>
  </si>
  <si>
    <t>163 East Union Rd  Cheswick, PA  15024</t>
  </si>
  <si>
    <t>17 East Union Road  Cheswick, PA  15024</t>
  </si>
  <si>
    <t>125232407Delaware County Technical High School-Aston</t>
  </si>
  <si>
    <t>Delaware County Technical High School-Aston</t>
  </si>
  <si>
    <t>700 Crozerville Road  Aston, PA  19014</t>
  </si>
  <si>
    <t>125232407Delaware County Technical High School-Folcroft</t>
  </si>
  <si>
    <t>Delaware County Technical High School-Folcroft</t>
  </si>
  <si>
    <t>125232407Delaware County Technical High School-Marple</t>
  </si>
  <si>
    <t>Delaware County Technical High School-Marple</t>
  </si>
  <si>
    <t>85 Malin Road  Broomall, PA  19008</t>
  </si>
  <si>
    <t>Logan Place - Suite A  Philadelphia, PA  19141</t>
  </si>
  <si>
    <t>252 Route 6 and 209  Milford, PA  18337</t>
  </si>
  <si>
    <t>258 Route 6 and 209  Milford, PA  18337</t>
  </si>
  <si>
    <t>1365 Route 739  Dingmans Ferry, PA  18328</t>
  </si>
  <si>
    <t>994 North Chestnut St Ext  Derry, PA  15627</t>
  </si>
  <si>
    <t>988 North Chestnut St Ext  Derry, PA  15627</t>
  </si>
  <si>
    <t>550 Homestead Rd  Hershey, PA  17033</t>
  </si>
  <si>
    <t>500 Homestead Rd  Hershey, PA  17033</t>
  </si>
  <si>
    <t>4700 Parkside  Philadelphia, PA  19131</t>
  </si>
  <si>
    <t>1025 Koser Road  Mount Joy, PA  17552</t>
  </si>
  <si>
    <t>915 Anderson Ferry Road  Mount Joy, PA  17552</t>
  </si>
  <si>
    <t>46 West Canal St  Dover, PA  17315</t>
  </si>
  <si>
    <t>4500 Intermediate Ave  Dover, PA  17315</t>
  </si>
  <si>
    <t>50 Devon Drive  Exton, PA  19341</t>
  </si>
  <si>
    <t>445 Manor Ave  Downingtown, PA  19335</t>
  </si>
  <si>
    <t>115 Rock Raymond Rd  Downingtown, PA  19335</t>
  </si>
  <si>
    <t>335 Manor Ave  Downingtown, PA  19335</t>
  </si>
  <si>
    <t>550 W Uwchlan Ave  Exton, PA  19341</t>
  </si>
  <si>
    <t>404 Liberty Blvd  DuBois, PA  15801</t>
  </si>
  <si>
    <t>425 Orient Ave  DuBois, PA  15801</t>
  </si>
  <si>
    <t>500 Macungie Ave  Emmaus, PA  18049</t>
  </si>
  <si>
    <t>5616 Buckeye Rd  Macungie, PA  18062</t>
  </si>
  <si>
    <t>6299 Lower Macungie Road  Macungie, PA  18062</t>
  </si>
  <si>
    <t>529 N Enola Dr  Enola, PA  17025</t>
  </si>
  <si>
    <t>425 W Shady Ln  Enola, PA  17025</t>
  </si>
  <si>
    <t>279 Timberwolf Dr  Dingmans Ferry, PA  18328</t>
  </si>
  <si>
    <t>279 N Courtland St  East Stroudsburg, PA  18301</t>
  </si>
  <si>
    <t>2000 Milford Rd  East Stroudsburg, PA  18301</t>
  </si>
  <si>
    <t>257 Timberwolf Dr  Dingmans Ferry, PA  18328</t>
  </si>
  <si>
    <t>669 E Main St # 609  New Holland, PA  17557</t>
  </si>
  <si>
    <t>60 Evergreen Dr  Myerstown, PA  17067</t>
  </si>
  <si>
    <t>177518712Eastern University Academy Charter School</t>
  </si>
  <si>
    <t>720 Cool Creek Rd  Wrightsville, PA  17368</t>
  </si>
  <si>
    <t>746 Cool Creek Rd  Wrightsville, PA  17368</t>
  </si>
  <si>
    <t>2601 William Penn Hwy  Easton, PA  18045</t>
  </si>
  <si>
    <t>1010 Echo Trail  Easton, PA  18040</t>
  </si>
  <si>
    <t>1000 Weigles Hill Road  Elizabeth, PA  15037</t>
  </si>
  <si>
    <t>199025446Environmental Charter School at Frick Park</t>
  </si>
  <si>
    <t>957 Hammon Ave  Ephrata, PA  17522</t>
  </si>
  <si>
    <t>3325 Cherry St  Erie, PA  16508</t>
  </si>
  <si>
    <t>2327 Fairmont Pkwy  Erie, PA  16510</t>
  </si>
  <si>
    <t>1001 Atkins St  Erie, PA  16503</t>
  </si>
  <si>
    <t>820 Lincoln Ave  Erie, PA  16505</t>
  </si>
  <si>
    <t>1820 E 38th St  Erie, PA  16510</t>
  </si>
  <si>
    <t>2825 State St  Erie, PA  16508</t>
  </si>
  <si>
    <t>235 E 11th St  Erie, PA  16503</t>
  </si>
  <si>
    <t>3325 Cherry Street  Erie, PA  16508</t>
  </si>
  <si>
    <t>1330 W 8th St  Erie, PA  16502</t>
  </si>
  <si>
    <t>650 East Ave  Erie, PA  16503</t>
  </si>
  <si>
    <t>718 E 28th St  Erie, PA  16504</t>
  </si>
  <si>
    <t>105257512Erie Rise Leadership Academy Charter School</t>
  </si>
  <si>
    <t>301 W Hunting Park Avenue  Philadelphia, PA  19140</t>
  </si>
  <si>
    <t>4261 N 5th Street  Philadelphia, PA  19140</t>
  </si>
  <si>
    <t>6310 N 2nd Street  Philadelphia, PA  19120</t>
  </si>
  <si>
    <t>1 Renaissance Circle  Everett, PA  15537</t>
  </si>
  <si>
    <t>905 East Grace Ave.  Cresco, PA  19326</t>
  </si>
  <si>
    <t>121398065Executive Education Academy Charter School</t>
  </si>
  <si>
    <t>555 Union Boulevard Suite #4  Allentown, PA  18109</t>
  </si>
  <si>
    <t>151 E 39th St  Reading, PA  19606</t>
  </si>
  <si>
    <t>201 E 37th St  Reading, PA  19606</t>
  </si>
  <si>
    <t>7460 McCray Rd  Fairview, PA  16415</t>
  </si>
  <si>
    <t>4967 Avonia Rd  Fairview, PA  16415</t>
  </si>
  <si>
    <t>1700 Roemer Blvd  Farrell, PA  16121</t>
  </si>
  <si>
    <t>101262507Fayette County Career &amp; Technical Institute</t>
  </si>
  <si>
    <t>600 Harlan Ave  Johnstown, PA  15905</t>
  </si>
  <si>
    <t>100510000First Philadelphia Preparatory Charter School</t>
  </si>
  <si>
    <t>407 N Richmond St  Fleetwood, PA  19522</t>
  </si>
  <si>
    <t>803 N Richmond St  Fleetwood, PA  19522</t>
  </si>
  <si>
    <t>120 W Birch St  Marienville, PA  16239</t>
  </si>
  <si>
    <t>22318 Route 62, Box 15  Tionesta, PA  16353</t>
  </si>
  <si>
    <t>100 Susquehanna St  Forest City, PA  18421</t>
  </si>
  <si>
    <t>108112203Forest Hills JSHS</t>
  </si>
  <si>
    <t>8382</t>
  </si>
  <si>
    <t>Forest Hills JSHS</t>
  </si>
  <si>
    <t>489 Locust St  Sidman, PA  15955</t>
  </si>
  <si>
    <t>865 Cherry St  Waterford, PA  16441</t>
  </si>
  <si>
    <t>931 N High St  Waterford, PA  16441</t>
  </si>
  <si>
    <t>3732 Saxonburg Blvd  Pittsburgh, PA  15238</t>
  </si>
  <si>
    <t>246 Pone Lane  Franklin, PA  16323</t>
  </si>
  <si>
    <t>2463 Loop Rd  Chambersburg, PA  17202</t>
  </si>
  <si>
    <t>4660 Old William Penn Hwy  Murrysville, PA  15668</t>
  </si>
  <si>
    <t>3200 School Rd  Murrysville, PA  15668</t>
  </si>
  <si>
    <t>5301 Tacony St Building 108  Philadelphia, PA  19137</t>
  </si>
  <si>
    <t>126518547Frederick Douglass Mastery Charter School</t>
  </si>
  <si>
    <t>2118 West Norris St.  Philadelphia, PA  19121</t>
  </si>
  <si>
    <t>1190 Bulldog Dr  Freedom, PA  15042</t>
  </si>
  <si>
    <t>629 South Pike Rd.  Sarver, PA  16055</t>
  </si>
  <si>
    <t>625 South Pike Rd  Freeport, PA  16055</t>
  </si>
  <si>
    <t>552 Smithbridge Rd  Glen Mills, PA  19342</t>
  </si>
  <si>
    <t>601 Smithbridge Rd  Glen Mills, PA  19342</t>
  </si>
  <si>
    <t>4450 Old William Penn Hwy  Monroeville, PA  15146</t>
  </si>
  <si>
    <t>3000 Gateway Campus Blvd  Monroeville, PA  15146</t>
  </si>
  <si>
    <t>11761 Edinboro Rd  Edinboro, PA  16412</t>
  </si>
  <si>
    <t>11781 Edinboro Rd  Edinboro, PA  16412</t>
  </si>
  <si>
    <t>1130 Old Harrisburg Rd  Gettysburg, PA  17325</t>
  </si>
  <si>
    <t>37 Lefever St  Gettysburg, PA  17325</t>
  </si>
  <si>
    <t>1970105421</t>
  </si>
  <si>
    <t>197010542Gettysburg Montessori Charter School</t>
  </si>
  <si>
    <t>8147</t>
  </si>
  <si>
    <t>888 Coleman Road  Gettysburg, PA  17325</t>
  </si>
  <si>
    <t>1135 Lake St  Girard, PA  16417</t>
  </si>
  <si>
    <t>1100 Rice Ave  Girard, PA  16417</t>
  </si>
  <si>
    <t>1265180041</t>
  </si>
  <si>
    <t>126518004Global Leadership Academy CS Southwest at Huey</t>
  </si>
  <si>
    <t>8390</t>
  </si>
  <si>
    <t>5200 Pine Street  Philadelphia, PA  19143</t>
  </si>
  <si>
    <t>130 East Lancaster Avenue  Shillington, PA  19607</t>
  </si>
  <si>
    <t>101 S Waverly St  Shillington, PA  19607</t>
  </si>
  <si>
    <t>225 North Phoenixville Pike  Malvern, PA  19355</t>
  </si>
  <si>
    <t>255 North Phoenixville Pike  Malvern, PA  19355</t>
  </si>
  <si>
    <t>280 Decker Ave  Johnstown, PA  15906</t>
  </si>
  <si>
    <t>108112502Greater Johnstown School District's Cyber Academy</t>
  </si>
  <si>
    <t>Greater Johnstown School District's Cyber Academy</t>
  </si>
  <si>
    <t>222 Central Ave  Johnstown, PA  15902</t>
  </si>
  <si>
    <t>130 High School Rd  Latrobe, PA  15650</t>
  </si>
  <si>
    <t>131 High School Rd  Latrobe, PA  15650</t>
  </si>
  <si>
    <t>600 East Union Street  Nanticoke, PA  18634</t>
  </si>
  <si>
    <t>425 Kosciuszko St  Nanticoke, PA  18634</t>
  </si>
  <si>
    <t>370 South Ridge Ave  Greencastle, PA  17225</t>
  </si>
  <si>
    <t>300 S Ridge Ave  Greencastle, PA  17225</t>
  </si>
  <si>
    <t>65 Mennel Dr  Greensburg, PA  15601</t>
  </si>
  <si>
    <t>301 N Main St  Greensburg, PA  15601</t>
  </si>
  <si>
    <t>9 Donation Road  Greenville, PA  16125</t>
  </si>
  <si>
    <t>233 George Junior Rd  Grove City, PA  16127</t>
  </si>
  <si>
    <t>100 Middle School Drive  Grove City, PA  16127</t>
  </si>
  <si>
    <t>2929 McCully Rd  Allison Park, PA  15101</t>
  </si>
  <si>
    <t>4589 School Rd  Allison Park, PA  15101</t>
  </si>
  <si>
    <t>300 Keagy Ave  Hanover, PA  17331</t>
  </si>
  <si>
    <t>401 Moul Ave  Hanover, PA  17331</t>
  </si>
  <si>
    <t>126512850Harambee Institute of Science and Technology CS</t>
  </si>
  <si>
    <t>2900 N 6th Street  Harrisburg, PA  17110</t>
  </si>
  <si>
    <t>115222752Cougar Academy</t>
  </si>
  <si>
    <t>8376</t>
  </si>
  <si>
    <t>Cougar Academy</t>
  </si>
  <si>
    <t>1601 State St  Harrisburg, PA  17103</t>
  </si>
  <si>
    <t>2451 Market St  Harrisburg, PA  17103</t>
  </si>
  <si>
    <t>215 Market Street  Harrisburg, PA  17101</t>
  </si>
  <si>
    <t>301 Hale Ave  Harrisburg, PA  17104</t>
  </si>
  <si>
    <t>301 Hale Avenue  Harrisburg, PA  17104</t>
  </si>
  <si>
    <t>1842 Derry Street  Harrisburg, PA  17104</t>
  </si>
  <si>
    <t>899 Horsham Road  Horsham, PA  19044</t>
  </si>
  <si>
    <t>227 Meetinghouse Road  Horsham, PA  19044</t>
  </si>
  <si>
    <t>1701 Darby Rd  Havertown, PA  19083</t>
  </si>
  <si>
    <t>200 Mill Rd  Havertown, PA  19083</t>
  </si>
  <si>
    <t>85 South Old Turnpike Road  Drums, PA  18222</t>
  </si>
  <si>
    <t>400 Alvin St  Freeland, PA  18224</t>
  </si>
  <si>
    <t>1601 W 23rd St  Hazle Township, PA  18202</t>
  </si>
  <si>
    <t>700 North Wyoming St  Hazleton, PA  18201</t>
  </si>
  <si>
    <t>275 Mill St  Hazleton, PA  18201</t>
  </si>
  <si>
    <t>1700 W 22nd Street  Hazle Township, PA  18202</t>
  </si>
  <si>
    <t>15 Kelayres Rd  McAdoo, PA  18237</t>
  </si>
  <si>
    <t>100 Rock Glen Rd  Sugarloaf, PA  18249</t>
  </si>
  <si>
    <t>325 North St  West Hazleton, PA  18202</t>
  </si>
  <si>
    <t>865 Centerville Rd  Lancaster, PA  17601</t>
  </si>
  <si>
    <t>200 Stanley Ave  Landisville, PA  17538</t>
  </si>
  <si>
    <t>340 Mumma Dr  Landisville, PA  17538</t>
  </si>
  <si>
    <t>1368 Middletown Road  Greensburg, PA  15601</t>
  </si>
  <si>
    <t>4345 State Route 136  Greensburg, PA  15601</t>
  </si>
  <si>
    <t>425 Wendover Jr High Dr  Greensburg, PA  15601</t>
  </si>
  <si>
    <t>156 Northumberland Road  Irwin, PA  15642</t>
  </si>
  <si>
    <t>419 N Hermitage Rd  Hermitage, PA  16148</t>
  </si>
  <si>
    <t>640 N. Hermitage Road  Hermitage, PA  16148</t>
  </si>
  <si>
    <t>1350 Broadview Boulevard  Natrona Heights, PA  15065</t>
  </si>
  <si>
    <t>1500 Pacific Ave  Natrona Heights, PA  15065</t>
  </si>
  <si>
    <t>102023217Hill House Passport Academy Charter School</t>
  </si>
  <si>
    <t>1000 Hewit St  Hollidaysburg, PA  16648</t>
  </si>
  <si>
    <t>1510 North Montgomery Street  Hollidaysburg, PA  16648</t>
  </si>
  <si>
    <t>70 Wildcat Ln  Homer City, PA  15748</t>
  </si>
  <si>
    <t>1215 Longvue Ave  Aliquippa, PA  15001</t>
  </si>
  <si>
    <t>2500 Cassady Ave  Huntingdon, PA  16652</t>
  </si>
  <si>
    <t>2400 Cassady Ave Ste 1  Huntingdon, PA  16652</t>
  </si>
  <si>
    <t>6201 N. 21st Street  Philadelphia, PA  19138</t>
  </si>
  <si>
    <t>245 N 5th St  Indiana, PA  15701</t>
  </si>
  <si>
    <t>450 N 5th St  Indiana, PA  15701</t>
  </si>
  <si>
    <t>51 Banks Street  Penbrook, PA  17103</t>
  </si>
  <si>
    <t>1213955261</t>
  </si>
  <si>
    <t>121395526Innovative Arts Academy CS</t>
  </si>
  <si>
    <t>8371</t>
  </si>
  <si>
    <t>MacDade &amp; Knowles  Glenolden, PA  19036</t>
  </si>
  <si>
    <t>16th &amp; Amosland Road  Prospect Park, PA  19076</t>
  </si>
  <si>
    <t>558 Seneca Ave  Norwood, PA  19074</t>
  </si>
  <si>
    <t>10th &amp; Pennsylvania Avenues  Prospect Park, PA  19076</t>
  </si>
  <si>
    <t>First &amp; Seneca Streets  Essington, PA  19029</t>
  </si>
  <si>
    <t>4301 Main Street  Erie, PA  16511</t>
  </si>
  <si>
    <t>1000 Lowry Ave  Jeannette, PA  15644</t>
  </si>
  <si>
    <t>800 Florida Avenue  Jeannette, PA  15644</t>
  </si>
  <si>
    <t>West and Highlands Avenues  Jenkintown, PA  19046</t>
  </si>
  <si>
    <t>701 Cemetery St  Jersey Shore, PA  17740</t>
  </si>
  <si>
    <t>601 Thompson St  Jersey Shore, PA  17740</t>
  </si>
  <si>
    <t>1 Olympian Way  Jim Thorpe, PA  18229</t>
  </si>
  <si>
    <t>150 W 10th St  Jim Thorpe, PA  18229</t>
  </si>
  <si>
    <t>2850 State Route 903  Albrightsville, PA  18210</t>
  </si>
  <si>
    <t>3200 B Street  Philadelphia, PA  19134</t>
  </si>
  <si>
    <t>315 High School Rd  Johnsonburg, PA  15845</t>
  </si>
  <si>
    <t>32944 Route 35  McAlisterville, PA  17049</t>
  </si>
  <si>
    <t>3931 William Penn Highway  Mifflintown, PA  17059</t>
  </si>
  <si>
    <t>Old Route 22 East  Mifflintown, PA  17059</t>
  </si>
  <si>
    <t>6965 Route 321  Kane, PA  16735</t>
  </si>
  <si>
    <t>400 W Hemlock Ave  Kane, PA  16735</t>
  </si>
  <si>
    <t>100 East South Street  Kennett Square, PA  19348</t>
  </si>
  <si>
    <t>195 Sunny Dell Rd  Landenberg, PA  19350</t>
  </si>
  <si>
    <t>700 Beatty Avenue  Knox, PA  16232</t>
  </si>
  <si>
    <t>64 Keystone Central Dr  Mill Hall, PA  17751</t>
  </si>
  <si>
    <t>1300 Bucktail Avenue  Renovo, PA  17764</t>
  </si>
  <si>
    <t>1300 Bucktail Ave  Renovo, PA  17764</t>
  </si>
  <si>
    <t>200 Ben Avenue  Mill Hall, PA  17751</t>
  </si>
  <si>
    <t>425 South Good Hope Road  Greenville, PA  16125</t>
  </si>
  <si>
    <t>1002 Kelton Ave  Pittsburgh, PA  15216</t>
  </si>
  <si>
    <t>926 W. Sedgley Avenue  Philadelphia, PA  19132</t>
  </si>
  <si>
    <t>2709 N Broad Street  Philadelphia, PA  19132</t>
  </si>
  <si>
    <t>172510793KIPP West Philadelphia Preparatory Charter School</t>
  </si>
  <si>
    <t>5900 Baltimore Ave  Philadelphia, PA  19143</t>
  </si>
  <si>
    <t>240 Hyde Park Rd  Vandergrift, PA  15690</t>
  </si>
  <si>
    <t>260 Hyde Park Rd  Vandergrift, PA  15690</t>
  </si>
  <si>
    <t>10 Deisher Ln  Kutztown, PA  19530</t>
  </si>
  <si>
    <t>50 Trexler Ave  Kutztown, PA  19530</t>
  </si>
  <si>
    <t>30 N Ann Street  Lancaster, PA  17602</t>
  </si>
  <si>
    <t>Tunnel Hill Rd., R.D.1  Factoryville, PA  18419</t>
  </si>
  <si>
    <t>1355 Lakeland Dr  Scott Township, PA  18433</t>
  </si>
  <si>
    <t>Old Route 115  Lehman, PA  18627</t>
  </si>
  <si>
    <t>1600 Book Rd  Lampeter, PA  17537</t>
  </si>
  <si>
    <t>Metzler &amp; Snyder Roads  Brownstown, PA  17508</t>
  </si>
  <si>
    <t>432 Old Market St  Mount Joy, PA  17752</t>
  </si>
  <si>
    <t>1730 Hans Herr Drive  Willow Street, PA  17854</t>
  </si>
  <si>
    <t>2000 Wabank Rd  Lancaster, PA  17603</t>
  </si>
  <si>
    <t>431 S Ann St  Lancaster, PA  17602</t>
  </si>
  <si>
    <t>1001 Lehigh Ave  Lancaster, PA  17602</t>
  </si>
  <si>
    <t>445 N Reservoir St  Lancaster, PA  17602</t>
  </si>
  <si>
    <t>630 Rockland St  Lancaster, PA  17602</t>
  </si>
  <si>
    <t>605 W Walnut St  Lancaster, PA  17603</t>
  </si>
  <si>
    <t>919 Hamilton Park Dr  Lancaster, PA  17603</t>
  </si>
  <si>
    <t>18-20 Hookton Avenue  Uniontown, PA  15401</t>
  </si>
  <si>
    <t>300 Bailey Ave  Uniontown, PA  15401</t>
  </si>
  <si>
    <t>350 N 8th St  Lebanon, PA  17046</t>
  </si>
  <si>
    <t>215 1st St  Leechburg, PA  15656</t>
  </si>
  <si>
    <t>120483170Lehigh Valley Charter High School for the Arts</t>
  </si>
  <si>
    <t>139481451Lehigh Valley Dual Language Charter School</t>
  </si>
  <si>
    <t>675 E Broad Street  Bethlehem, PA  18018</t>
  </si>
  <si>
    <t>1 Indian Lane  Lehighton, PA  18235</t>
  </si>
  <si>
    <t>301 Beaver Run Rd  Lehighton, PA  18235</t>
  </si>
  <si>
    <t>2057 Washington Ave  Lewisburg, PA  17837</t>
  </si>
  <si>
    <t>545 Newman Rd  Lewisburg, PA  17837</t>
  </si>
  <si>
    <t>40 Springer Rd  Ligonier, PA  15658</t>
  </si>
  <si>
    <t>536 Bell Street  Ligonier, PA  15658</t>
  </si>
  <si>
    <t>175390169Lincoln Leadership Academy Charter School</t>
  </si>
  <si>
    <t>187 Line Mountain Road  Herndon, PA  17830</t>
  </si>
  <si>
    <t>187 Line Mountain Rd  Herndon, PA  17830</t>
  </si>
  <si>
    <t>200 E Myrtle St  Littlestown, PA  17340</t>
  </si>
  <si>
    <t>75 Maple Avenue  Littlestown, PA  17340</t>
  </si>
  <si>
    <t>201 S Hanover St  Hummelstown, PA  17036</t>
  </si>
  <si>
    <t>251 Quarry Rd  Hummelstown, PA  17036</t>
  </si>
  <si>
    <t>101 East High Street  Hummelstown, PA  17036</t>
  </si>
  <si>
    <t>510 Bryn Mawr Ave  Bala Cynwyd, PA  19004</t>
  </si>
  <si>
    <t>600 N Ithan Ave  Rosemont, PA  19010</t>
  </si>
  <si>
    <t>315 E Montgomery Ave  Ardmore, PA  19003</t>
  </si>
  <si>
    <t>325 Tower Lane  Narberth, PA  19072</t>
  </si>
  <si>
    <t>555 Red Lion Rd  Huntingdon Valley, PA  19006</t>
  </si>
  <si>
    <t>2101 Loyalsock Dr  Williamsport, PA  17701</t>
  </si>
  <si>
    <t>1801 Loyalsock Dr  Williamsport, PA  17701</t>
  </si>
  <si>
    <t>1214 Liverpool Street  Pittsburgh, PA  15233</t>
  </si>
  <si>
    <t>261 White Oak Rd  Manheim, PA  17545</t>
  </si>
  <si>
    <t>400 Adele Ave  Manheim, PA  17545</t>
  </si>
  <si>
    <t>School Road  Lancaster, PA  17601</t>
  </si>
  <si>
    <t>22800 Route 403 Hwy N  Marion Center, PA  15759</t>
  </si>
  <si>
    <t>2275 Bridge Street  Philadelphia, PA  19137</t>
  </si>
  <si>
    <t>120 Media Line Rd  Newtown Square, PA  19073</t>
  </si>
  <si>
    <t>815 Paxon Hollow Rd  Broomall, PA  19008</t>
  </si>
  <si>
    <t>1775 Three Degree Rd  Mars, PA  16046</t>
  </si>
  <si>
    <t>520 Route 228  Mars, PA  16046</t>
  </si>
  <si>
    <t>3701 N 19th Street  Philadelphia, PA  19140</t>
  </si>
  <si>
    <t>126518795Mastery CS - Francis D. Pastorius Elementary</t>
  </si>
  <si>
    <t>86 McGuffey Drive  Claysville, PA  15323</t>
  </si>
  <si>
    <t>3600 O'Neil Boulevard  Mc Keesport, PA  15132</t>
  </si>
  <si>
    <t>1960 Eden Park Blvd  Mc Keesport, PA  15132</t>
  </si>
  <si>
    <t>500 S Broad St  Mechanicsburg, PA  17055</t>
  </si>
  <si>
    <t>1750 South Market Street  Mechanicsburg, PA  17055</t>
  </si>
  <si>
    <t>545 W Butler Street  Mercer, PA  16137</t>
  </si>
  <si>
    <t>40001A Eagleville Road  Eagleville, PA  19403</t>
  </si>
  <si>
    <t>1005 Kriebel Mill Road  Eagleville, PA  19403</t>
  </si>
  <si>
    <t>1349 Shaw Mines Rd  Meyersdale, PA  15552</t>
  </si>
  <si>
    <t>1353 Shaw Mines Rd  Meyersdale, PA  15552</t>
  </si>
  <si>
    <t>1155 N Union St  Middletown, PA  17057</t>
  </si>
  <si>
    <t>215 Oberlin Rd  Middletown, PA  17057</t>
  </si>
  <si>
    <t>540 E Main St  Middleburg, PA  17842</t>
  </si>
  <si>
    <t>10 Dock Hill Road  Middleburg, PA  17842</t>
  </si>
  <si>
    <t>111444307Mifflin County Academy of Science and Technology</t>
  </si>
  <si>
    <t>501 Sixth Street  Lewistown, PA  17044</t>
  </si>
  <si>
    <t>700 Cedar Street  Lewistown, PA  17044</t>
  </si>
  <si>
    <t>2 Manor Drive  Lewistown, PA  17044</t>
  </si>
  <si>
    <t>100 Mabel St  Mifflinburg, PA  17844</t>
  </si>
  <si>
    <t>75 Market St  Mifflinburg, PA  17844</t>
  </si>
  <si>
    <t>901 W 54 ST  Erie, PA  16509</t>
  </si>
  <si>
    <t>3580 West 38th St  Erie, PA  16506</t>
  </si>
  <si>
    <t>5901 Sterrettania Rd  Fairview, PA  16415</t>
  </si>
  <si>
    <t>4330 W Lake Rd  Erie, PA  16505</t>
  </si>
  <si>
    <t>345 School House Lane  Millville, PA  17846</t>
  </si>
  <si>
    <t>Five Guttman Boulevard  Charleroi, PA  15022</t>
  </si>
  <si>
    <t>1245 State Rd  Monessen, PA  15062</t>
  </si>
  <si>
    <t>120 Penn Street  Montgomery, PA  17752</t>
  </si>
  <si>
    <t>60 Gawaldo Dr  Coraopolis, PA  15108</t>
  </si>
  <si>
    <t>223 Clever Rd  Mc Kees Rocks, PA  15136</t>
  </si>
  <si>
    <t>600 Willow St  Montoursville, PA  17754</t>
  </si>
  <si>
    <t>100 N Arch St  Montoursville, PA  17754</t>
  </si>
  <si>
    <t>75 Meteor Way  Montrose, PA  18801</t>
  </si>
  <si>
    <t>904 Beaver Grade Road  Moon Township, PA  15108</t>
  </si>
  <si>
    <t>8353 University Blvd  Moon Township, PA  15108</t>
  </si>
  <si>
    <t>8381</t>
  </si>
  <si>
    <t>265 State Street  Mount Pleasant, PA  15666</t>
  </si>
  <si>
    <t>706 North Shaver Street  Mount Union, PA  17066</t>
  </si>
  <si>
    <t>11749 State Route 106  Kingsley, PA  18826</t>
  </si>
  <si>
    <t>21 Moffett St  Pittsburgh, PA  15243</t>
  </si>
  <si>
    <t>11 Castle Shannon Boulevard  Pittsburgh, PA  15228</t>
  </si>
  <si>
    <t>155 Cochran Rd  Pittsburgh, PA  15228</t>
  </si>
  <si>
    <t>400 Sharp Avenue  Laureldale, PA  19605</t>
  </si>
  <si>
    <t>801 E Bellevue Ave  Laureldale, PA  19605</t>
  </si>
  <si>
    <t>126513000Multicultural Academy CS</t>
  </si>
  <si>
    <t>3821 N. Broad St.  Philadelphia, PA  19140</t>
  </si>
  <si>
    <t>200 W Penn St  Muncy, PA  17756</t>
  </si>
  <si>
    <t>501 East Center Street  Nazareth, PA  18064</t>
  </si>
  <si>
    <t>94 Friedenstahl Ave  Nazareth, PA  18064</t>
  </si>
  <si>
    <t>2250 Langhorne-Yardley Road  Langhorne, PA  19047</t>
  </si>
  <si>
    <t>300 Heights Ln  Feasterville Trevose, PA  19053</t>
  </si>
  <si>
    <t>30 Harmony Road  Levittown, PA  19056</t>
  </si>
  <si>
    <t>3202 43rd St  New Brighton, PA  15066</t>
  </si>
  <si>
    <t>901 Penn Ave  New Brighton, PA  15066</t>
  </si>
  <si>
    <t>310 E Lincoln Ave  New Castle, PA  16101</t>
  </si>
  <si>
    <t>300 E Lincoln Ave  New Castle, PA  16101</t>
  </si>
  <si>
    <t>256 South Fifth St  Huntingdon, PA  16652</t>
  </si>
  <si>
    <t>182 W Bridge St  New Hope, PA  18938</t>
  </si>
  <si>
    <t>184 W Bridge St  New Hope, PA  18938</t>
  </si>
  <si>
    <t>703 Stevenson Blvd  New Kensington, PA  15068</t>
  </si>
  <si>
    <t>500 Caroline Street  Newport, PA  17074</t>
  </si>
  <si>
    <t>330 Roland Dr  Norristown, PA  19401</t>
  </si>
  <si>
    <t>1601 Markley St  Norristown, PA  19401</t>
  </si>
  <si>
    <t>1900 Eagle Dr  Norristown, PA  19403</t>
  </si>
  <si>
    <t>1161 Markley St  Norristown, PA  19401</t>
  </si>
  <si>
    <t>1315 W Marshall St  Norristown, PA  19401</t>
  </si>
  <si>
    <t>1521 Ingomar Heights Rd  Pittsburgh, PA  15237</t>
  </si>
  <si>
    <t>5145 Wexford Run Rd  Wexford, PA  15090</t>
  </si>
  <si>
    <t>10375 Perry Hwy  Wexford, PA  15090</t>
  </si>
  <si>
    <t>1901 Freeport Rd  North East, PA  16428</t>
  </si>
  <si>
    <t>1903 Freeport Rd  North East, PA  16428</t>
  </si>
  <si>
    <t>55 Rochester Rd  Pittsburgh, PA  15229</t>
  </si>
  <si>
    <t>53 Rochester Rd  Pittsburgh, PA  15229</t>
  </si>
  <si>
    <t>1340 S Valley Forge Rd  Lansdale, PA  19446</t>
  </si>
  <si>
    <t>1201 East Walnut Street  North Wales, PA  19454</t>
  </si>
  <si>
    <t>400 Penn St  Lansdale, PA  19446</t>
  </si>
  <si>
    <t>726 Forty Foot Rd  Hatfield, PA  19440</t>
  </si>
  <si>
    <t>97 Bochicchio Blvd  Covington Twp, PA  18444</t>
  </si>
  <si>
    <t>15 Academy Lane Route 61  Ashland, PA  17921</t>
  </si>
  <si>
    <t>3598 Whistler Rd  Stoystown, PA  15563</t>
  </si>
  <si>
    <t>400 Ohio St  Boswell, PA  15531</t>
  </si>
  <si>
    <t>1619 Laubach Ave  Northampton, PA  18067</t>
  </si>
  <si>
    <t>1617 Laubach Ave  Northampton, PA  18067</t>
  </si>
  <si>
    <t>4855 Board Road  Mount Wolf, PA  17347</t>
  </si>
  <si>
    <t>300 High St  Manchester, PA  17345</t>
  </si>
  <si>
    <t>152 NBC Dr  Loysburg, PA  16659</t>
  </si>
  <si>
    <t>813 35th St  Northern Cambria, PA  15714</t>
  </si>
  <si>
    <t>600 Diamond St  Slatington, PA  18080</t>
  </si>
  <si>
    <t>1 Bulldog Ln  Slatington, PA  18080</t>
  </si>
  <si>
    <t>763 Northern Potter Road  Ulysses, PA  16948</t>
  </si>
  <si>
    <t>51 North Fork Road  Westfield, PA  16950</t>
  </si>
  <si>
    <t>33 Jct Cross Road  Tioga, PA  16946</t>
  </si>
  <si>
    <t>653 S Baltimore St  Dillsburg, PA  17019</t>
  </si>
  <si>
    <t>655 S Baltimore St  Dillsburg, PA  17019</t>
  </si>
  <si>
    <t>589 Union Ave  Pittsburgh, PA  15202</t>
  </si>
  <si>
    <t>150 Harthan Way  Albion, PA  16401</t>
  </si>
  <si>
    <t>200 Harthan Way  Albion, PA  16401</t>
  </si>
  <si>
    <t>6636 Northwest Rd  New Tripoli, PA  18066</t>
  </si>
  <si>
    <t>10870 Mockingbird Dr  North Huntingdon, PA  15642</t>
  </si>
  <si>
    <t>251 McMahon Dr  North Huntingdon, PA  15642</t>
  </si>
  <si>
    <t>226 Highland Rd  Atglen, PA  19310</t>
  </si>
  <si>
    <t>8 Lynch Blvd  Oil City, PA  16301</t>
  </si>
  <si>
    <t>10 Lynch Blvd  Oil City, PA  16301</t>
  </si>
  <si>
    <t>3247 Friedensburg RD  Oley, PA  19547</t>
  </si>
  <si>
    <t>100 W Duncannon Avenue  Philadelphia, PA  19120</t>
  </si>
  <si>
    <t>318 S. Oswayo Street  Shinglehouse, PA  16748</t>
  </si>
  <si>
    <t>981 Ridge Rd  Pottstown, PA  19465</t>
  </si>
  <si>
    <t>881 Ridge Rd  Pottstown, PA  19465</t>
  </si>
  <si>
    <t>705 Waterway Rd  Oxford, PA  19363</t>
  </si>
  <si>
    <t>301 South Fifth St  Oxford, PA  19363</t>
  </si>
  <si>
    <t>35 Church Hill Rd  Kintnersville, PA  18930</t>
  </si>
  <si>
    <t>4710 Durham Rd  Kintnersville, PA  18930</t>
  </si>
  <si>
    <t>3525 Fireline Rd  Palmerton, PA  18071</t>
  </si>
  <si>
    <t>3529 Fireline Rd  Palmerton, PA  18071</t>
  </si>
  <si>
    <t>50 W Cherry St  Palmyra, PA  17078</t>
  </si>
  <si>
    <t>912 Coal Region Way  Lansford, PA  18232</t>
  </si>
  <si>
    <t>2675 PA Route 309  Orefield, PA  18069</t>
  </si>
  <si>
    <t>2700 N Cedar Crest Blvd  Allentown, PA  18104</t>
  </si>
  <si>
    <t>1200 Springhouse Rd  Allentown, PA  18104</t>
  </si>
  <si>
    <t>501 W Laurel Ave  Pen Argyl, PA  18072</t>
  </si>
  <si>
    <t>401 Linden Ave  Cresson, PA  16630</t>
  </si>
  <si>
    <t>401 Division St  Gallitzin, PA  16641</t>
  </si>
  <si>
    <t>1030224811</t>
  </si>
  <si>
    <t>103022481Penn Hills Charter School of Entrepreneurship</t>
  </si>
  <si>
    <t>8160</t>
  </si>
  <si>
    <t>2501 Main Street  Pittsburgh, PA  15235</t>
  </si>
  <si>
    <t>250 Aster St  Pittsburgh, PA  15235</t>
  </si>
  <si>
    <t>309 Collins Drive  Pittsburgh, PA  15235</t>
  </si>
  <si>
    <t>356 Frogtown Rd  Pequea, PA  17565</t>
  </si>
  <si>
    <t>East Cottage Avenue  Millersville, PA  17551</t>
  </si>
  <si>
    <t>641 Venango Avenue  Cambridge Springs, PA  16403</t>
  </si>
  <si>
    <t>30383 Guys Mills Rd  Guys Mills, PA  16327</t>
  </si>
  <si>
    <t>18079 Mook Road  Saegertown, PA  16433</t>
  </si>
  <si>
    <t>2801 Concord Road  Aston, PA  19014</t>
  </si>
  <si>
    <t>2881 Pancoast Ave  Aston, PA  19014</t>
  </si>
  <si>
    <t>144 Walnut Street  Perkasie, PA  18944</t>
  </si>
  <si>
    <t>1228 North Fifth Street  Perkasie, PA  18944</t>
  </si>
  <si>
    <t>1500 North Fifth St  Perkasie, PA  18944</t>
  </si>
  <si>
    <t>Fifth &amp; Cedar Streets  Perkasie, PA  18944</t>
  </si>
  <si>
    <t>6003 Route 553 Highway  Clymer, PA  15728</t>
  </si>
  <si>
    <t>4545 Penns Valley Road  Spring Mills, PA  16875</t>
  </si>
  <si>
    <t>866 Big Oak Rd  Yardley, PA  19067</t>
  </si>
  <si>
    <t>705 Hood Blvd  Fairless Hills, PA  19030</t>
  </si>
  <si>
    <t>1523 Makefield Rd  Yardley, PA  19067</t>
  </si>
  <si>
    <t>1524 Derbyshire Rd  Yardley, PA  19067</t>
  </si>
  <si>
    <t>1007 Penn Middle Way  Jeannette, PA  15644</t>
  </si>
  <si>
    <t>3381 Route 130  Harrison City, PA  15636</t>
  </si>
  <si>
    <t>100 E Brinton Ave  Trafford, PA  15085</t>
  </si>
  <si>
    <t>800 North Broad Street  Philadelphia, PA  19130</t>
  </si>
  <si>
    <t>4033 E Newport Rd  Kinzers, PA  17535</t>
  </si>
  <si>
    <t>509 Gravel Rd  Collegeville, PA  19426</t>
  </si>
  <si>
    <t>100 Kagey Rd  Collegeville, PA  19426</t>
  </si>
  <si>
    <t>200 Big Road  Zieglerville, PA  19492</t>
  </si>
  <si>
    <t>264 E McMurray Rd  McMurray, PA  15317</t>
  </si>
  <si>
    <t>625 E McMurray Rd  McMurray, PA  15317</t>
  </si>
  <si>
    <t>1265140071</t>
  </si>
  <si>
    <t>126514007Sch for Exceptional Adult AVTS</t>
  </si>
  <si>
    <t>7090</t>
  </si>
  <si>
    <t>Sch for Exceptional Adult AVTS</t>
  </si>
  <si>
    <t>1400 W Olney Ave  Philadelphia, PA  19141</t>
  </si>
  <si>
    <t>1100 Catharine St  Philadelphia, PA  19147</t>
  </si>
  <si>
    <t>1300 E Palmer St  Philadelphia, PA  19125</t>
  </si>
  <si>
    <t>3200 W Lehigh Ave  Philadelphia, PA  19132</t>
  </si>
  <si>
    <t>6329 Battersby St  Philadelphia, PA  19149</t>
  </si>
  <si>
    <t>3380 Richmond St  Philadelphia, PA  19134</t>
  </si>
  <si>
    <t>6000 Ridge Ave  Philadelphia, PA  19128</t>
  </si>
  <si>
    <t>1034 S 60th St  Philadelphia, PA  19143</t>
  </si>
  <si>
    <t>2000 Catharine St  Philadelphia, PA  19146</t>
  </si>
  <si>
    <t>11081 Knights Rd  Philadelphia, PA  19154</t>
  </si>
  <si>
    <t>2201 Brown St  Philadelphia, PA  19130</t>
  </si>
  <si>
    <t>8801 Verree Rd  Philadelphia, PA  19115</t>
  </si>
  <si>
    <t>5900 Race St.  Philadelphia, PA  19132</t>
  </si>
  <si>
    <t>2401 S 67th St  Philadelphia, PA  19142</t>
  </si>
  <si>
    <t>5925 Malvern Ave  Philadelphia, PA  19131</t>
  </si>
  <si>
    <t>3301 Old York Rd  Philadelphia, PA  19140</t>
  </si>
  <si>
    <t>3001 W Berks St  Philadelphia, PA  19121</t>
  </si>
  <si>
    <t>4600 W Girard Ave  Philadelphia, PA  19131</t>
  </si>
  <si>
    <t>1101 N 4th St  Philadelphia, PA  19123</t>
  </si>
  <si>
    <t>1700 Bigler St  Philadelphia, PA  19145</t>
  </si>
  <si>
    <t>2824 Jenks St  Philadelphia, PA  19137</t>
  </si>
  <si>
    <t>1946 E Sergeant St  Philadelphia, PA  19125</t>
  </si>
  <si>
    <t>6001 Cedar Ave  Philadelphia, PA  19143</t>
  </si>
  <si>
    <t>2000 N 7th St  Philadelphia, PA  19122</t>
  </si>
  <si>
    <t>1600 W Norris St  Philadelphia, PA  19121</t>
  </si>
  <si>
    <t>1700 W Olney Ave  Philadelphia, PA  19141</t>
  </si>
  <si>
    <t>1599 Wharton St  Philadelphia, PA  19146</t>
  </si>
  <si>
    <t>122 W Erie Ave  Philadelphia, PA  19140</t>
  </si>
  <si>
    <t>5100 Greenway Ave  Philadelphia, PA  19143</t>
  </si>
  <si>
    <t>18 S 7th St  Philadelphia, PA  19106</t>
  </si>
  <si>
    <t>1849 E Clearfield St  Philadelphia, PA  19134</t>
  </si>
  <si>
    <t>1300 W Louden St  Philadelphia, PA  19141</t>
  </si>
  <si>
    <t>201 E Salaignac St  Philadelphia, PA  19128</t>
  </si>
  <si>
    <t>901 S Broad St  Philadelphia, PA  19147</t>
  </si>
  <si>
    <t>6324-42 Crittenden St.  Philadelphia, PA  19138</t>
  </si>
  <si>
    <t>401 W Lehigh Ave  Philadelphia, PA  19133</t>
  </si>
  <si>
    <t>3500 Academy Rd  Philadelphia, PA  19154</t>
  </si>
  <si>
    <t>2498 W Diamond St  Philadelphia, PA  19121</t>
  </si>
  <si>
    <t>6801 Cottage St  Philadelphia, PA  19135</t>
  </si>
  <si>
    <t>2150 West Lehigh Avenue  Philadelphia, PA  19132</t>
  </si>
  <si>
    <t>4667 Umbria St  Philadelphia, PA  19127</t>
  </si>
  <si>
    <t>1501 W Diamond St  Philadelphia, PA  19121</t>
  </si>
  <si>
    <t>1750 N 12th St  Philadelphia, PA  19122</t>
  </si>
  <si>
    <t>151 West Luzerne Street  Philadelphia, PA  19140</t>
  </si>
  <si>
    <t>8300 Castor Ave  Philadelphia, PA  19152</t>
  </si>
  <si>
    <t>900 W Oregon Ave  Philadelphia, PA  19148</t>
  </si>
  <si>
    <t>5500 Langdon Street  Philadelphia, PA  19111</t>
  </si>
  <si>
    <t>210 E. Courtland St.  Philadelphia, PA  19120</t>
  </si>
  <si>
    <t>6100 N Front St  Philadelphia, PA  19120</t>
  </si>
  <si>
    <t>140 W Seymour St  Philadelphia, PA  19144</t>
  </si>
  <si>
    <t>11061 Knights Rd  Philadelphia, PA  19154</t>
  </si>
  <si>
    <t>5000 Oxford Ave  Philadelphia, PA  19124</t>
  </si>
  <si>
    <t>550 N Broad St  Philadelphia, PA  19130</t>
  </si>
  <si>
    <t>5735 Rising Sun Ave  Philadelphia, PA  19120</t>
  </si>
  <si>
    <t>616 N 15th St  Philadelphia, PA  19130</t>
  </si>
  <si>
    <t>1900 S 3rd St  Philadelphia, PA  19148</t>
  </si>
  <si>
    <t>23rd and Ritner Sts  Philadelphia, PA  19145</t>
  </si>
  <si>
    <t>2817 W Glenwood Ave  Philadelphia, PA  19121</t>
  </si>
  <si>
    <t>600 Sharon Ln  Philadelphia, PA  19115</t>
  </si>
  <si>
    <t>2200 Chestnut St  Philadelphia, PA  19103</t>
  </si>
  <si>
    <t>5640 Spruce St  Philadelphia, PA  19139</t>
  </si>
  <si>
    <t>2000 Wakeling St  Philadelphia, PA  19124</t>
  </si>
  <si>
    <t>5300-34 Baltimore Ave  Philadelphia, PA  19143</t>
  </si>
  <si>
    <t>720 W Cumberland St  Philadelphia, PA  19133</t>
  </si>
  <si>
    <t>601 Carpenter Ln  Philadelphia, PA  19119</t>
  </si>
  <si>
    <t>1621 N 54th St  Philadelphia, PA  19131</t>
  </si>
  <si>
    <t>1100 E. Mt. Pleasant Ave.  Philadelphia, PA  19150</t>
  </si>
  <si>
    <t>4001 L St  Philadelphia, PA  19124</t>
  </si>
  <si>
    <t>7300 Rural Lane  Philadelphia, PA  19119</t>
  </si>
  <si>
    <t>2400 N Front St  Philadelphia, PA  19133</t>
  </si>
  <si>
    <t>1213 S 12th St  Philadelphia, PA  19147</t>
  </si>
  <si>
    <t>126515001John Hancock Demonstration Sch</t>
  </si>
  <si>
    <t>5041</t>
  </si>
  <si>
    <t>John Hancock Demonstration Sch</t>
  </si>
  <si>
    <t>3700 Morrell Ave  Philadelphia, PA  19114</t>
  </si>
  <si>
    <t>126515001John Story Jenks Academy for the Arts and Sciences</t>
  </si>
  <si>
    <t>John Story Jenks Academy for the Arts and Sciences</t>
  </si>
  <si>
    <t>8301 Germantown Ave  Philadelphia, PA  19118</t>
  </si>
  <si>
    <t>801 E Hunting Park Ave  Philadelphia, PA  19124</t>
  </si>
  <si>
    <t>601 Fairmount Ave  Philadelphia, PA  19123</t>
  </si>
  <si>
    <t>1601 N 28th St  Philadelphia, PA  19121</t>
  </si>
  <si>
    <t>126515001Kenderton El Sch</t>
  </si>
  <si>
    <t>8389</t>
  </si>
  <si>
    <t>Kenderton El Sch</t>
  </si>
  <si>
    <t>1500 W Ontario St  Philadelphia, PA  19140</t>
  </si>
  <si>
    <t>1901 N. Front St  Philadelphia, PA  19122</t>
  </si>
  <si>
    <t>2463 Emerald St  Philadelphia, PA  19125</t>
  </si>
  <si>
    <t>126515001Kensington HS</t>
  </si>
  <si>
    <t>8388</t>
  </si>
  <si>
    <t>Kensington HS</t>
  </si>
  <si>
    <t>2501 Coral St  Philadelphia, PA  19125</t>
  </si>
  <si>
    <t>6100 Stenton Ave  Philadelphia, PA  19138</t>
  </si>
  <si>
    <t>1501 S 7th St  Philadelphia, PA  19147</t>
  </si>
  <si>
    <t>7501 Woodbine Ave  Philadelphia, PA  19151</t>
  </si>
  <si>
    <t>201 Spring Lane  Philadelphia, PA  19128</t>
  </si>
  <si>
    <t>4700 Locust St  Philadelphia, PA  19139</t>
  </si>
  <si>
    <t>126515001Lewis C Cassidy Academics Plus Sch</t>
  </si>
  <si>
    <t>3664</t>
  </si>
  <si>
    <t>Lewis C Cassidy Academics Plus Sch</t>
  </si>
  <si>
    <t>6523 Lansdowne Ave  Philadelphia, PA  19151</t>
  </si>
  <si>
    <t>3201 Ryan Ave  Philadelphia, PA  19136</t>
  </si>
  <si>
    <t>6340 Wayne Ave  Philadelphia, PA  19144</t>
  </si>
  <si>
    <t>4550 Haverford Ave  Philadelphia, PA  19139</t>
  </si>
  <si>
    <t>5700 Willows Ave  Philadelphia, PA  19143</t>
  </si>
  <si>
    <t>550 W Master St  Philadelphia, PA  19122</t>
  </si>
  <si>
    <t>5120 N 6th St  Philadelphia, PA  19120</t>
  </si>
  <si>
    <t>3116 Frankford Avenue  Philadelphia, PA  19134</t>
  </si>
  <si>
    <t>1699 Spring Garden St  Philadelphia, PA  19130</t>
  </si>
  <si>
    <t>3001 Princeton Ave  Philadelphia, PA  19149</t>
  </si>
  <si>
    <t>325 S 7th St  Philadelphia, PA  19106</t>
  </si>
  <si>
    <t>8500 Pickering St  Philadelphia, PA  19150</t>
  </si>
  <si>
    <t>1801 S 22nd Street  Philadelphia, PA  19145</t>
  </si>
  <si>
    <t>2101 N Orkney St  Philadelphia, PA  19122</t>
  </si>
  <si>
    <t>3543 Fairmount Ave  Philadelphia, PA  19104</t>
  </si>
  <si>
    <t>1600 N 18th St  Philadelphia, PA  19121</t>
  </si>
  <si>
    <t>3001 Ryan Ave  Philadelphia, PA  19152</t>
  </si>
  <si>
    <t>725 S 5th St  Philadelphia, PA  19147</t>
  </si>
  <si>
    <t>4725 Fairmont Ave  Philadelphia, PA  19139</t>
  </si>
  <si>
    <t>3624 Conrad St  Philadelphia, PA  19129</t>
  </si>
  <si>
    <t>5500 Kingsessing Ave  Philadelphia, PA  19143</t>
  </si>
  <si>
    <t>2600 W Thompson St  Philadelphia, PA  19121</t>
  </si>
  <si>
    <t>5100 N 3rd St  Philadelphia, PA  19120</t>
  </si>
  <si>
    <t>3300 N 3rd St  Philadelphia, PA  19140</t>
  </si>
  <si>
    <t>601 Carpenter St  Philadelphia, PA  19147</t>
  </si>
  <si>
    <t>1601 Cottman Ave  Philadelphia, PA  19111</t>
  </si>
  <si>
    <t>5301 N Water St  Philadelphia, PA  19120</t>
  </si>
  <si>
    <t>6722 Lansdowne Ave  Philadelphia, PA  19151</t>
  </si>
  <si>
    <t>126515001Overbrook Elementary School</t>
  </si>
  <si>
    <t>7472</t>
  </si>
  <si>
    <t>Overbrook Elementary School</t>
  </si>
  <si>
    <t>2032 N 62nd St  Philadelphia, PA  19151</t>
  </si>
  <si>
    <t>5898 Lancaster Ave  Philadelphia, PA  19131</t>
  </si>
  <si>
    <t>6200 Crittenden St.  Philadelphia, PA  19138</t>
  </si>
  <si>
    <t>540 N 13th Street  Philadelphia, PA  19123</t>
  </si>
  <si>
    <t>4125 Ludlow St  Philadelphia, PA  19104</t>
  </si>
  <si>
    <t>4209 Spruce St  Philadelphia, PA  19104</t>
  </si>
  <si>
    <t>600 E Thompson St  Philadelphia, PA  19125</t>
  </si>
  <si>
    <t>2515 S 78th St  Philadelphia, PA  19153</t>
  </si>
  <si>
    <t>126515001Philadelphia Learning Academy - North</t>
  </si>
  <si>
    <t>8385</t>
  </si>
  <si>
    <t>Philadelphia Learning Academy - North</t>
  </si>
  <si>
    <t>4224 N Front St  Philadelphia, PA  19140</t>
  </si>
  <si>
    <t>126515001Philadelphia Learning Academy - South</t>
  </si>
  <si>
    <t>8386</t>
  </si>
  <si>
    <t>Philadelphia Learning Academy - South</t>
  </si>
  <si>
    <t>4300 Westminster Ave  Philadelphia, PA  19104</t>
  </si>
  <si>
    <t>2118-2160 N 13th Street  Philadelphia, PA  19122</t>
  </si>
  <si>
    <t>3001 N 6th St  Philadelphia, PA  19133</t>
  </si>
  <si>
    <t>3101 Henry Avenue  Philadelphia, PA  19129</t>
  </si>
  <si>
    <t>4901 Parrish St  Philadelphia, PA  19139</t>
  </si>
  <si>
    <t>2900 W. Clearfield Street  Philadelphia, PA  19132</t>
  </si>
  <si>
    <t>430 E Washington Ln  Philadelphia, PA  19144</t>
  </si>
  <si>
    <t>6498 Ridge Ave  Philadelphia, PA  19128</t>
  </si>
  <si>
    <t>126515001Samuel Gompers Sch</t>
  </si>
  <si>
    <t>3668</t>
  </si>
  <si>
    <t>Samuel Gompers Sch</t>
  </si>
  <si>
    <t>5701 Wynnefield Ave  Philadelphia, PA  19131</t>
  </si>
  <si>
    <t>7100 Henry Avenue  Philadelphia, PA  19128</t>
  </si>
  <si>
    <t>5800 Walnut St  Philadelphia, PA  19139</t>
  </si>
  <si>
    <t>126515001Sch for Exceptional Adult AVTS</t>
  </si>
  <si>
    <t>4021 Parkside Ave  Philadelphia, PA  19104</t>
  </si>
  <si>
    <t>2130 Arch St.  Philadelphia, PA  19103</t>
  </si>
  <si>
    <t>2300 S 2nd St  Philadelphia, PA  19148</t>
  </si>
  <si>
    <t>535 Shawmont Ave  Philadelphia, PA  19128</t>
  </si>
  <si>
    <t>2101 S Broad St  Philadelphia, PA  19148</t>
  </si>
  <si>
    <t>1835 S 9th St  Philadelphia, PA  19148</t>
  </si>
  <si>
    <t>685 N 12th St  Philadelphia, PA  19123</t>
  </si>
  <si>
    <t>6401 Horrocks St  Philadelphia, PA  19149</t>
  </si>
  <si>
    <t>1700 Christian St  Philadelphia, PA  19146</t>
  </si>
  <si>
    <t>1655 Unity St  Philadelphia, PA  19124</t>
  </si>
  <si>
    <t>4301 Wayne Ave  Philadelphia, PA  19140</t>
  </si>
  <si>
    <t>3133 Ridge Ave  Philadelphia, PA  19132</t>
  </si>
  <si>
    <t>2750 Red Lion Road  Philadelphia, PA  19114</t>
  </si>
  <si>
    <t>400 W Porter St  Philadelphia, PA  19148</t>
  </si>
  <si>
    <t>440 North Broad St  Philadelphia, PA  19130</t>
  </si>
  <si>
    <t>221 S Hanson St  Philadelphia, PA  19139</t>
  </si>
  <si>
    <t>6601 Elmwood Ave  Philadelphia, PA  19142</t>
  </si>
  <si>
    <t>1198 S 5th St  Philadelphia, PA  19147</t>
  </si>
  <si>
    <t>1701 W Chelten Ave  Philadelphia, PA  19126</t>
  </si>
  <si>
    <t>1801 Green St  Philadelphia, PA  19130</t>
  </si>
  <si>
    <t>10175 Bustleon Avenue  Philadelphia, PA  19116</t>
  </si>
  <si>
    <t>201 E Olney Avenue  Philadelphia, PA  19120</t>
  </si>
  <si>
    <t>766 N 44th St  Philadelphia, PA  19104</t>
  </si>
  <si>
    <t>2331 N 4th St  Philadelphia, PA  19133</t>
  </si>
  <si>
    <t>126515001164</t>
  </si>
  <si>
    <t>4901 Chestnut St  Philadelphia, PA  19139</t>
  </si>
  <si>
    <t>126515001165</t>
  </si>
  <si>
    <t>1450 W Olney Ave  Philadelphia, PA  19141</t>
  </si>
  <si>
    <t>126515001166</t>
  </si>
  <si>
    <t>1800 Cottman Ave  Philadelphia, PA  19111</t>
  </si>
  <si>
    <t>126515001167</t>
  </si>
  <si>
    <t>5935 Saul St  Philadelphia, PA  19149</t>
  </si>
  <si>
    <t>1420-22 Chestnut Street  Philadelphia, PA  19102</t>
  </si>
  <si>
    <t>2600 S Broad Street  Philadelphia, PA  19145</t>
  </si>
  <si>
    <t>502 Philips St  Philipsburg, PA  16866</t>
  </si>
  <si>
    <t>200 Short St, Suite A  Philipsburg, PA  16866</t>
  </si>
  <si>
    <t>1200 Gay St  Phoenixville, PA  19460</t>
  </si>
  <si>
    <t>1000 Purple Pride Parkway  Phoenixville, PA  19460</t>
  </si>
  <si>
    <t>101 School Street  Pine Grove, PA  17963</t>
  </si>
  <si>
    <t>105 School Street  Pine Grove, PA  17963</t>
  </si>
  <si>
    <t>700 Warrendale Rd  Gibsonia, PA  15044</t>
  </si>
  <si>
    <t>100 Logan Rd  Gibsonia, PA  15044</t>
  </si>
  <si>
    <t>1101 N. Murtland Avenue  Pittsburgh, PA  15208</t>
  </si>
  <si>
    <t>2409 Shady Ave  Pittsburgh, PA  15217</t>
  </si>
  <si>
    <t>810 Arch Street  Pittsburgh, PA  15212</t>
  </si>
  <si>
    <t>2500 Jonquil Way  Pittsburgh, PA  15210</t>
  </si>
  <si>
    <t>220 40th Street  Pittsburgh, PA  15201</t>
  </si>
  <si>
    <t>590 Crane Ave  Pittsburgh, PA  15216</t>
  </si>
  <si>
    <t>500 Woodbourne Ave  Pittsburgh, PA  15226</t>
  </si>
  <si>
    <t>111 9th St  Pittsburgh, PA  15222</t>
  </si>
  <si>
    <t>1550 Breining St  Pittsburgh, PA  15226</t>
  </si>
  <si>
    <t>125 Parkfield St  Pittsburgh, PA  15210</t>
  </si>
  <si>
    <t>1463 Chartiers Ave  Pittsburgh, PA  15220</t>
  </si>
  <si>
    <t>2332 Beechwood Blvd  Pittsburgh, PA  15217</t>
  </si>
  <si>
    <t>1398 Page St  Pittsburgh, PA  15233</t>
  </si>
  <si>
    <t>1 Alger St  Pittsburgh, PA  15207</t>
  </si>
  <si>
    <t>50 Montgomery Place  Pittsburgh, PA  15212</t>
  </si>
  <si>
    <t>2940 Sheraden Boulevard  Pittsburgh, PA  15204</t>
  </si>
  <si>
    <t>1612 Manhattan St  Pittsburgh, PA  15233</t>
  </si>
  <si>
    <t>1290 Mifflin Road  Pittsburgh, PA  15207</t>
  </si>
  <si>
    <t>3117 Centre Ave  Pittsburgh, PA  15219</t>
  </si>
  <si>
    <t>1611 Davis Ave  Pittsburgh, PA  15212</t>
  </si>
  <si>
    <t>515 N. Highland Avenue  Pittsburgh, PA  15206</t>
  </si>
  <si>
    <t>2323 Brighton Rd  Pittsburgh, PA  15212</t>
  </si>
  <si>
    <t>341 S. Bellefield Avenue  Pittsburgh, PA  15213</t>
  </si>
  <si>
    <t>3875 Perrysville Ave  Pittsburgh, PA  15214</t>
  </si>
  <si>
    <t>775 Dunster St  Pittsburgh, PA  15226</t>
  </si>
  <si>
    <t>1018 Peralta St  Pittsburgh, PA  15212</t>
  </si>
  <si>
    <t>102027451Pittsburgh Science and Technology Academy 6-12</t>
  </si>
  <si>
    <t>Pittsburgh Science and Technology Academy 6-12</t>
  </si>
  <si>
    <t>107 Thackeray St  Pittsburgh, PA  15213</t>
  </si>
  <si>
    <t>779 Dunster St  Pittsburgh, PA  15226</t>
  </si>
  <si>
    <t>595 Crane Avenue  Pittsburgh, PA  15216</t>
  </si>
  <si>
    <t>7100 Reynolds St  Pittsburgh, PA  15208</t>
  </si>
  <si>
    <t>4801 Stanton Avenue  Pittsburgh, PA  15201</t>
  </si>
  <si>
    <t>120 New Street  Pittston, PA  18640</t>
  </si>
  <si>
    <t>5 Stout Street Yatesville  Pittston, PA  18640</t>
  </si>
  <si>
    <t>1671 Route 209  Brodheadsville, PA  18322</t>
  </si>
  <si>
    <t>440 Presque Isle Dr  Pittsburgh, PA  15239</t>
  </si>
  <si>
    <t>900 Elicker Rd  Plum, PA  15239</t>
  </si>
  <si>
    <t>231 Pocono Mountain School Road  Swiftwater, PA  18370</t>
  </si>
  <si>
    <t>125 Center Court  Swiftwater, PA  18370</t>
  </si>
  <si>
    <t>181 Panther Lane  Pocono Summit, PA  18346</t>
  </si>
  <si>
    <t>180 Panther Lane  Pocono Summit, PA  18346</t>
  </si>
  <si>
    <t>85 Mountain Ave  Portage, PA  15946</t>
  </si>
  <si>
    <t>1351 North Hanover Street  Pottstown, PA  19464</t>
  </si>
  <si>
    <t>1345 Kauffman Rd  Pottstown, PA  19464</t>
  </si>
  <si>
    <t>600 N Franklin St  Pottstown, PA  19464</t>
  </si>
  <si>
    <t>750 N Washington St  Pottstown, PA  19464</t>
  </si>
  <si>
    <t>1541 Laurel Blvd  Pottsville, PA  17901</t>
  </si>
  <si>
    <t>16th Street &amp; Elk Avenue  Pottsville, PA  17901</t>
  </si>
  <si>
    <t>126512960Preparatory CS of Mathematics, Science, Tech, and Careers</t>
  </si>
  <si>
    <t>1928 Point Breeze Avenue  Philadelphia, PA  19145</t>
  </si>
  <si>
    <t>1030249521</t>
  </si>
  <si>
    <t>103024952Propel CS - Hazelwood</t>
  </si>
  <si>
    <t>8306</t>
  </si>
  <si>
    <t>5401 Glenwood Avenue  Pittsburgh, PA  15208</t>
  </si>
  <si>
    <t>1611 Monroeville Ave  Turtle Creek, PA  15145</t>
  </si>
  <si>
    <t>129 E 10th Ave  Homestead, PA  15120</t>
  </si>
  <si>
    <t>500 N Findley Street  Punxsutawney, PA  15767</t>
  </si>
  <si>
    <t>465 Beyer Ave  Punxutawney, PA  15767</t>
  </si>
  <si>
    <t>16559 Route 286 Hwy E  Commodore, PA  15729</t>
  </si>
  <si>
    <t>625 Beaver St  Leetsdale, PA  15056</t>
  </si>
  <si>
    <t>618 Harbaugh Street  Sewickley, PA  15143</t>
  </si>
  <si>
    <t>2255 Allentown Rd  Quakertown, PA  18951</t>
  </si>
  <si>
    <t>600 Park Ave  Quakertown, PA  18951</t>
  </si>
  <si>
    <t>1200 Ronald Reagan Dr  Quakertown, PA  18951</t>
  </si>
  <si>
    <t>150 Louella Avenue  Wayne, PA  19087</t>
  </si>
  <si>
    <t>130 King of Prussia Rd  Radnor, PA  19087</t>
  </si>
  <si>
    <t>1152278711</t>
  </si>
  <si>
    <t>115227871Reach Cyber CS</t>
  </si>
  <si>
    <t>8366</t>
  </si>
  <si>
    <t>750 East Park Drive  Harrisburg, PA  17111</t>
  </si>
  <si>
    <t>1216 N 13th St  Reading, PA  19604</t>
  </si>
  <si>
    <t>1000 N Front St  Reading, PA  19601</t>
  </si>
  <si>
    <t>215 North 12th St  Reading, PA  19604</t>
  </si>
  <si>
    <t>801 N 13th St  Reading, PA  19604</t>
  </si>
  <si>
    <t>931 Chestnut St  Reading, PA  19602</t>
  </si>
  <si>
    <t>300 Chestnut St  Reading, PA  19602</t>
  </si>
  <si>
    <t>200 Country Club Rd  Red Lion, PA  17356</t>
  </si>
  <si>
    <t>200 Horace Mann Ave  Red Lion, PA  17356</t>
  </si>
  <si>
    <t>910 Broad St  New Bethlehem, PA  16242</t>
  </si>
  <si>
    <t>One Academic Avenue  Johnstown, PA  15904</t>
  </si>
  <si>
    <t>1403 Hill St  Ridgway, PA  15853</t>
  </si>
  <si>
    <t>901 Morton Avenue  Folsom, PA  19033</t>
  </si>
  <si>
    <t>Free &amp; Dupont Streets  Ridley Park, PA  19078</t>
  </si>
  <si>
    <t>Route 88  Finleyville, PA  15332</t>
  </si>
  <si>
    <t>1 Ram Drive  Monongahela, PA  15063</t>
  </si>
  <si>
    <t>300 Country Club Dr  Ellwood City, PA  16117</t>
  </si>
  <si>
    <t>302 Country Club Dr  Ellwood City, PA  16117</t>
  </si>
  <si>
    <t>310 Davis St  Taylor, PA  18517</t>
  </si>
  <si>
    <t>100 Hulton Rd  Oakmont, PA  15139</t>
  </si>
  <si>
    <t>136 S 4th Street  Allentown, PA  18102</t>
  </si>
  <si>
    <t>540 Reno Street  Rochester, PA  15074</t>
  </si>
  <si>
    <t>437 Somerset Ave  Rockwood, PA  15557</t>
  </si>
  <si>
    <t>134 Barren Rd  Media, PA  19063</t>
  </si>
  <si>
    <t>1900 N Providence Rd  Media, PA  19063</t>
  </si>
  <si>
    <t>979 S Saint Marys Rd  Saint Marys, PA  15857</t>
  </si>
  <si>
    <t>3301 Devonshire Rd  Allentown, PA  18103</t>
  </si>
  <si>
    <t>500 E Montgomery St  Allentown, PA  18103</t>
  </si>
  <si>
    <t>200 Smith Ave  Salisbury, PA  15558</t>
  </si>
  <si>
    <t>2501 Kensington Avenue  Philadelphia, PA  19124</t>
  </si>
  <si>
    <t>2095 Polk Valley Rd  Hellertown, PA  18055</t>
  </si>
  <si>
    <t>2100 Polk Valley Rd  Hellertown, PA  18055</t>
  </si>
  <si>
    <t>331 W Lockhart St  Sayre, PA  18840</t>
  </si>
  <si>
    <t>120 Haven Street  Schuylkill Haven, PA  17972</t>
  </si>
  <si>
    <t>129546907Schuylkill Technology Centers-Airport Campus</t>
  </si>
  <si>
    <t>7710</t>
  </si>
  <si>
    <t>Schuylkill Technology Centers-Airport Campus</t>
  </si>
  <si>
    <t>240 Airport Road  Pottsville, PA  17901</t>
  </si>
  <si>
    <t>129546907Schuylkill Technology Centers-North Campus</t>
  </si>
  <si>
    <t>Schuylkill Technology Centers-North Campus</t>
  </si>
  <si>
    <t>101 Technology Drive  Frackville, PA  17931</t>
  </si>
  <si>
    <t>1295469073</t>
  </si>
  <si>
    <t>129546907Schuylkill Technology Centers-South Campus</t>
  </si>
  <si>
    <t>Schuylkill Technology Centers-South Campus</t>
  </si>
  <si>
    <t>15 Maple Avenue  Mar Lin, PA  17951</t>
  </si>
  <si>
    <t>929 Lakeshore Dr  Leesport, PA  19533</t>
  </si>
  <si>
    <t>114 Ontelaunee Dr  Leesport, PA  19533</t>
  </si>
  <si>
    <t>721 Adams Ave  Scranton, PA  18510</t>
  </si>
  <si>
    <t>63 Munchak Way  Scranton, PA  18510</t>
  </si>
  <si>
    <t>355 Maple St  Scranton, PA  18505</t>
  </si>
  <si>
    <t>1201 Luzerne St  Scranton, PA  18504</t>
  </si>
  <si>
    <t>1401 Fellows St  Scranton, PA  18504</t>
  </si>
  <si>
    <t>500 North Broad St  Selinsgrove, PA  17870</t>
  </si>
  <si>
    <t>109420107Seneca Highlands Career and Technical Center</t>
  </si>
  <si>
    <t>128 Seneca School Rd  Harmony, PA  16037</t>
  </si>
  <si>
    <t>122 Seneca School Rd  Harmony, PA  16037</t>
  </si>
  <si>
    <t>203 McGregor Ave  Cairnbrook, PA  15924</t>
  </si>
  <si>
    <t>381 Wible Run Rd  Pittsburgh, PA  15209</t>
  </si>
  <si>
    <t>1810 Mt Royal Blvd  Glenshaw, PA  15116</t>
  </si>
  <si>
    <t>2000 W State St  Shamokin, PA  17866</t>
  </si>
  <si>
    <t>1325 Corner Stone Rd  Shanksville, PA  15560</t>
  </si>
  <si>
    <t>1129 E State St  Sharon, PA  16146</t>
  </si>
  <si>
    <t>303 Blue Devil Way  Sharpsville, PA  16150</t>
  </si>
  <si>
    <t>301 Blue Devil Way  Sharpsville, PA  16150</t>
  </si>
  <si>
    <t>2550 Ellwood Rd  New Castle, PA  16101</t>
  </si>
  <si>
    <t>600 Walnut Street  Sunbury, PA  17801</t>
  </si>
  <si>
    <t>8372</t>
  </si>
  <si>
    <t>545 Permastone Dr  Northumberland, PA  17857</t>
  </si>
  <si>
    <t>101 Park Place  Shippensburg, PA  17257</t>
  </si>
  <si>
    <t>201 Eberly Drive  Shippensburg, PA  17257</t>
  </si>
  <si>
    <t>412 S Mechanic St  Smethport, PA  16749</t>
  </si>
  <si>
    <t>645 Kirkwood Pike  Quarryville, PA  17566</t>
  </si>
  <si>
    <t>585 Solanco Rd  Quarryville, PA  17566</t>
  </si>
  <si>
    <t>1866 Robert Fulton Hwy  Quarryville, PA  17566</t>
  </si>
  <si>
    <t>645 South Columbia Ave  Somerset, PA  15501</t>
  </si>
  <si>
    <t>139 Harleysville Pike  Souderton, PA  18964</t>
  </si>
  <si>
    <t>130 Maple Ave  Harleysville, PA  19438</t>
  </si>
  <si>
    <t>625 Lower Road  Souderton, PA  18964</t>
  </si>
  <si>
    <t>110 E Broad Street  Souderton, PA  18964</t>
  </si>
  <si>
    <t>345 Knoch Rd  Saxonburg, PA  16056</t>
  </si>
  <si>
    <t>754 Dinnerbell Rd  Saxonburg, PA  16056</t>
  </si>
  <si>
    <t>393 Main St  Fawn Grove, PA  17321</t>
  </si>
  <si>
    <t>375 Main Street  Fawn Grove, PA  17321</t>
  </si>
  <si>
    <t>3700 Old Oakdale Rd  McDonald, PA  15057</t>
  </si>
  <si>
    <t>3640 Old Oakdale Rd  McDonald, PA  15057</t>
  </si>
  <si>
    <t>2500 Stewart Rd  South Park, PA  15129</t>
  </si>
  <si>
    <t>2005 Eagle Ridge Dr  South Park, PA  15129</t>
  </si>
  <si>
    <t>200 Bowman Rd  Hanover, PA  17331</t>
  </si>
  <si>
    <t>700 Percy St  South Williamsport, PA  17702</t>
  </si>
  <si>
    <t>300 Calcon Hook Rd  Sharon Hill, PA  19079</t>
  </si>
  <si>
    <t>801 Ashland Avenue  Glenolden, PA  19036</t>
  </si>
  <si>
    <t>799 School Lane  Folcroft, PA  19032</t>
  </si>
  <si>
    <t>501 Sharon Avenue  Collingdale, PA  19023</t>
  </si>
  <si>
    <t>701 Coates Street  Sharon Hill, PA  19079</t>
  </si>
  <si>
    <t>812 Southern Drive  Catawissa, PA  17820</t>
  </si>
  <si>
    <t>810 Southern Drive  Catawissa, PA  17820</t>
  </si>
  <si>
    <t>13083 Buck Valley Rd  Warfordsburg, PA  17267</t>
  </si>
  <si>
    <t>3715 Preston Lane  Center Valley, PA  18034</t>
  </si>
  <si>
    <t>5800 Main St  Center Valley, PA  18034</t>
  </si>
  <si>
    <t>8675 Route 414  Liberty, PA  16930</t>
  </si>
  <si>
    <t>73 W Wellsboro St  Mansfield, PA  16933</t>
  </si>
  <si>
    <t>2351 Route 981  Alverton, PA  15612</t>
  </si>
  <si>
    <t>718 Central High Road  Martinsburg, PA  16662</t>
  </si>
  <si>
    <t>185 Spring Cove Drive  Roaring Spring, PA  16673</t>
  </si>
  <si>
    <t>1490 Roth Church Road  Spring Grove, PA  17362</t>
  </si>
  <si>
    <t>244 Old Hanover Rd  Spring Grove, PA  17362</t>
  </si>
  <si>
    <t>20 W Woodland Ave  Springfield, PA  19064</t>
  </si>
  <si>
    <t>49 W Leamy Ave  Springfield, PA  19064</t>
  </si>
  <si>
    <t>1801 E Paper Mill Rd  Erdenheim, PA  19038</t>
  </si>
  <si>
    <t>1901A E Paper Mill Rd  Oreland, PA  19075</t>
  </si>
  <si>
    <t>833 South Lewis Road  Royersford, PA  19468</t>
  </si>
  <si>
    <t>700 Washington Street  Royersford, PA  19468</t>
  </si>
  <si>
    <t>350 S Lewis Rd  Royersford, PA  19468</t>
  </si>
  <si>
    <t>656 Brandywine Dr  State College, PA  16801</t>
  </si>
  <si>
    <t>2180 School Dr  State College, PA  16803</t>
  </si>
  <si>
    <t>653 Westerly Pkwy  State College, PA  16801</t>
  </si>
  <si>
    <t>103028807Steel Center for Career and Technical Education</t>
  </si>
  <si>
    <t>3114 Main St  Munhall, PA  15120</t>
  </si>
  <si>
    <t>3113 Main St  Munhall, PA  15120</t>
  </si>
  <si>
    <t>250 Reynders Ave.  Steelton, PA  17113</t>
  </si>
  <si>
    <t>103028853Sto-Rox JSHS</t>
  </si>
  <si>
    <t>Sto-Rox JSHS</t>
  </si>
  <si>
    <t>1105 Valley St  McKees Rocks, PA  15136</t>
  </si>
  <si>
    <t>1100 W Main St  Stroudsburg, PA  18360</t>
  </si>
  <si>
    <t>1198 Chipperfield Drive  Stroudsburg, PA  18360</t>
  </si>
  <si>
    <t>200 Pocono Commons  Stroudsburg, PA  18360</t>
  </si>
  <si>
    <t>236 E Main Street  Loganton, PA  17747</t>
  </si>
  <si>
    <t>749 South Street  Laporte, PA  18626</t>
  </si>
  <si>
    <t>3192 Turnpike St  Susquehanna, PA  18847</t>
  </si>
  <si>
    <t>3500 Elmerton Ave  Harrisburg, PA  17109</t>
  </si>
  <si>
    <t>801 Wood St  Harrisburg, PA  17109</t>
  </si>
  <si>
    <t>309 Schoolhouse Road  Duncannon, PA  17020</t>
  </si>
  <si>
    <t>200 Susquenita Drive  Duncannon, PA  17020</t>
  </si>
  <si>
    <t>1300 Rhawn Street  Philadelphia, PA  19111</t>
  </si>
  <si>
    <t>502 Penn Street  Tamaqua, PA  18252</t>
  </si>
  <si>
    <t>500 Penn St  Tamaqua, PA  18252</t>
  </si>
  <si>
    <t>1265115301</t>
  </si>
  <si>
    <t>126511530TECH Freire CS</t>
  </si>
  <si>
    <t>8359</t>
  </si>
  <si>
    <t>2221-2225 North Broad Street  Philadelphia, PA  19123</t>
  </si>
  <si>
    <t>126515691The Philadelphia CS for Arts and Sciences at HR Edmunds</t>
  </si>
  <si>
    <t>415 Water Street  Titusville, PA  16354</t>
  </si>
  <si>
    <t>302 E Walnut St  Titusville, PA  16354</t>
  </si>
  <si>
    <t>1 High School Drive  Towanda, PA  18848</t>
  </si>
  <si>
    <t>200 Irish Rd  Berwyn, PA  19312</t>
  </si>
  <si>
    <t>801 Conestoga Rd  Berwyn, PA  19312</t>
  </si>
  <si>
    <t>105 W Walker Rd  Wayne, PA  19087</t>
  </si>
  <si>
    <t>50 Scenic Dr  Washington, PA  15301</t>
  </si>
  <si>
    <t>155 E Main St  Hegins, PA  17938</t>
  </si>
  <si>
    <t>150 High St  Troy, PA  16947</t>
  </si>
  <si>
    <t>430 New Schaefferstown Rd  Bernville, PA  19506</t>
  </si>
  <si>
    <t>135 Tiger Drive  Tunkhannock, PA  18657</t>
  </si>
  <si>
    <t>200 Franklin Avenue  Tunkhannock, PA  18657</t>
  </si>
  <si>
    <t>4773 Fort Loudon Rd  Mercersburg, PA  17236</t>
  </si>
  <si>
    <t>5191 Fort Loudon Rd  Mercersburg, PA  17236</t>
  </si>
  <si>
    <t>199 Front St  Saxton, PA  16678</t>
  </si>
  <si>
    <t>4897 North Twin Valley Rd  Elverson, PA  19520</t>
  </si>
  <si>
    <t>770 Clymer Hill Rd  Elverson, PA  19520</t>
  </si>
  <si>
    <t>1001 Clay Ave  Tyrone, PA  16686</t>
  </si>
  <si>
    <t>2106 Camden Ave  New Castle, PA  16101</t>
  </si>
  <si>
    <t>105 Concord Street  Union City, PA  16438</t>
  </si>
  <si>
    <t>354 Baker Street Suite 1  Rimersburg, PA  16248</t>
  </si>
  <si>
    <t>4773 National Pike  Markleysburg, PA  15459</t>
  </si>
  <si>
    <t>351 Morgantown St  Uniontown, PA  15401</t>
  </si>
  <si>
    <t>303 Connellsville St  Uniontown, PA  15401</t>
  </si>
  <si>
    <t>146 E Fayette St  Uniontown, PA  15401</t>
  </si>
  <si>
    <t>760 Unionville Road  Kennett Square, PA  19348</t>
  </si>
  <si>
    <t>750 Unionville Road  Kennett Square, PA  19348</t>
  </si>
  <si>
    <t>5630 Vine Street  Philadelphia, PA  19139</t>
  </si>
  <si>
    <t>800 S 15th Street  Philadelphia, PA  19146</t>
  </si>
  <si>
    <t>135 North Main Street  Biglerville, PA  17307</t>
  </si>
  <si>
    <t>1400 Garrett Rd  Upper Darby, PA  19082</t>
  </si>
  <si>
    <t>3001 State Rd  Drexel Hill, PA  19026</t>
  </si>
  <si>
    <t>601 North Lansdowne Avenue  Drexel Hill, PA  19026</t>
  </si>
  <si>
    <t>220 N Church St  Elizabethville, PA  17023</t>
  </si>
  <si>
    <t>520 Twining Rd  Dresher, PA  19025</t>
  </si>
  <si>
    <t>800 Loch Alsh Ave  Fort Washington, PA  19034</t>
  </si>
  <si>
    <t>440 Crossfield Rd  King of Prussia, PA  19406</t>
  </si>
  <si>
    <t>450 Crossfield Road  King of Prussia, PA  19406</t>
  </si>
  <si>
    <t>3000 Terwood Road  Willow Grove, PA  19090</t>
  </si>
  <si>
    <t>4000 Orangemans Road  Hatboro, PA  19040</t>
  </si>
  <si>
    <t>2 Walt Rd  Pennsburg, PA  18073</t>
  </si>
  <si>
    <t>510 Jefferson St  East Greenville, PA  18041</t>
  </si>
  <si>
    <t>515 Fort Couch Rd  Pittsburgh, PA  15241</t>
  </si>
  <si>
    <t>1825 McLaughlin Run Rd  Pittsburgh, PA  15241</t>
  </si>
  <si>
    <t>914 Penn Avenue  Pittsburgh, PA  15222</t>
  </si>
  <si>
    <t>403 Rocky Grove Ave  Franklin, PA  16323</t>
  </si>
  <si>
    <t>139 Atlantic Ave  Hawley, PA  18428</t>
  </si>
  <si>
    <t>205 S Providence Rd  Wallingford, PA  19086</t>
  </si>
  <si>
    <t>2 East Third Ave  Warren, PA  16365</t>
  </si>
  <si>
    <t>3700 Route 957  Russell, PA  16345</t>
  </si>
  <si>
    <t>6760 Route 6  Sheffield, PA  16347</t>
  </si>
  <si>
    <t>345 E 5th Ave  Warren, PA  16365</t>
  </si>
  <si>
    <t>232 2nd St  Youngsville, PA  16371</t>
  </si>
  <si>
    <t>227 College St  Youngsville, PA  16371</t>
  </si>
  <si>
    <t>4860 Susquehanna Trail  Turbotville, PA  17772</t>
  </si>
  <si>
    <t>401 Maple St  Lititz, PA  17543</t>
  </si>
  <si>
    <t>201 Allison Ave  Washington, PA  15301</t>
  </si>
  <si>
    <t>201 Allison Avenue  Washington, PA  15301</t>
  </si>
  <si>
    <t>10770 Wattsburg Rd  Erie, PA  16509</t>
  </si>
  <si>
    <t>10774 Wattsburg Rd  Erie, PA  16509</t>
  </si>
  <si>
    <t>174 High School Rd  Damascus, PA  18415</t>
  </si>
  <si>
    <t>459 Terrace St  Honesdale, PA  18431</t>
  </si>
  <si>
    <t>1493 Crosstown Highway  Lakewood, PA  18439</t>
  </si>
  <si>
    <t>482 Grove St  Honesdale, PA  18431</t>
  </si>
  <si>
    <t>702 E 2nd St  Waynesboro, PA  17268</t>
  </si>
  <si>
    <t>550 E 2nd St  Waynesboro, PA  17268</t>
  </si>
  <si>
    <t>601 6th St  Weatherly, PA  18255</t>
  </si>
  <si>
    <t>9 Nichols St  Wellsboro, PA  16901</t>
  </si>
  <si>
    <t>225 Nichols St  Wellsboro, PA  16901</t>
  </si>
  <si>
    <t>207 W Allegheny Rd  Imperial, PA  15126</t>
  </si>
  <si>
    <t>205 W Allegheny Rd  Imperial, PA  15126</t>
  </si>
  <si>
    <t>444 Allport Cutoff  Morrisdale, PA  16858</t>
  </si>
  <si>
    <t>1314 Burke Rd  West Chester, PA  19380</t>
  </si>
  <si>
    <t>500 Ellis Ln  West Chester, PA  19380</t>
  </si>
  <si>
    <t>1060 Wilmington Pike  West Chester, PA  19382</t>
  </si>
  <si>
    <t>1100 Shiloh Road  West Chester, PA  19382</t>
  </si>
  <si>
    <t>450 Ellis Ln  West Chester, PA  19380</t>
  </si>
  <si>
    <t>400 Montgomery Ave  West Chester, PA  19380</t>
  </si>
  <si>
    <t>1352 Hargus Creek Rd  Waynesburg, PA  15370</t>
  </si>
  <si>
    <t>404 National Drive  Pittsburgh, PA  15236</t>
  </si>
  <si>
    <t>310 Old Clairton Rd  Jefferson Hills, PA  15025</t>
  </si>
  <si>
    <t>3591 Sharon Rd  West Middlesex, PA  16159</t>
  </si>
  <si>
    <t>91 Commonwealth Ave  West Mifflin, PA  15122</t>
  </si>
  <si>
    <t>81 Commonwealth Ave  West Mifflin, PA  15122</t>
  </si>
  <si>
    <t>2620 Shermans Valley Road  Elliottsburg, PA  17024</t>
  </si>
  <si>
    <t>2608 Shermans Valley Road  Elliottsburg, PA  17024</t>
  </si>
  <si>
    <t>4225 Gettysburg Rd  Camp Hill, PA  17011</t>
  </si>
  <si>
    <t>1301 Carlisle Road  Camp Hill, PA  17011</t>
  </si>
  <si>
    <t>535 Fishing Creek Rd  Lewisberry, PA  17339</t>
  </si>
  <si>
    <t>331 8th St  New Cumberland, PA  17070</t>
  </si>
  <si>
    <t>560 Fishing Creek Rd  Lewisberry, PA  17339</t>
  </si>
  <si>
    <t>1800 Bannister St  York, PA  17404</t>
  </si>
  <si>
    <t>1700 Bannister St  York, PA  17404</t>
  </si>
  <si>
    <t>688 Western Ave  Canonsburg, PA  15317</t>
  </si>
  <si>
    <t>216 Engle Rd  Industry, PA  15052</t>
  </si>
  <si>
    <t>77 Graterford Rd  Limerick, PA  19468</t>
  </si>
  <si>
    <t>1970A Easton Turnpike  Lake Ariel, PA  18436</t>
  </si>
  <si>
    <t>1970B Easton Turnpike  Lake Ariel, PA  18436</t>
  </si>
  <si>
    <t>1030284251</t>
  </si>
  <si>
    <t>103028425Westinghouse Arts Academy CS</t>
  </si>
  <si>
    <t>8392</t>
  </si>
  <si>
    <t>320 Marguerite Avenue  Wilmerding, PA  15148</t>
  </si>
  <si>
    <t>8379</t>
  </si>
  <si>
    <t>200 Fair Oaks Dr  Johnstown, PA  15905</t>
  </si>
  <si>
    <t>3800 Mechanicsville Rd  Whitehall, PA  18052</t>
  </si>
  <si>
    <t>2930 Zephyr Blvd  Whitehall, PA  18052</t>
  </si>
  <si>
    <t>1450 Edgemont Ave  Chester, PA  19013</t>
  </si>
  <si>
    <t>341 Carey Ave  Wilkes Barre, PA  18702</t>
  </si>
  <si>
    <t>Grant &amp; Lehigh Streets  Wilkes-Barre, PA  18702</t>
  </si>
  <si>
    <t>80 N Washington St  Wilkes Barre, PA  18701</t>
  </si>
  <si>
    <t>43 Abbott St  Plains, PA  18705</t>
  </si>
  <si>
    <t>747 Wallace Ave  Pittsburgh, PA  15221</t>
  </si>
  <si>
    <t>747 Wallace Ave  Wilkinsburg, PA  15221</t>
  </si>
  <si>
    <t>100 Green Avenue  Lansdowne, PA  19050</t>
  </si>
  <si>
    <t>121 Summit St  Darby, PA  19023</t>
  </si>
  <si>
    <t>515 W Third St  Williamsburg, PA  16693</t>
  </si>
  <si>
    <t>2800 West Fourth Street  Williamsport, PA  17701</t>
  </si>
  <si>
    <t>2990 W 4th St  Williamsport, PA  17701</t>
  </si>
  <si>
    <t>350 Wood St  New Wilmington, PA  16142</t>
  </si>
  <si>
    <t>400 Wood St  New Wilmington, PA  16142</t>
  </si>
  <si>
    <t>2601 Grandview Boulevard  West Lawn, PA  19609</t>
  </si>
  <si>
    <t>3100 Iroquois Ave  Sinking Spring, PA  19608</t>
  </si>
  <si>
    <t>450 Faust Road  Sinking Spring, PA  19608</t>
  </si>
  <si>
    <t>424 Warrior Ln  Easton, PA  18042</t>
  </si>
  <si>
    <t>2400 Firmstone St  Easton, PA  18042</t>
  </si>
  <si>
    <t>500 Houston Rd  Ambler, PA  19002</t>
  </si>
  <si>
    <t>521 Houston Rd  Ambler, PA  19002</t>
  </si>
  <si>
    <t>126 Monroeville Ave  Turtle Creek, PA  15145</t>
  </si>
  <si>
    <t>2550 Greensburg Pike  Pittsburgh, PA  15221</t>
  </si>
  <si>
    <t>512-20 S Broad St  Philadelphia, PA  19146</t>
  </si>
  <si>
    <t>11364 Wyalusing New Albany Road  Wyalusing, PA  18853</t>
  </si>
  <si>
    <t>252 Memorial St  Exeter, PA  18643</t>
  </si>
  <si>
    <t>201 Chester Street  Kingston, PA  18704</t>
  </si>
  <si>
    <t>150 Wadham Street  Plymouth, PA  18651</t>
  </si>
  <si>
    <t>1896706761</t>
  </si>
  <si>
    <t>189670676York Academy Regional Charter School</t>
  </si>
  <si>
    <t>8131</t>
  </si>
  <si>
    <t>32 West North Street  York, PA  17401</t>
  </si>
  <si>
    <t>300 S Ogontz St  York, PA  17403</t>
  </si>
  <si>
    <t>801 Chanceford Ave  York, PA  17404</t>
  </si>
  <si>
    <t>525 N Newberry St  York, PA  17404</t>
  </si>
  <si>
    <t>251 N Broad St  York, PA  17403</t>
  </si>
  <si>
    <t>415 E Boundary Ave  York, PA  17403</t>
  </si>
  <si>
    <t>177 E Jackson St  York, PA  17403</t>
  </si>
  <si>
    <t>600 Manor St  York, PA  17403</t>
  </si>
  <si>
    <t>101 W College Ave  York, PA  17403</t>
  </si>
  <si>
    <t>455 Sundale Dr  York, PA  17402</t>
  </si>
  <si>
    <t>171 Route 31  Ruffsdale, PA  15679</t>
  </si>
  <si>
    <t>919 Lowber Rd  Herminie, PA  15637</t>
  </si>
  <si>
    <t>1030203681</t>
  </si>
  <si>
    <t>103020368Young Scholars of McKeesport Charter School</t>
  </si>
  <si>
    <t>8337</t>
  </si>
  <si>
    <t>413 Shaw Avenue  McKeesport, PA  15132</t>
  </si>
  <si>
    <t>103025206Young Scholars of Western Pennsylvania CS</t>
  </si>
  <si>
    <t>1231 N Broad St 5th floor  Philadelphia, PA  19122</t>
  </si>
  <si>
    <t>From:  Diana K. 06/2017</t>
  </si>
  <si>
    <t>AUN Index</t>
  </si>
  <si>
    <t>Global Leadership Academy CS Southwest a</t>
  </si>
  <si>
    <t>Penn Hills Charter School of Entrepreneu</t>
  </si>
  <si>
    <t>Young Scholars of McKeesport Charter Sch</t>
  </si>
  <si>
    <t>Per: A McCann 06/2017</t>
  </si>
  <si>
    <t>06/2017 File</t>
  </si>
  <si>
    <t>17.2</t>
  </si>
  <si>
    <t>610-205-6400</t>
  </si>
  <si>
    <t>moreilly@umasd.org</t>
  </si>
  <si>
    <t>Robert Devers</t>
  </si>
  <si>
    <t>610-205-3980</t>
  </si>
  <si>
    <t>rdevers@umasd.org</t>
  </si>
  <si>
    <t>Michelle O'Reilly</t>
  </si>
  <si>
    <t xml:space="preserve">Crew is not a sport that was eligible to record information on the TEAM INFORMATION tab PAGE 2 and FINANCIAL INFORMATION tab PAGE 3.  Upper Merion Area High School's Crew info has been recorded under the Boys and Girls Varsity Rifle tab on PAGE 2 and PAGE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</si>
</sst>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6" x14ac:knownFonts="1">
    <font>
      <sz val="11"/>
      <color theme="1"/>
      <name val="Calibri"/>
      <family val="2"/>
      <scheme val="minor"/>
    </font>
    <font>
      <sz val="10"/>
      <color indexed="8"/>
      <name val="Arial"/>
      <family val="2"/>
    </font>
    <font>
      <b/>
      <sz val="11"/>
      <name val="Calibri"/>
      <family val="2"/>
    </font>
    <font>
      <sz val="10"/>
      <name val="Arial"/>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scheme val="minor"/>
    </font>
    <font>
      <b/>
      <sz val="10"/>
      <color theme="1"/>
      <name val="Calibri"/>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sz val="8"/>
      <color rgb="FFFF0000"/>
      <name val="Tahoma"/>
      <family val="2"/>
    </font>
    <font>
      <sz val="8"/>
      <color rgb="FFFF0000"/>
      <name val="Calibri"/>
      <family val="2"/>
      <scheme val="minor"/>
    </font>
    <font>
      <b/>
      <sz val="10"/>
      <color theme="1"/>
      <name val="Tahoma"/>
      <family val="2"/>
    </font>
    <font>
      <sz val="9"/>
      <color rgb="FF000000"/>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2">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rgb="FFD3D3D3"/>
      </patternFill>
    </fill>
    <fill>
      <patternFill patternType="solid">
        <fgColor rgb="FFCCCCFF"/>
        <bgColor rgb="FF000000"/>
      </patternFill>
    </fill>
    <fill>
      <patternFill patternType="solid">
        <fgColor rgb="FFFFFFFF"/>
        <bgColor rgb="FF000000"/>
      </patternFill>
    </fill>
    <fill>
      <patternFill patternType="solid">
        <fgColor rgb="FFDCE6F1"/>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s>
  <cellStyleXfs count="8">
    <xf numFmtId="0" fontId="0" fillId="0" borderId="0"/>
    <xf numFmtId="0" fontId="26" fillId="0" borderId="0" applyNumberFormat="0" applyFill="0" applyBorder="0" applyAlignment="0" applyProtection="0"/>
    <xf numFmtId="0" fontId="3" fillId="0" borderId="0"/>
    <xf numFmtId="0" fontId="4" fillId="0" borderId="0"/>
    <xf numFmtId="0" fontId="27" fillId="0" borderId="0"/>
    <xf numFmtId="0" fontId="1" fillId="0" borderId="0"/>
    <xf numFmtId="0" fontId="1" fillId="0" borderId="0"/>
    <xf numFmtId="0" fontId="1" fillId="0" borderId="0"/>
  </cellStyleXfs>
  <cellXfs count="662">
    <xf numFmtId="0" fontId="0" fillId="0" borderId="0" xfId="0"/>
    <xf numFmtId="0" fontId="30" fillId="4" borderId="0" xfId="0" applyFont="1" applyFill="1"/>
    <xf numFmtId="0" fontId="30" fillId="4" borderId="0" xfId="0" applyFont="1" applyFill="1" applyBorder="1"/>
    <xf numFmtId="0" fontId="30" fillId="4" borderId="2" xfId="0" applyFont="1" applyFill="1" applyBorder="1" applyAlignment="1">
      <alignment vertical="top" wrapText="1"/>
    </xf>
    <xf numFmtId="0" fontId="30" fillId="4" borderId="2" xfId="0" applyFont="1" applyFill="1" applyBorder="1"/>
    <xf numFmtId="0" fontId="31" fillId="4" borderId="2" xfId="0" applyFont="1" applyFill="1" applyBorder="1" applyAlignment="1">
      <alignment wrapText="1"/>
    </xf>
    <xf numFmtId="0" fontId="31" fillId="5" borderId="30"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0" borderId="0" xfId="0" applyFont="1" applyFill="1" applyBorder="1" applyAlignment="1">
      <alignment horizontal="left" wrapText="1"/>
    </xf>
    <xf numFmtId="0" fontId="30" fillId="0" borderId="5" xfId="0" applyFont="1" applyFill="1" applyBorder="1" applyAlignment="1">
      <alignment wrapText="1"/>
    </xf>
    <xf numFmtId="0" fontId="31"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0" fillId="6" borderId="3" xfId="0" applyFont="1" applyFill="1" applyBorder="1" applyAlignment="1">
      <alignment horizontal="center" vertical="center" wrapText="1"/>
    </xf>
    <xf numFmtId="8" fontId="33"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4" fillId="0" borderId="0" xfId="0" applyFont="1" applyFill="1" applyProtection="1"/>
    <xf numFmtId="0" fontId="34" fillId="7" borderId="10" xfId="0" applyFont="1" applyFill="1" applyBorder="1" applyProtection="1"/>
    <xf numFmtId="0" fontId="0" fillId="0" borderId="0" xfId="0" applyFill="1" applyBorder="1"/>
    <xf numFmtId="0" fontId="34" fillId="0" borderId="0" xfId="0" applyFont="1" applyProtection="1"/>
    <xf numFmtId="0" fontId="34" fillId="0" borderId="2" xfId="0" applyFont="1" applyFill="1" applyBorder="1" applyProtection="1"/>
    <xf numFmtId="0" fontId="35" fillId="0" borderId="0" xfId="0" applyFont="1" applyFill="1" applyBorder="1" applyAlignment="1" applyProtection="1">
      <alignment horizontal="center"/>
    </xf>
    <xf numFmtId="0" fontId="36" fillId="8" borderId="6" xfId="0" applyFont="1" applyFill="1" applyBorder="1" applyAlignment="1" applyProtection="1">
      <alignment horizontal="left" vertical="center" indent="1"/>
    </xf>
    <xf numFmtId="0" fontId="35" fillId="0" borderId="0" xfId="0" applyFont="1" applyFill="1" applyBorder="1" applyAlignment="1" applyProtection="1">
      <alignment horizontal="left"/>
    </xf>
    <xf numFmtId="0" fontId="36" fillId="8" borderId="11" xfId="0" applyFont="1" applyFill="1" applyBorder="1" applyAlignment="1" applyProtection="1">
      <alignment horizontal="left" vertical="center"/>
    </xf>
    <xf numFmtId="0" fontId="36" fillId="0" borderId="6" xfId="0" applyFont="1" applyFill="1" applyBorder="1" applyAlignment="1" applyProtection="1">
      <alignment horizontal="left" vertical="center"/>
    </xf>
    <xf numFmtId="164" fontId="36" fillId="0" borderId="0" xfId="0" applyNumberFormat="1" applyFont="1" applyFill="1" applyBorder="1" applyAlignment="1" applyProtection="1">
      <alignment horizontal="center" vertical="center" wrapText="1"/>
    </xf>
    <xf numFmtId="0" fontId="35" fillId="0" borderId="5" xfId="0" applyFont="1" applyFill="1" applyBorder="1" applyAlignment="1" applyProtection="1"/>
    <xf numFmtId="0" fontId="35" fillId="0" borderId="0" xfId="0" applyFont="1" applyFill="1" applyBorder="1" applyAlignment="1" applyProtection="1"/>
    <xf numFmtId="164" fontId="36" fillId="8" borderId="3" xfId="0" applyNumberFormat="1" applyFont="1" applyFill="1" applyBorder="1" applyAlignment="1" applyProtection="1">
      <alignment horizontal="center" vertical="center"/>
    </xf>
    <xf numFmtId="0" fontId="36" fillId="0" borderId="6" xfId="0" applyFont="1" applyFill="1" applyBorder="1" applyAlignment="1" applyProtection="1">
      <alignment horizontal="center" vertical="center"/>
    </xf>
    <xf numFmtId="0" fontId="36" fillId="8" borderId="3" xfId="0" applyFont="1" applyFill="1" applyBorder="1" applyAlignment="1" applyProtection="1">
      <alignment horizontal="left" vertical="center" indent="1"/>
    </xf>
    <xf numFmtId="0" fontId="35" fillId="0" borderId="2" xfId="0" applyFont="1" applyFill="1" applyBorder="1" applyAlignment="1" applyProtection="1"/>
    <xf numFmtId="0" fontId="36" fillId="8" borderId="12" xfId="0" applyFont="1" applyFill="1" applyBorder="1" applyAlignment="1" applyProtection="1">
      <alignment horizontal="left" vertical="center" indent="1"/>
    </xf>
    <xf numFmtId="0" fontId="36"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4" fillId="0" borderId="2" xfId="0" applyFont="1" applyBorder="1" applyProtection="1"/>
    <xf numFmtId="0" fontId="0" fillId="0" borderId="17" xfId="0" applyBorder="1"/>
    <xf numFmtId="0" fontId="0" fillId="7" borderId="18" xfId="0" applyFill="1" applyBorder="1"/>
    <xf numFmtId="0" fontId="35" fillId="0" borderId="12" xfId="0" applyFont="1" applyFill="1" applyBorder="1" applyAlignment="1" applyProtection="1">
      <alignment horizontal="center" vertical="center"/>
    </xf>
    <xf numFmtId="0" fontId="28" fillId="0" borderId="0" xfId="0" applyFont="1" applyAlignment="1">
      <alignment horizontal="center" vertical="center"/>
    </xf>
    <xf numFmtId="0" fontId="0" fillId="0" borderId="0" xfId="0" applyBorder="1" applyAlignment="1">
      <alignment horizontal="center"/>
    </xf>
    <xf numFmtId="0" fontId="34"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7" fillId="0" borderId="22" xfId="0" applyNumberFormat="1" applyFont="1" applyBorder="1"/>
    <xf numFmtId="0" fontId="2" fillId="0" borderId="0" xfId="5" applyFont="1" applyFill="1" applyBorder="1" applyAlignment="1"/>
    <xf numFmtId="164" fontId="36" fillId="9" borderId="6" xfId="0" applyNumberFormat="1" applyFont="1" applyFill="1" applyBorder="1" applyAlignment="1" applyProtection="1">
      <alignment horizontal="center" vertical="center"/>
    </xf>
    <xf numFmtId="0" fontId="38" fillId="5" borderId="13" xfId="0" applyFont="1" applyFill="1" applyBorder="1" applyAlignment="1">
      <alignment horizontal="center" vertical="center" wrapText="1"/>
    </xf>
    <xf numFmtId="0" fontId="0" fillId="0" borderId="23" xfId="0" applyFill="1" applyBorder="1"/>
    <xf numFmtId="0" fontId="30" fillId="4" borderId="0" xfId="0" applyFont="1" applyFill="1" applyBorder="1" applyAlignment="1">
      <alignment horizontal="left"/>
    </xf>
    <xf numFmtId="0" fontId="30" fillId="10" borderId="3" xfId="0" applyFont="1" applyFill="1" applyBorder="1" applyAlignment="1" applyProtection="1">
      <alignment horizontal="center" vertical="center" wrapText="1"/>
      <protection locked="0"/>
    </xf>
    <xf numFmtId="0" fontId="30" fillId="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indent="1"/>
      <protection locked="0"/>
    </xf>
    <xf numFmtId="8" fontId="30" fillId="4" borderId="3" xfId="0" applyNumberFormat="1" applyFont="1" applyFill="1" applyBorder="1" applyAlignment="1" applyProtection="1">
      <alignment horizontal="right" indent="1"/>
      <protection locked="0"/>
    </xf>
    <xf numFmtId="8" fontId="30" fillId="10" borderId="13" xfId="0" applyNumberFormat="1" applyFont="1" applyFill="1" applyBorder="1" applyAlignment="1" applyProtection="1">
      <alignment horizontal="right" indent="1"/>
      <protection locked="0"/>
    </xf>
    <xf numFmtId="0" fontId="31" fillId="6" borderId="3" xfId="0" applyFont="1" applyFill="1" applyBorder="1" applyAlignment="1">
      <alignment horizontal="center" vertical="center" wrapText="1"/>
    </xf>
    <xf numFmtId="8" fontId="30" fillId="11" borderId="3" xfId="0" applyNumberFormat="1" applyFont="1" applyFill="1" applyBorder="1" applyAlignment="1">
      <alignment horizontal="right" vertical="center" wrapText="1" indent="1"/>
    </xf>
    <xf numFmtId="0" fontId="0" fillId="7" borderId="24" xfId="0" applyFill="1" applyBorder="1"/>
    <xf numFmtId="0" fontId="38" fillId="0" borderId="2" xfId="0" applyFont="1" applyFill="1" applyBorder="1" applyAlignment="1">
      <alignment horizontal="center" vertical="center" wrapText="1"/>
    </xf>
    <xf numFmtId="0" fontId="39" fillId="0" borderId="5" xfId="0" applyFont="1" applyFill="1" applyBorder="1" applyAlignment="1">
      <alignment horizontal="center" vertical="center"/>
    </xf>
    <xf numFmtId="0" fontId="28" fillId="0" borderId="5" xfId="0" applyFont="1" applyFill="1" applyBorder="1" applyAlignment="1">
      <alignment horizontal="center" vertical="center"/>
    </xf>
    <xf numFmtId="0" fontId="38" fillId="0" borderId="5" xfId="0" applyFont="1" applyFill="1" applyBorder="1" applyAlignment="1">
      <alignment horizontal="center" vertical="center" wrapText="1"/>
    </xf>
    <xf numFmtId="0" fontId="40" fillId="0" borderId="5" xfId="0" applyFont="1" applyFill="1" applyBorder="1" applyAlignment="1">
      <alignment horizontal="center" vertical="center" wrapText="1"/>
    </xf>
    <xf numFmtId="8" fontId="31" fillId="0" borderId="5" xfId="0" applyNumberFormat="1" applyFont="1" applyFill="1" applyBorder="1" applyAlignment="1" applyProtection="1">
      <alignment horizontal="right" vertical="center" wrapText="1" indent="1"/>
    </xf>
    <xf numFmtId="8" fontId="30" fillId="0" borderId="5" xfId="0" applyNumberFormat="1" applyFont="1" applyFill="1" applyBorder="1" applyAlignment="1" applyProtection="1">
      <alignment horizontal="right" vertical="center" wrapText="1" indent="1"/>
    </xf>
    <xf numFmtId="8" fontId="30" fillId="0" borderId="5" xfId="0" applyNumberFormat="1" applyFont="1" applyFill="1" applyBorder="1" applyAlignment="1" applyProtection="1">
      <alignment horizontal="right" vertical="center" indent="1"/>
    </xf>
    <xf numFmtId="0" fontId="0" fillId="7" borderId="25" xfId="0" applyFill="1" applyBorder="1"/>
    <xf numFmtId="0" fontId="30" fillId="4" borderId="6" xfId="0" applyFont="1" applyFill="1" applyBorder="1" applyAlignment="1">
      <alignment horizontal="left"/>
    </xf>
    <xf numFmtId="0" fontId="30" fillId="4" borderId="6" xfId="0" applyFont="1" applyFill="1" applyBorder="1"/>
    <xf numFmtId="0" fontId="31" fillId="4" borderId="6" xfId="0" applyFont="1" applyFill="1" applyBorder="1" applyAlignment="1"/>
    <xf numFmtId="0" fontId="0" fillId="0" borderId="26" xfId="0" applyFill="1" applyBorder="1"/>
    <xf numFmtId="0" fontId="30" fillId="4" borderId="17" xfId="0" applyFont="1" applyFill="1" applyBorder="1"/>
    <xf numFmtId="0" fontId="37" fillId="0" borderId="0" xfId="0" applyFont="1"/>
    <xf numFmtId="0" fontId="37" fillId="7" borderId="7" xfId="0" applyFont="1" applyFill="1" applyBorder="1"/>
    <xf numFmtId="0" fontId="37" fillId="0" borderId="5" xfId="0" applyFont="1" applyFill="1" applyBorder="1"/>
    <xf numFmtId="0" fontId="37" fillId="4" borderId="19" xfId="0" applyFont="1" applyFill="1" applyBorder="1"/>
    <xf numFmtId="0" fontId="37" fillId="4" borderId="20" xfId="0" applyFont="1" applyFill="1" applyBorder="1"/>
    <xf numFmtId="0" fontId="37" fillId="4" borderId="21" xfId="0" applyFont="1" applyFill="1" applyBorder="1"/>
    <xf numFmtId="0" fontId="37" fillId="4" borderId="0" xfId="0" applyFont="1" applyFill="1" applyBorder="1"/>
    <xf numFmtId="0" fontId="37" fillId="7" borderId="10" xfId="0" applyFont="1" applyFill="1" applyBorder="1"/>
    <xf numFmtId="0" fontId="37" fillId="4" borderId="0" xfId="0" applyFont="1" applyFill="1"/>
    <xf numFmtId="0" fontId="40" fillId="4" borderId="23" xfId="0" applyFont="1" applyFill="1" applyBorder="1" applyAlignment="1">
      <alignment horizontal="left" vertical="top" indent="1"/>
    </xf>
    <xf numFmtId="8" fontId="30" fillId="0" borderId="2" xfId="0" applyNumberFormat="1" applyFont="1" applyFill="1" applyBorder="1"/>
    <xf numFmtId="8" fontId="30" fillId="0" borderId="27" xfId="0" applyNumberFormat="1" applyFont="1" applyFill="1" applyBorder="1"/>
    <xf numFmtId="0" fontId="30" fillId="10" borderId="4" xfId="0" applyFont="1" applyFill="1" applyBorder="1" applyAlignment="1" applyProtection="1">
      <alignment horizontal="center" vertical="center" wrapText="1"/>
      <protection locked="0"/>
    </xf>
    <xf numFmtId="0" fontId="0" fillId="0" borderId="6" xfId="0" applyBorder="1"/>
    <xf numFmtId="0" fontId="31" fillId="4" borderId="27" xfId="0" applyFont="1" applyFill="1" applyBorder="1" applyAlignment="1">
      <alignment wrapText="1"/>
    </xf>
    <xf numFmtId="0" fontId="30" fillId="4" borderId="27" xfId="0" applyFont="1" applyFill="1" applyBorder="1" applyAlignment="1">
      <alignment vertical="top" wrapText="1"/>
    </xf>
    <xf numFmtId="0" fontId="30" fillId="4" borderId="27" xfId="0" applyFont="1" applyFill="1" applyBorder="1"/>
    <xf numFmtId="0" fontId="30" fillId="0" borderId="5" xfId="0" applyFont="1" applyFill="1" applyBorder="1" applyAlignment="1"/>
    <xf numFmtId="0" fontId="30" fillId="0" borderId="2" xfId="0" applyFont="1" applyFill="1" applyBorder="1" applyAlignment="1">
      <alignment wrapText="1"/>
    </xf>
    <xf numFmtId="0" fontId="41" fillId="12" borderId="0" xfId="0" applyFont="1" applyFill="1" applyBorder="1" applyAlignment="1" applyProtection="1">
      <alignment vertical="center"/>
    </xf>
    <xf numFmtId="0" fontId="41"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41" fillId="12" borderId="5" xfId="0" applyFont="1" applyFill="1" applyBorder="1" applyAlignment="1" applyProtection="1">
      <alignment horizontal="left" vertical="center" indent="8"/>
    </xf>
    <xf numFmtId="0" fontId="30" fillId="4" borderId="13" xfId="0" applyFont="1" applyFill="1" applyBorder="1" applyAlignment="1">
      <alignment vertical="center"/>
    </xf>
    <xf numFmtId="0" fontId="39" fillId="13" borderId="6" xfId="0" applyFont="1" applyFill="1" applyBorder="1" applyAlignment="1">
      <alignment vertical="center"/>
    </xf>
    <xf numFmtId="0" fontId="39" fillId="13" borderId="21" xfId="0" applyFont="1" applyFill="1" applyBorder="1" applyAlignment="1">
      <alignment vertical="center"/>
    </xf>
    <xf numFmtId="0" fontId="39" fillId="13" borderId="22" xfId="0" applyFont="1" applyFill="1" applyBorder="1" applyAlignment="1">
      <alignment vertical="center"/>
    </xf>
    <xf numFmtId="0" fontId="39" fillId="13" borderId="17" xfId="0" applyFont="1" applyFill="1" applyBorder="1" applyAlignment="1">
      <alignment vertical="center"/>
    </xf>
    <xf numFmtId="0" fontId="39" fillId="13" borderId="19" xfId="0" applyFont="1" applyFill="1" applyBorder="1" applyAlignment="1">
      <alignment vertical="center"/>
    </xf>
    <xf numFmtId="0" fontId="39" fillId="13" borderId="5" xfId="0" applyFont="1" applyFill="1" applyBorder="1" applyAlignment="1">
      <alignment vertical="center"/>
    </xf>
    <xf numFmtId="0" fontId="39" fillId="13" borderId="23" xfId="0" applyFont="1" applyFill="1" applyBorder="1" applyAlignment="1">
      <alignment vertical="center"/>
    </xf>
    <xf numFmtId="0" fontId="39" fillId="13" borderId="12" xfId="0" applyFont="1" applyFill="1" applyBorder="1" applyAlignment="1">
      <alignment vertical="center"/>
    </xf>
    <xf numFmtId="0" fontId="39" fillId="0" borderId="0" xfId="0" applyFont="1" applyFill="1" applyBorder="1" applyAlignment="1">
      <alignment horizontal="center" vertical="center"/>
    </xf>
    <xf numFmtId="0" fontId="34" fillId="0" borderId="0" xfId="0" applyFont="1" applyFill="1" applyBorder="1" applyAlignment="1" applyProtection="1">
      <alignment horizontal="center" vertical="center" wrapText="1"/>
    </xf>
    <xf numFmtId="0" fontId="30" fillId="0" borderId="0" xfId="0" applyFont="1"/>
    <xf numFmtId="0" fontId="30" fillId="7" borderId="7" xfId="0" applyFont="1" applyFill="1" applyBorder="1"/>
    <xf numFmtId="0" fontId="30" fillId="0" borderId="2" xfId="0" applyFont="1" applyFill="1" applyBorder="1"/>
    <xf numFmtId="0" fontId="30" fillId="0" borderId="2" xfId="0" applyFont="1" applyBorder="1"/>
    <xf numFmtId="0" fontId="30" fillId="7" borderId="10" xfId="0" applyFont="1" applyFill="1" applyBorder="1"/>
    <xf numFmtId="0" fontId="30" fillId="0" borderId="2" xfId="0" applyFont="1" applyFill="1" applyBorder="1" applyAlignment="1"/>
    <xf numFmtId="0" fontId="41"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41" fillId="12" borderId="0" xfId="0" applyFont="1" applyFill="1" applyBorder="1" applyAlignment="1" applyProtection="1">
      <alignment horizontal="left" vertical="center"/>
    </xf>
    <xf numFmtId="0" fontId="34" fillId="0" borderId="0" xfId="0" applyFont="1" applyFill="1" applyBorder="1" applyAlignment="1" applyProtection="1">
      <alignment horizontal="center" vertical="center" wrapText="1"/>
    </xf>
    <xf numFmtId="0" fontId="42" fillId="0" borderId="0" xfId="0" applyFont="1" applyFill="1" applyBorder="1" applyAlignment="1">
      <alignment vertical="center"/>
    </xf>
    <xf numFmtId="0" fontId="0" fillId="0" borderId="20" xfId="0" applyFill="1" applyBorder="1"/>
    <xf numFmtId="0" fontId="39" fillId="0" borderId="2" xfId="0" applyFont="1" applyFill="1" applyBorder="1" applyAlignment="1">
      <alignment horizontal="center" vertical="center"/>
    </xf>
    <xf numFmtId="0" fontId="34" fillId="0" borderId="5" xfId="0" applyFont="1" applyFill="1" applyBorder="1" applyAlignment="1" applyProtection="1">
      <alignment vertical="center" wrapText="1"/>
    </xf>
    <xf numFmtId="0" fontId="34" fillId="0" borderId="0" xfId="0" applyFont="1" applyFill="1" applyBorder="1" applyAlignment="1" applyProtection="1">
      <alignment vertical="center" wrapText="1"/>
    </xf>
    <xf numFmtId="0" fontId="0" fillId="0" borderId="12" xfId="0" applyFill="1" applyBorder="1"/>
    <xf numFmtId="0" fontId="31" fillId="0" borderId="13" xfId="0" applyFont="1" applyFill="1" applyBorder="1" applyAlignment="1">
      <alignment vertical="center" wrapText="1"/>
    </xf>
    <xf numFmtId="0" fontId="43" fillId="12" borderId="0" xfId="0" applyFont="1" applyFill="1" applyBorder="1" applyAlignment="1" applyProtection="1">
      <alignment horizontal="left" vertical="center"/>
    </xf>
    <xf numFmtId="0" fontId="43" fillId="12" borderId="0" xfId="0" applyFont="1" applyFill="1" applyBorder="1" applyAlignment="1" applyProtection="1">
      <alignment horizontal="left" vertical="center" indent="10"/>
    </xf>
    <xf numFmtId="0" fontId="31" fillId="5" borderId="4" xfId="0" applyFont="1" applyFill="1" applyBorder="1" applyAlignment="1">
      <alignment horizontal="center" vertical="center" wrapText="1"/>
    </xf>
    <xf numFmtId="0" fontId="30" fillId="10" borderId="4" xfId="0" applyFont="1" applyFill="1" applyBorder="1" applyAlignment="1" applyProtection="1">
      <alignment horizontal="center" vertical="center" wrapText="1"/>
      <protection locked="0"/>
    </xf>
    <xf numFmtId="0" fontId="30" fillId="4" borderId="4" xfId="0" applyFont="1" applyFill="1" applyBorder="1" applyAlignment="1" applyProtection="1">
      <alignment horizontal="center" vertical="center" wrapText="1"/>
      <protection locked="0"/>
    </xf>
    <xf numFmtId="0" fontId="30" fillId="4" borderId="6" xfId="0" applyFont="1" applyFill="1" applyBorder="1"/>
    <xf numFmtId="0" fontId="31" fillId="6" borderId="4" xfId="0" applyFont="1" applyFill="1" applyBorder="1" applyAlignment="1">
      <alignment horizontal="center" vertical="center" wrapText="1"/>
    </xf>
    <xf numFmtId="0" fontId="30" fillId="6" borderId="4" xfId="0" applyFont="1" applyFill="1" applyBorder="1" applyAlignment="1" applyProtection="1">
      <alignment horizontal="center" vertical="center" wrapText="1"/>
    </xf>
    <xf numFmtId="0" fontId="31" fillId="6" borderId="4" xfId="0" applyFont="1" applyFill="1" applyBorder="1" applyAlignment="1">
      <alignment horizontal="center" vertical="center" wrapText="1"/>
    </xf>
    <xf numFmtId="0" fontId="37" fillId="4" borderId="5" xfId="0" applyFont="1" applyFill="1" applyBorder="1"/>
    <xf numFmtId="0" fontId="37" fillId="4" borderId="22" xfId="0" applyFont="1" applyFill="1" applyBorder="1"/>
    <xf numFmtId="0" fontId="40" fillId="4" borderId="5" xfId="0" applyFont="1" applyFill="1" applyBorder="1" applyAlignment="1">
      <alignment horizontal="left" vertical="center" indent="1"/>
    </xf>
    <xf numFmtId="0" fontId="44" fillId="4" borderId="0" xfId="0" applyFont="1" applyFill="1" applyBorder="1" applyAlignment="1">
      <alignment horizontal="left"/>
    </xf>
    <xf numFmtId="0" fontId="44" fillId="4" borderId="0" xfId="0" applyFont="1" applyFill="1" applyBorder="1"/>
    <xf numFmtId="0" fontId="30" fillId="4" borderId="12" xfId="0" applyFont="1" applyFill="1" applyBorder="1" applyAlignment="1"/>
    <xf numFmtId="0" fontId="30" fillId="4" borderId="6" xfId="0" applyFont="1" applyFill="1" applyBorder="1" applyAlignment="1"/>
    <xf numFmtId="0" fontId="36" fillId="8" borderId="21" xfId="0" applyFont="1" applyFill="1" applyBorder="1" applyAlignment="1" applyProtection="1">
      <alignment horizontal="left" vertical="center"/>
    </xf>
    <xf numFmtId="0" fontId="36" fillId="0" borderId="19" xfId="0" applyFont="1" applyFill="1" applyBorder="1" applyAlignment="1" applyProtection="1">
      <alignment horizontal="left" vertical="center" indent="1"/>
    </xf>
    <xf numFmtId="164" fontId="45" fillId="0" borderId="6" xfId="0" applyNumberFormat="1" applyFont="1" applyFill="1" applyBorder="1" applyAlignment="1" applyProtection="1">
      <alignment horizontal="center" vertical="center" wrapText="1"/>
    </xf>
    <xf numFmtId="0" fontId="36" fillId="8" borderId="19" xfId="0" applyFont="1" applyFill="1" applyBorder="1" applyAlignment="1" applyProtection="1">
      <alignment horizontal="left" vertical="center" wrapText="1" indent="1"/>
    </xf>
    <xf numFmtId="0" fontId="0" fillId="0" borderId="13" xfId="0" applyBorder="1"/>
    <xf numFmtId="0" fontId="35" fillId="0" borderId="3" xfId="0" applyFont="1" applyFill="1" applyBorder="1" applyAlignment="1" applyProtection="1">
      <alignment horizontal="center"/>
    </xf>
    <xf numFmtId="0" fontId="0" fillId="0" borderId="27" xfId="0" applyFill="1" applyBorder="1"/>
    <xf numFmtId="0" fontId="31" fillId="4" borderId="0" xfId="0" applyFont="1" applyFill="1" applyBorder="1" applyAlignment="1" applyProtection="1">
      <alignment wrapText="1"/>
    </xf>
    <xf numFmtId="0" fontId="30" fillId="0" borderId="0" xfId="0" applyFont="1" applyFill="1" applyBorder="1" applyAlignment="1" applyProtection="1">
      <alignment vertical="top" wrapText="1"/>
    </xf>
    <xf numFmtId="0" fontId="30" fillId="0" borderId="2" xfId="0" applyFont="1" applyFill="1" applyBorder="1" applyAlignment="1" applyProtection="1">
      <alignment vertical="top" wrapText="1"/>
    </xf>
    <xf numFmtId="0" fontId="30" fillId="0" borderId="2" xfId="0" applyFont="1" applyFill="1" applyBorder="1" applyProtection="1"/>
    <xf numFmtId="0" fontId="31" fillId="5" borderId="11" xfId="0" applyFont="1" applyFill="1" applyBorder="1" applyAlignment="1">
      <alignment horizontal="center" vertical="center" wrapText="1"/>
    </xf>
    <xf numFmtId="0" fontId="31" fillId="4" borderId="3" xfId="0" applyFont="1" applyFill="1" applyBorder="1"/>
    <xf numFmtId="0" fontId="31" fillId="5" borderId="11" xfId="0" applyFont="1" applyFill="1" applyBorder="1" applyAlignment="1">
      <alignment horizontal="center" vertical="center" wrapText="1"/>
    </xf>
    <xf numFmtId="0" fontId="0" fillId="0" borderId="6" xfId="0" applyBorder="1"/>
    <xf numFmtId="0" fontId="31" fillId="5" borderId="13" xfId="0" applyFont="1" applyFill="1" applyBorder="1" applyAlignment="1">
      <alignment horizontal="center" vertical="center" wrapText="1"/>
    </xf>
    <xf numFmtId="0" fontId="31" fillId="5" borderId="19" xfId="0" applyFont="1" applyFill="1" applyBorder="1" applyAlignment="1">
      <alignment horizontal="center" vertical="center" wrapText="1"/>
    </xf>
    <xf numFmtId="0" fontId="30" fillId="4" borderId="22" xfId="0" applyFont="1" applyFill="1" applyBorder="1"/>
    <xf numFmtId="8" fontId="33" fillId="4" borderId="2" xfId="0" applyNumberFormat="1" applyFont="1" applyFill="1" applyBorder="1"/>
    <xf numFmtId="8" fontId="30" fillId="6" borderId="3" xfId="0" applyNumberFormat="1" applyFont="1" applyFill="1" applyBorder="1" applyAlignment="1">
      <alignment horizontal="right" indent="1"/>
    </xf>
    <xf numFmtId="8" fontId="30" fillId="6" borderId="13" xfId="0" applyNumberFormat="1" applyFont="1" applyFill="1" applyBorder="1" applyAlignment="1">
      <alignment horizontal="right" indent="1"/>
    </xf>
    <xf numFmtId="0" fontId="31" fillId="4" borderId="5" xfId="0" applyFont="1" applyFill="1" applyBorder="1" applyAlignment="1">
      <alignment horizontal="left" vertical="center" indent="1"/>
    </xf>
    <xf numFmtId="0" fontId="0" fillId="0" borderId="6" xfId="0" applyFill="1" applyBorder="1"/>
    <xf numFmtId="0" fontId="35" fillId="0" borderId="6" xfId="0" applyFont="1" applyFill="1" applyBorder="1" applyAlignment="1" applyProtection="1">
      <alignment horizontal="center" vertical="center"/>
    </xf>
    <xf numFmtId="0" fontId="35" fillId="0" borderId="6" xfId="0" applyFont="1" applyFill="1" applyBorder="1" applyAlignment="1" applyProtection="1">
      <alignment horizontal="center"/>
    </xf>
    <xf numFmtId="0" fontId="46" fillId="0" borderId="6" xfId="0" applyFont="1" applyFill="1" applyBorder="1" applyProtection="1"/>
    <xf numFmtId="0" fontId="34" fillId="0" borderId="6" xfId="0" applyFont="1" applyFill="1" applyBorder="1" applyProtection="1"/>
    <xf numFmtId="0" fontId="30" fillId="4" borderId="2" xfId="0" applyFont="1" applyFill="1" applyBorder="1" applyAlignment="1">
      <alignment wrapText="1"/>
    </xf>
    <xf numFmtId="0" fontId="0" fillId="0" borderId="0" xfId="0" applyFill="1" applyBorder="1" applyAlignment="1">
      <alignment horizontal="center" vertical="center"/>
    </xf>
    <xf numFmtId="0" fontId="31" fillId="5" borderId="31" xfId="0" applyFont="1" applyFill="1" applyBorder="1" applyAlignment="1">
      <alignment horizontal="center" vertical="center" wrapText="1"/>
    </xf>
    <xf numFmtId="0" fontId="30" fillId="4" borderId="0" xfId="0" applyFont="1" applyFill="1" applyBorder="1" applyAlignment="1"/>
    <xf numFmtId="0" fontId="31" fillId="4" borderId="0" xfId="0" applyFont="1" applyFill="1" applyBorder="1"/>
    <xf numFmtId="0" fontId="30" fillId="0" borderId="27" xfId="0" applyFont="1" applyFill="1" applyBorder="1" applyAlignment="1" applyProtection="1">
      <alignment horizontal="center" vertical="center" wrapText="1"/>
      <protection locked="0"/>
    </xf>
    <xf numFmtId="0" fontId="30" fillId="0" borderId="2" xfId="0" applyFont="1" applyFill="1" applyBorder="1" applyAlignment="1" applyProtection="1">
      <alignment horizontal="center" vertical="center" wrapText="1"/>
      <protection locked="0"/>
    </xf>
    <xf numFmtId="0" fontId="30" fillId="0" borderId="2" xfId="0" applyFont="1" applyFill="1" applyBorder="1" applyAlignment="1" applyProtection="1">
      <alignment horizontal="center" vertical="center" wrapText="1"/>
    </xf>
    <xf numFmtId="0" fontId="30" fillId="10" borderId="23" xfId="0" applyFont="1" applyFill="1" applyBorder="1" applyAlignment="1" applyProtection="1">
      <alignment horizontal="center" vertical="center" wrapText="1"/>
      <protection locked="0"/>
    </xf>
    <xf numFmtId="0" fontId="30" fillId="10" borderId="11" xfId="0" applyFont="1" applyFill="1" applyBorder="1" applyAlignment="1" applyProtection="1">
      <alignment horizontal="center" vertical="center" wrapText="1"/>
      <protection locked="0"/>
    </xf>
    <xf numFmtId="0" fontId="30" fillId="4" borderId="11" xfId="0" applyFont="1" applyFill="1" applyBorder="1" applyAlignment="1" applyProtection="1">
      <alignment horizontal="center" vertical="center" wrapText="1"/>
      <protection locked="0"/>
    </xf>
    <xf numFmtId="0" fontId="30" fillId="10" borderId="17" xfId="0" applyFont="1" applyFill="1" applyBorder="1" applyAlignment="1" applyProtection="1">
      <alignment horizontal="center" vertical="center" wrapText="1"/>
      <protection locked="0"/>
    </xf>
    <xf numFmtId="0" fontId="31" fillId="0" borderId="13" xfId="0" applyFont="1" applyFill="1" applyBorder="1" applyAlignment="1">
      <alignment vertical="center" wrapText="1"/>
    </xf>
    <xf numFmtId="0" fontId="31" fillId="0" borderId="2" xfId="0" applyFont="1" applyFill="1" applyBorder="1" applyAlignment="1">
      <alignment vertical="center" wrapText="1"/>
    </xf>
    <xf numFmtId="0" fontId="30" fillId="10" borderId="6" xfId="0" applyFont="1" applyFill="1" applyBorder="1" applyAlignment="1" applyProtection="1">
      <alignment horizontal="center" vertical="center" wrapText="1"/>
      <protection locked="0"/>
    </xf>
    <xf numFmtId="0" fontId="30" fillId="4" borderId="6" xfId="0" applyFont="1" applyFill="1" applyBorder="1" applyAlignment="1" applyProtection="1">
      <alignment horizontal="center" vertical="center" wrapText="1"/>
      <protection locked="0"/>
    </xf>
    <xf numFmtId="0" fontId="30" fillId="10" borderId="12" xfId="0" applyFont="1" applyFill="1" applyBorder="1" applyAlignment="1" applyProtection="1">
      <alignment horizontal="center" vertical="center" wrapText="1"/>
      <protection locked="0"/>
    </xf>
    <xf numFmtId="0" fontId="30" fillId="10" borderId="4" xfId="0" applyFont="1" applyFill="1" applyBorder="1" applyAlignment="1" applyProtection="1">
      <alignment horizontal="center" vertical="center" wrapText="1"/>
    </xf>
    <xf numFmtId="0" fontId="30" fillId="4" borderId="4" xfId="0" applyFont="1" applyFill="1" applyBorder="1" applyAlignment="1" applyProtection="1">
      <alignment horizontal="center" vertical="center" wrapText="1"/>
    </xf>
    <xf numFmtId="0" fontId="30" fillId="10" borderId="6" xfId="0" applyFont="1" applyFill="1" applyBorder="1" applyAlignment="1" applyProtection="1">
      <alignment horizontal="center" vertical="center" wrapText="1"/>
    </xf>
    <xf numFmtId="0" fontId="30" fillId="4" borderId="6" xfId="0" applyFont="1" applyFill="1" applyBorder="1" applyAlignment="1" applyProtection="1">
      <alignment horizontal="center" vertical="center" wrapText="1"/>
    </xf>
    <xf numFmtId="0" fontId="31" fillId="4" borderId="3" xfId="0" applyFont="1" applyFill="1" applyBorder="1" applyAlignment="1">
      <alignment horizontal="center"/>
    </xf>
    <xf numFmtId="0" fontId="30" fillId="0" borderId="27" xfId="0" applyFont="1" applyFill="1" applyBorder="1" applyAlignment="1" applyProtection="1">
      <alignment horizontal="center" vertical="center" wrapText="1"/>
    </xf>
    <xf numFmtId="0" fontId="30" fillId="0" borderId="3" xfId="0" applyFont="1" applyFill="1" applyBorder="1" applyAlignment="1" applyProtection="1">
      <alignment horizontal="center" vertical="center" wrapText="1"/>
    </xf>
    <xf numFmtId="0" fontId="30" fillId="10" borderId="11" xfId="0" applyFont="1" applyFill="1" applyBorder="1" applyAlignment="1" applyProtection="1">
      <alignment horizontal="center" vertical="center" wrapText="1"/>
    </xf>
    <xf numFmtId="0" fontId="30" fillId="4" borderId="11" xfId="0" applyFont="1" applyFill="1" applyBorder="1" applyAlignment="1" applyProtection="1">
      <alignment horizontal="center" vertical="center" wrapText="1"/>
    </xf>
    <xf numFmtId="0" fontId="37" fillId="4" borderId="20" xfId="0" applyFont="1" applyFill="1" applyBorder="1"/>
    <xf numFmtId="0" fontId="30" fillId="4" borderId="6" xfId="0" applyFont="1" applyFill="1" applyBorder="1" applyAlignment="1">
      <alignment horizontal="left"/>
    </xf>
    <xf numFmtId="0" fontId="40" fillId="4" borderId="0" xfId="0" applyFont="1" applyFill="1" applyBorder="1" applyAlignment="1">
      <alignment horizontal="left" vertical="center" indent="1"/>
    </xf>
    <xf numFmtId="0" fontId="31" fillId="4" borderId="0" xfId="0" applyFont="1" applyFill="1" applyBorder="1" applyAlignment="1">
      <alignment horizontal="left" vertical="center" indent="1"/>
    </xf>
    <xf numFmtId="0" fontId="40" fillId="4" borderId="0" xfId="0" applyFont="1" applyFill="1" applyBorder="1" applyAlignment="1">
      <alignment horizontal="left" vertical="top" indent="1"/>
    </xf>
    <xf numFmtId="0" fontId="31" fillId="4" borderId="6" xfId="0" applyFont="1" applyFill="1" applyBorder="1" applyAlignment="1"/>
    <xf numFmtId="0" fontId="31" fillId="0" borderId="13" xfId="0" applyFont="1" applyFill="1" applyBorder="1" applyAlignment="1">
      <alignment horizontal="left" wrapText="1"/>
    </xf>
    <xf numFmtId="0" fontId="0" fillId="0" borderId="2" xfId="0" applyFill="1" applyBorder="1" applyAlignment="1"/>
    <xf numFmtId="0" fontId="47" fillId="0" borderId="13"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31" fillId="0" borderId="2" xfId="0" applyFont="1" applyFill="1" applyBorder="1" applyAlignment="1">
      <alignment horizontal="center" wrapText="1"/>
    </xf>
    <xf numFmtId="0" fontId="31" fillId="0" borderId="2" xfId="0" applyFont="1" applyFill="1" applyBorder="1" applyAlignment="1">
      <alignment horizontal="center" vertical="top" wrapText="1"/>
    </xf>
    <xf numFmtId="0" fontId="38" fillId="0" borderId="2" xfId="0" applyFont="1" applyFill="1" applyBorder="1" applyAlignment="1">
      <alignment horizontal="left" wrapText="1" indent="1"/>
    </xf>
    <xf numFmtId="0" fontId="38" fillId="0" borderId="2" xfId="0" applyFont="1" applyFill="1" applyBorder="1" applyAlignment="1" applyProtection="1">
      <alignment horizontal="left" wrapText="1" indent="1"/>
    </xf>
    <xf numFmtId="0" fontId="31" fillId="4" borderId="3" xfId="0" applyFont="1" applyFill="1" applyBorder="1" applyAlignment="1">
      <alignment horizontal="left"/>
    </xf>
    <xf numFmtId="0" fontId="38" fillId="10" borderId="32" xfId="0" applyFont="1" applyFill="1" applyBorder="1" applyAlignment="1" applyProtection="1">
      <alignment horizontal="left" wrapText="1" indent="1"/>
    </xf>
    <xf numFmtId="0" fontId="38" fillId="4" borderId="32" xfId="0" applyFont="1" applyFill="1" applyBorder="1" applyAlignment="1" applyProtection="1">
      <alignment horizontal="left" wrapText="1" indent="1"/>
    </xf>
    <xf numFmtId="0" fontId="38" fillId="0" borderId="27" xfId="0" applyFont="1" applyFill="1" applyBorder="1" applyAlignment="1" applyProtection="1">
      <alignment horizontal="left" wrapText="1" indent="1"/>
    </xf>
    <xf numFmtId="0" fontId="38" fillId="5" borderId="13" xfId="0" applyFont="1" applyFill="1" applyBorder="1" applyAlignment="1">
      <alignment horizontal="center" vertical="center" wrapText="1"/>
    </xf>
    <xf numFmtId="8" fontId="30" fillId="10" borderId="13" xfId="0" applyNumberFormat="1" applyFont="1" applyFill="1" applyBorder="1" applyAlignment="1" applyProtection="1">
      <alignment horizontal="right" indent="1"/>
      <protection locked="0"/>
    </xf>
    <xf numFmtId="0" fontId="0" fillId="7" borderId="26" xfId="0" applyFill="1" applyBorder="1"/>
    <xf numFmtId="0" fontId="38" fillId="10" borderId="3" xfId="0" applyFont="1" applyFill="1" applyBorder="1" applyAlignment="1">
      <alignment horizontal="left" wrapText="1" indent="1"/>
    </xf>
    <xf numFmtId="0" fontId="48" fillId="4" borderId="3" xfId="0" applyFont="1" applyFill="1" applyBorder="1" applyAlignment="1">
      <alignment horizontal="left" wrapText="1" indent="1"/>
    </xf>
    <xf numFmtId="0" fontId="38" fillId="4" borderId="3" xfId="0" applyFont="1" applyFill="1" applyBorder="1" applyAlignment="1">
      <alignment horizontal="left" wrapText="1" indent="1"/>
    </xf>
    <xf numFmtId="0" fontId="48" fillId="10" borderId="3" xfId="0" applyFont="1" applyFill="1" applyBorder="1" applyAlignment="1">
      <alignment horizontal="left" wrapText="1" indent="1"/>
    </xf>
    <xf numFmtId="0" fontId="41" fillId="12" borderId="0" xfId="0" applyFont="1" applyFill="1" applyBorder="1" applyAlignment="1" applyProtection="1">
      <alignment horizontal="left" vertical="center" indent="8"/>
    </xf>
    <xf numFmtId="0" fontId="30" fillId="14" borderId="4" xfId="0" applyFont="1" applyFill="1" applyBorder="1" applyAlignment="1" applyProtection="1">
      <alignment horizontal="center" vertical="center" wrapText="1"/>
    </xf>
    <xf numFmtId="0" fontId="30" fillId="14" borderId="2" xfId="0" applyFont="1" applyFill="1" applyBorder="1" applyAlignment="1" applyProtection="1">
      <alignment horizontal="center" vertical="center" wrapText="1"/>
    </xf>
    <xf numFmtId="0" fontId="30" fillId="14" borderId="11" xfId="0" applyFont="1" applyFill="1" applyBorder="1" applyAlignment="1" applyProtection="1">
      <alignment horizontal="center" vertical="center" wrapText="1"/>
    </xf>
    <xf numFmtId="0" fontId="30" fillId="14" borderId="2" xfId="0" applyFont="1" applyFill="1" applyBorder="1" applyAlignment="1" applyProtection="1">
      <alignment horizontal="center" vertical="center" wrapText="1"/>
      <protection locked="0"/>
    </xf>
    <xf numFmtId="0" fontId="30"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0"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0" fillId="4" borderId="0" xfId="0" applyFont="1" applyFill="1" applyAlignment="1">
      <alignment horizontal="center" vertical="center"/>
    </xf>
    <xf numFmtId="0" fontId="0" fillId="7" borderId="7" xfId="0" applyFill="1" applyBorder="1" applyAlignment="1">
      <alignment horizontal="center" vertical="center"/>
    </xf>
    <xf numFmtId="0" fontId="38" fillId="14" borderId="11" xfId="0" applyFont="1" applyFill="1" applyBorder="1" applyAlignment="1">
      <alignment horizontal="center" vertical="center" wrapText="1"/>
    </xf>
    <xf numFmtId="0" fontId="31"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5" fillId="12" borderId="0" xfId="0" applyFont="1" applyFill="1" applyAlignment="1">
      <alignment vertical="center"/>
    </xf>
    <xf numFmtId="0" fontId="31" fillId="4" borderId="22" xfId="0" applyFont="1" applyFill="1" applyBorder="1" applyAlignment="1">
      <alignment wrapText="1"/>
    </xf>
    <xf numFmtId="0" fontId="31" fillId="4" borderId="17" xfId="0" applyFont="1" applyFill="1" applyBorder="1" applyAlignment="1">
      <alignment wrapText="1"/>
    </xf>
    <xf numFmtId="0" fontId="38" fillId="10" borderId="3" xfId="0" applyFont="1" applyFill="1" applyBorder="1" applyAlignment="1">
      <alignment horizontal="left" wrapText="1" indent="1"/>
    </xf>
    <xf numFmtId="0" fontId="48" fillId="4" borderId="3" xfId="0" applyFont="1" applyFill="1" applyBorder="1" applyAlignment="1">
      <alignment horizontal="left" wrapText="1" indent="1"/>
    </xf>
    <xf numFmtId="0" fontId="38" fillId="4" borderId="3" xfId="0" applyFont="1" applyFill="1" applyBorder="1" applyAlignment="1">
      <alignment horizontal="left" wrapText="1" indent="1"/>
    </xf>
    <xf numFmtId="0" fontId="48" fillId="10" borderId="3" xfId="0" applyFont="1" applyFill="1" applyBorder="1" applyAlignment="1">
      <alignment horizontal="left" wrapText="1" indent="1"/>
    </xf>
    <xf numFmtId="0" fontId="38" fillId="10" borderId="27" xfId="0" applyFont="1" applyFill="1" applyBorder="1" applyAlignment="1" applyProtection="1">
      <alignment horizontal="left" wrapText="1" indent="1"/>
      <protection locked="0"/>
    </xf>
    <xf numFmtId="0" fontId="38" fillId="4" borderId="3" xfId="0" applyFont="1" applyFill="1" applyBorder="1" applyAlignment="1" applyProtection="1">
      <alignment horizontal="left" wrapText="1" indent="1"/>
      <protection locked="0"/>
    </xf>
    <xf numFmtId="0" fontId="38" fillId="10" borderId="3" xfId="0" applyFont="1" applyFill="1" applyBorder="1" applyAlignment="1" applyProtection="1">
      <alignment horizontal="left" wrapText="1" indent="1"/>
      <protection locked="0"/>
    </xf>
    <xf numFmtId="0" fontId="30" fillId="4" borderId="27" xfId="0" applyFont="1" applyFill="1" applyBorder="1" applyAlignment="1">
      <alignment horizontal="left" vertical="center" indent="1"/>
    </xf>
    <xf numFmtId="0" fontId="0" fillId="14" borderId="5" xfId="0" applyFill="1" applyBorder="1"/>
    <xf numFmtId="0" fontId="31" fillId="14" borderId="2" xfId="0" applyFont="1" applyFill="1" applyBorder="1" applyAlignment="1">
      <alignment horizontal="center" vertical="top" wrapText="1"/>
    </xf>
    <xf numFmtId="0" fontId="47" fillId="14" borderId="23" xfId="0" applyFont="1" applyFill="1" applyBorder="1" applyAlignment="1">
      <alignment horizontal="center" vertical="center" textRotation="90" wrapText="1"/>
    </xf>
    <xf numFmtId="0" fontId="30" fillId="14" borderId="2" xfId="0" applyFont="1" applyFill="1" applyBorder="1" applyAlignment="1">
      <alignment wrapText="1"/>
    </xf>
    <xf numFmtId="0" fontId="47" fillId="14" borderId="17" xfId="0" applyFont="1" applyFill="1" applyBorder="1" applyAlignment="1">
      <alignment horizontal="center" vertical="center" textRotation="90" wrapText="1"/>
    </xf>
    <xf numFmtId="0" fontId="31" fillId="14" borderId="3" xfId="0" applyFont="1" applyFill="1" applyBorder="1" applyAlignment="1">
      <alignment horizontal="center" vertical="center" wrapText="1"/>
    </xf>
    <xf numFmtId="0" fontId="47" fillId="14" borderId="17" xfId="0" applyFont="1" applyFill="1" applyBorder="1" applyAlignment="1">
      <alignment horizontal="center" vertical="center" wrapText="1"/>
    </xf>
    <xf numFmtId="0" fontId="0" fillId="14" borderId="19" xfId="0" applyFill="1" applyBorder="1"/>
    <xf numFmtId="0" fontId="0" fillId="14" borderId="33" xfId="0" applyFill="1" applyBorder="1"/>
    <xf numFmtId="0" fontId="2" fillId="0" borderId="2" xfId="5" applyFont="1" applyFill="1" applyBorder="1" applyAlignment="1"/>
    <xf numFmtId="0" fontId="31" fillId="14" borderId="13" xfId="0" applyFont="1" applyFill="1" applyBorder="1" applyAlignment="1">
      <alignment horizontal="center" vertical="center" wrapText="1"/>
    </xf>
    <xf numFmtId="0" fontId="30" fillId="15" borderId="2" xfId="0" applyFont="1" applyFill="1" applyBorder="1" applyAlignment="1">
      <alignment horizontal="right" indent="1"/>
    </xf>
    <xf numFmtId="0" fontId="36" fillId="9" borderId="6" xfId="0" applyNumberFormat="1" applyFont="1" applyFill="1" applyBorder="1" applyAlignment="1" applyProtection="1">
      <alignment horizontal="center" vertical="center"/>
      <protection locked="0"/>
    </xf>
    <xf numFmtId="0" fontId="30" fillId="4" borderId="0" xfId="0" applyFont="1" applyFill="1" applyProtection="1">
      <protection locked="0"/>
    </xf>
    <xf numFmtId="0" fontId="36" fillId="0" borderId="19" xfId="0" applyFont="1" applyFill="1" applyBorder="1" applyAlignment="1" applyProtection="1">
      <alignment horizontal="left" vertical="center" indent="1"/>
    </xf>
    <xf numFmtId="164" fontId="45" fillId="0" borderId="6" xfId="0" applyNumberFormat="1" applyFont="1" applyFill="1" applyBorder="1" applyAlignment="1" applyProtection="1">
      <alignment horizontal="center" vertical="center" wrapText="1"/>
    </xf>
    <xf numFmtId="0" fontId="45" fillId="6" borderId="3" xfId="0" applyFont="1" applyFill="1" applyBorder="1" applyAlignment="1" applyProtection="1">
      <alignment horizontal="right" vertical="center" indent="1"/>
    </xf>
    <xf numFmtId="0" fontId="30" fillId="10" borderId="3" xfId="0" applyFont="1" applyFill="1" applyBorder="1" applyAlignment="1" applyProtection="1">
      <alignment horizontal="center" vertical="center" wrapText="1"/>
      <protection locked="0"/>
    </xf>
    <xf numFmtId="0" fontId="35" fillId="12" borderId="6" xfId="0" applyFont="1" applyFill="1" applyBorder="1" applyAlignment="1" applyProtection="1">
      <alignment horizontal="right" vertical="center"/>
    </xf>
    <xf numFmtId="49" fontId="35" fillId="12" borderId="6" xfId="0" applyNumberFormat="1" applyFont="1" applyFill="1" applyBorder="1" applyAlignment="1" applyProtection="1">
      <alignment horizontal="left" vertical="center"/>
    </xf>
    <xf numFmtId="0" fontId="49" fillId="0" borderId="23" xfId="0" applyFont="1" applyBorder="1"/>
    <xf numFmtId="0" fontId="49" fillId="0" borderId="5" xfId="0" applyFont="1" applyBorder="1"/>
    <xf numFmtId="0" fontId="35" fillId="0" borderId="6" xfId="0" applyFont="1" applyFill="1" applyBorder="1" applyAlignment="1" applyProtection="1">
      <alignment horizontal="center"/>
    </xf>
    <xf numFmtId="0" fontId="34" fillId="0" borderId="22" xfId="0" applyFont="1" applyBorder="1" applyProtection="1"/>
    <xf numFmtId="0" fontId="34" fillId="0" borderId="6" xfId="0" applyFont="1" applyFill="1" applyBorder="1" applyProtection="1"/>
    <xf numFmtId="0" fontId="0" fillId="0" borderId="5" xfId="0" applyFill="1" applyBorder="1" applyAlignment="1">
      <alignment horizontal="center" vertical="center"/>
    </xf>
    <xf numFmtId="10" fontId="30" fillId="6" borderId="3" xfId="0" applyNumberFormat="1" applyFont="1" applyFill="1" applyBorder="1" applyAlignment="1">
      <alignment horizontal="right" vertical="center" wrapText="1" indent="1"/>
    </xf>
    <xf numFmtId="10" fontId="30" fillId="6" borderId="4" xfId="0" applyNumberFormat="1" applyFont="1" applyFill="1" applyBorder="1" applyAlignment="1">
      <alignment horizontal="right" vertical="center" wrapText="1" indent="1"/>
    </xf>
    <xf numFmtId="10" fontId="30" fillId="14" borderId="11" xfId="0" applyNumberFormat="1" applyFont="1" applyFill="1" applyBorder="1" applyAlignment="1" applyProtection="1">
      <alignment horizontal="center" vertical="center" wrapText="1"/>
      <protection locked="0"/>
    </xf>
    <xf numFmtId="10" fontId="30" fillId="10" borderId="3" xfId="0" applyNumberFormat="1" applyFont="1" applyFill="1" applyBorder="1" applyAlignment="1" applyProtection="1">
      <alignment horizontal="right" indent="1"/>
      <protection locked="0"/>
    </xf>
    <xf numFmtId="10" fontId="30" fillId="10" borderId="4" xfId="0" applyNumberFormat="1" applyFont="1" applyFill="1" applyBorder="1" applyAlignment="1" applyProtection="1">
      <alignment horizontal="right" indent="1"/>
      <protection locked="0"/>
    </xf>
    <xf numFmtId="10" fontId="30" fillId="4" borderId="3" xfId="0" applyNumberFormat="1" applyFont="1" applyFill="1" applyBorder="1" applyAlignment="1" applyProtection="1">
      <alignment horizontal="right" indent="1"/>
      <protection locked="0"/>
    </xf>
    <xf numFmtId="10" fontId="30" fillId="4" borderId="4" xfId="0" applyNumberFormat="1" applyFont="1" applyFill="1" applyBorder="1" applyAlignment="1" applyProtection="1">
      <alignment horizontal="right" indent="1"/>
      <protection locked="0"/>
    </xf>
    <xf numFmtId="10" fontId="30" fillId="0" borderId="3" xfId="0" applyNumberFormat="1" applyFont="1" applyFill="1" applyBorder="1" applyAlignment="1" applyProtection="1">
      <alignment horizontal="right" indent="1"/>
      <protection locked="0"/>
    </xf>
    <xf numFmtId="10" fontId="30"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30" fillId="0" borderId="3" xfId="0" applyNumberFormat="1" applyFont="1" applyFill="1" applyBorder="1" applyAlignment="1" applyProtection="1">
      <alignment horizontal="center" vertical="center" wrapText="1"/>
      <protection locked="0"/>
    </xf>
    <xf numFmtId="0" fontId="30" fillId="10" borderId="3" xfId="0" applyNumberFormat="1" applyFont="1" applyFill="1" applyBorder="1" applyAlignment="1" applyProtection="1">
      <alignment horizontal="center" vertical="center" wrapText="1"/>
      <protection locked="0"/>
    </xf>
    <xf numFmtId="8" fontId="31" fillId="5" borderId="13" xfId="0" applyNumberFormat="1" applyFont="1" applyFill="1" applyBorder="1" applyAlignment="1" applyProtection="1">
      <alignment horizontal="right" vertical="center" indent="1"/>
    </xf>
    <xf numFmtId="8" fontId="31" fillId="5" borderId="19" xfId="0" applyNumberFormat="1" applyFont="1" applyFill="1" applyBorder="1" applyAlignment="1" applyProtection="1">
      <alignment horizontal="right" vertical="center" indent="1"/>
    </xf>
    <xf numFmtId="0" fontId="36" fillId="0" borderId="19" xfId="0" applyFont="1" applyFill="1" applyBorder="1" applyAlignment="1" applyProtection="1">
      <alignment horizontal="left" vertical="center" indent="1"/>
    </xf>
    <xf numFmtId="164" fontId="45" fillId="0" borderId="20" xfId="0" applyNumberFormat="1" applyFont="1" applyFill="1" applyBorder="1" applyAlignment="1" applyProtection="1">
      <alignment horizontal="center" vertical="center" wrapText="1"/>
    </xf>
    <xf numFmtId="0" fontId="50" fillId="8" borderId="13" xfId="0" applyFont="1" applyFill="1" applyBorder="1" applyAlignment="1" applyProtection="1">
      <alignment horizontal="center" vertical="center"/>
    </xf>
    <xf numFmtId="0" fontId="51" fillId="5" borderId="12" xfId="0" applyFont="1" applyFill="1" applyBorder="1" applyAlignment="1" applyProtection="1">
      <alignment horizontal="center" vertical="center"/>
    </xf>
    <xf numFmtId="0" fontId="51" fillId="5" borderId="27" xfId="0" applyFont="1" applyFill="1" applyBorder="1" applyAlignment="1" applyProtection="1">
      <alignment horizontal="center" vertical="center"/>
    </xf>
    <xf numFmtId="0" fontId="52" fillId="8" borderId="21" xfId="0" applyFont="1" applyFill="1" applyBorder="1" applyAlignment="1" applyProtection="1">
      <alignment vertical="center" wrapText="1"/>
    </xf>
    <xf numFmtId="0" fontId="52" fillId="8" borderId="22" xfId="0" applyFont="1" applyFill="1" applyBorder="1" applyAlignment="1" applyProtection="1">
      <alignment vertical="center" wrapText="1"/>
    </xf>
    <xf numFmtId="0" fontId="52" fillId="0" borderId="13" xfId="0" applyFont="1" applyFill="1" applyBorder="1" applyAlignment="1" applyProtection="1">
      <alignment vertical="center" wrapText="1"/>
    </xf>
    <xf numFmtId="0" fontId="52" fillId="0" borderId="2" xfId="0" applyFont="1" applyFill="1" applyBorder="1" applyAlignment="1" applyProtection="1">
      <alignment vertical="center" wrapText="1"/>
    </xf>
    <xf numFmtId="0" fontId="36" fillId="8" borderId="2" xfId="0" applyFont="1" applyFill="1" applyBorder="1" applyAlignment="1" applyProtection="1">
      <alignment vertical="center"/>
    </xf>
    <xf numFmtId="0" fontId="36" fillId="8" borderId="2" xfId="0" applyNumberFormat="1" applyFont="1" applyFill="1" applyBorder="1" applyAlignment="1" applyProtection="1">
      <alignment horizontal="center" vertical="center"/>
    </xf>
    <xf numFmtId="0" fontId="36" fillId="8" borderId="27" xfId="0" applyNumberFormat="1" applyFont="1" applyFill="1" applyBorder="1" applyAlignment="1" applyProtection="1">
      <alignment vertical="center"/>
    </xf>
    <xf numFmtId="0" fontId="49" fillId="0" borderId="0" xfId="0" applyFont="1"/>
    <xf numFmtId="0" fontId="30" fillId="10" borderId="32" xfId="0" applyFont="1" applyFill="1" applyBorder="1" applyAlignment="1" applyProtection="1">
      <alignment horizontal="left" wrapText="1" indent="1"/>
    </xf>
    <xf numFmtId="0" fontId="30" fillId="4" borderId="32" xfId="0" applyFont="1" applyFill="1" applyBorder="1" applyAlignment="1" applyProtection="1">
      <alignment horizontal="left" wrapText="1" indent="1"/>
    </xf>
    <xf numFmtId="0" fontId="28" fillId="0" borderId="3" xfId="0" applyFont="1" applyBorder="1" applyAlignment="1">
      <alignment horizontal="center"/>
    </xf>
    <xf numFmtId="0" fontId="30" fillId="16" borderId="3" xfId="0" applyFont="1" applyFill="1" applyBorder="1" applyAlignment="1" applyProtection="1">
      <alignment horizontal="center" vertical="center" wrapText="1"/>
    </xf>
    <xf numFmtId="0" fontId="30" fillId="16" borderId="4" xfId="0" applyFont="1" applyFill="1" applyBorder="1" applyAlignment="1" applyProtection="1">
      <alignment horizontal="center" vertical="center" wrapText="1"/>
    </xf>
    <xf numFmtId="0" fontId="30" fillId="2" borderId="3" xfId="0" applyFont="1" applyFill="1" applyBorder="1" applyAlignment="1" applyProtection="1">
      <alignment horizontal="center" vertical="center" wrapText="1"/>
    </xf>
    <xf numFmtId="0" fontId="30" fillId="2" borderId="4" xfId="0" applyFont="1" applyFill="1" applyBorder="1" applyAlignment="1" applyProtection="1">
      <alignment horizontal="center" vertical="center" wrapText="1"/>
    </xf>
    <xf numFmtId="0" fontId="30" fillId="16" borderId="11" xfId="0" applyFont="1" applyFill="1" applyBorder="1" applyProtection="1"/>
    <xf numFmtId="0" fontId="30" fillId="17" borderId="11" xfId="0" applyFont="1" applyFill="1" applyBorder="1" applyProtection="1"/>
    <xf numFmtId="0" fontId="31" fillId="1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vertical="center" indent="1"/>
      <protection locked="0"/>
    </xf>
    <xf numFmtId="8" fontId="30" fillId="10" borderId="4" xfId="0" applyNumberFormat="1" applyFont="1" applyFill="1" applyBorder="1" applyAlignment="1" applyProtection="1">
      <alignment horizontal="right" vertical="center" indent="1"/>
      <protection locked="0"/>
    </xf>
    <xf numFmtId="8" fontId="30" fillId="4" borderId="3" xfId="0" applyNumberFormat="1" applyFont="1" applyFill="1" applyBorder="1" applyAlignment="1" applyProtection="1">
      <alignment horizontal="right" vertical="center" indent="1"/>
      <protection locked="0"/>
    </xf>
    <xf numFmtId="8" fontId="30" fillId="4" borderId="4" xfId="0" applyNumberFormat="1" applyFont="1" applyFill="1" applyBorder="1" applyAlignment="1" applyProtection="1">
      <alignment horizontal="right" vertical="center" indent="1"/>
      <protection locked="0"/>
    </xf>
    <xf numFmtId="8" fontId="30" fillId="10" borderId="13" xfId="0" applyNumberFormat="1" applyFont="1" applyFill="1" applyBorder="1" applyAlignment="1" applyProtection="1">
      <alignment horizontal="right" vertical="center" indent="1"/>
      <protection locked="0"/>
    </xf>
    <xf numFmtId="8" fontId="30" fillId="10" borderId="19" xfId="0" applyNumberFormat="1" applyFont="1" applyFill="1" applyBorder="1" applyAlignment="1" applyProtection="1">
      <alignment horizontal="right" vertical="center" indent="1"/>
      <protection locked="0"/>
    </xf>
    <xf numFmtId="8" fontId="30" fillId="6" borderId="3" xfId="0" applyNumberFormat="1" applyFont="1" applyFill="1" applyBorder="1" applyAlignment="1" applyProtection="1">
      <alignment horizontal="right" vertical="center" indent="1"/>
    </xf>
    <xf numFmtId="8" fontId="30" fillId="6" borderId="4" xfId="0" applyNumberFormat="1" applyFont="1" applyFill="1" applyBorder="1" applyAlignment="1" applyProtection="1">
      <alignment horizontal="right" vertical="center" indent="1"/>
    </xf>
    <xf numFmtId="0" fontId="30" fillId="3" borderId="4" xfId="0" applyFont="1" applyFill="1" applyBorder="1" applyAlignment="1" applyProtection="1">
      <alignment horizontal="center" vertical="center" wrapText="1"/>
      <protection locked="0"/>
    </xf>
    <xf numFmtId="0" fontId="30" fillId="3" borderId="3" xfId="0" applyFont="1" applyFill="1" applyBorder="1" applyAlignment="1" applyProtection="1">
      <alignment horizontal="center" vertical="center" wrapText="1"/>
      <protection locked="0"/>
    </xf>
    <xf numFmtId="0" fontId="30" fillId="10" borderId="11" xfId="0" applyFont="1" applyFill="1" applyBorder="1" applyProtection="1">
      <protection locked="0"/>
    </xf>
    <xf numFmtId="0" fontId="30" fillId="10" borderId="3" xfId="0" applyFont="1" applyFill="1" applyBorder="1" applyProtection="1">
      <protection locked="0"/>
    </xf>
    <xf numFmtId="0" fontId="30" fillId="4" borderId="11" xfId="0" applyFont="1" applyFill="1" applyBorder="1" applyProtection="1">
      <protection locked="0"/>
    </xf>
    <xf numFmtId="0" fontId="30" fillId="4" borderId="3" xfId="0" applyFont="1" applyFill="1" applyBorder="1" applyProtection="1">
      <protection locked="0"/>
    </xf>
    <xf numFmtId="0" fontId="31" fillId="8" borderId="19"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8" fillId="18" borderId="34" xfId="0" applyFont="1" applyFill="1" applyBorder="1" applyAlignment="1" applyProtection="1">
      <alignment horizontal="left" vertical="center" wrapText="1" indent="1"/>
    </xf>
    <xf numFmtId="0" fontId="30" fillId="19" borderId="35" xfId="0" applyFont="1" applyFill="1" applyBorder="1" applyAlignment="1" applyProtection="1">
      <alignment horizontal="center" vertical="center" wrapText="1"/>
    </xf>
    <xf numFmtId="0" fontId="30" fillId="19" borderId="36" xfId="0" applyFont="1" applyFill="1" applyBorder="1" applyAlignment="1" applyProtection="1">
      <alignment horizontal="center" vertical="center" wrapText="1"/>
    </xf>
    <xf numFmtId="0" fontId="30" fillId="19" borderId="37" xfId="0" applyFont="1" applyFill="1" applyBorder="1" applyAlignment="1" applyProtection="1">
      <alignment horizontal="center" vertical="center" wrapText="1"/>
    </xf>
    <xf numFmtId="0" fontId="30" fillId="19" borderId="38" xfId="0" applyFont="1" applyFill="1" applyBorder="1" applyAlignment="1" applyProtection="1">
      <alignment horizontal="center" vertical="center" wrapText="1"/>
    </xf>
    <xf numFmtId="0" fontId="30" fillId="20" borderId="27" xfId="0" applyFont="1" applyFill="1" applyBorder="1" applyAlignment="1" applyProtection="1">
      <alignment horizontal="center" vertical="center" wrapText="1"/>
    </xf>
    <xf numFmtId="0" fontId="30" fillId="20" borderId="27" xfId="0" applyNumberFormat="1" applyFont="1" applyFill="1" applyBorder="1" applyAlignment="1" applyProtection="1">
      <alignment horizontal="center" vertical="center" wrapText="1"/>
    </xf>
    <xf numFmtId="0" fontId="30" fillId="20" borderId="23" xfId="0" applyFont="1" applyFill="1" applyBorder="1" applyAlignment="1" applyProtection="1">
      <alignment horizontal="center" vertical="center" wrapText="1"/>
    </xf>
    <xf numFmtId="0" fontId="30" fillId="21" borderId="17" xfId="0" applyFont="1" applyFill="1" applyBorder="1" applyProtection="1"/>
    <xf numFmtId="0" fontId="30" fillId="21" borderId="17" xfId="0" applyFont="1" applyFill="1" applyBorder="1" applyProtection="1">
      <protection locked="0"/>
    </xf>
    <xf numFmtId="0" fontId="30" fillId="22" borderId="17" xfId="0" applyFont="1" applyFill="1" applyBorder="1" applyProtection="1"/>
    <xf numFmtId="0" fontId="30" fillId="22" borderId="27" xfId="0" applyFont="1" applyFill="1" applyBorder="1" applyProtection="1">
      <protection locked="0"/>
    </xf>
    <xf numFmtId="10" fontId="30" fillId="20" borderId="27" xfId="0" applyNumberFormat="1" applyFont="1" applyFill="1" applyBorder="1" applyAlignment="1" applyProtection="1">
      <alignment horizontal="right" indent="1"/>
    </xf>
    <xf numFmtId="10" fontId="30" fillId="20" borderId="23" xfId="0" applyNumberFormat="1" applyFont="1" applyFill="1" applyBorder="1" applyAlignment="1" applyProtection="1">
      <alignment horizontal="right" indent="1"/>
    </xf>
    <xf numFmtId="0" fontId="30" fillId="10" borderId="27" xfId="0" applyFont="1" applyFill="1" applyBorder="1" applyAlignment="1">
      <alignment vertical="top" wrapText="1"/>
    </xf>
    <xf numFmtId="0" fontId="38" fillId="18" borderId="39" xfId="0" applyFont="1" applyFill="1" applyBorder="1" applyAlignment="1" applyProtection="1">
      <alignment vertical="top" wrapText="1"/>
    </xf>
    <xf numFmtId="8" fontId="30" fillId="20" borderId="27" xfId="0" applyNumberFormat="1" applyFont="1" applyFill="1" applyBorder="1" applyAlignment="1">
      <alignment horizontal="right" indent="1"/>
    </xf>
    <xf numFmtId="8" fontId="30" fillId="20" borderId="27" xfId="0" applyNumberFormat="1" applyFont="1" applyFill="1" applyBorder="1" applyAlignment="1" applyProtection="1">
      <alignment horizontal="right" indent="1"/>
      <protection locked="0"/>
    </xf>
    <xf numFmtId="8" fontId="30" fillId="21" borderId="27" xfId="0" applyNumberFormat="1" applyFont="1" applyFill="1" applyBorder="1" applyAlignment="1" applyProtection="1">
      <alignment horizontal="right" vertical="center" indent="1"/>
    </xf>
    <xf numFmtId="8" fontId="30" fillId="21" borderId="23" xfId="0" applyNumberFormat="1" applyFont="1" applyFill="1" applyBorder="1" applyAlignment="1" applyProtection="1">
      <alignment horizontal="right" vertical="center" indent="1"/>
    </xf>
    <xf numFmtId="0" fontId="38" fillId="0" borderId="27" xfId="0" applyFont="1" applyFill="1" applyBorder="1" applyAlignment="1">
      <alignment horizontal="left" wrapText="1" indent="1"/>
    </xf>
    <xf numFmtId="0" fontId="30" fillId="15" borderId="27" xfId="0" applyFont="1" applyFill="1" applyBorder="1" applyAlignment="1">
      <alignment horizontal="right" indent="1"/>
    </xf>
    <xf numFmtId="0" fontId="30" fillId="23" borderId="0" xfId="0" applyFont="1" applyFill="1" applyBorder="1" applyAlignment="1">
      <alignment horizontal="center"/>
    </xf>
    <xf numFmtId="0" fontId="53" fillId="23" borderId="2" xfId="0" applyFont="1" applyFill="1" applyBorder="1" applyAlignment="1">
      <alignment horizontal="center" vertical="center" wrapText="1"/>
    </xf>
    <xf numFmtId="0" fontId="54" fillId="23" borderId="2"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31" fillId="23" borderId="3" xfId="0" applyFont="1" applyFill="1" applyBorder="1" applyAlignment="1">
      <alignment horizontal="center" vertical="center" wrapText="1"/>
    </xf>
    <xf numFmtId="8" fontId="33" fillId="23" borderId="2" xfId="0" applyNumberFormat="1" applyFont="1" applyFill="1" applyBorder="1"/>
    <xf numFmtId="8" fontId="33" fillId="23" borderId="27" xfId="0" applyNumberFormat="1" applyFont="1" applyFill="1" applyBorder="1"/>
    <xf numFmtId="0" fontId="27" fillId="0" borderId="0" xfId="4" applyFont="1" applyFill="1"/>
    <xf numFmtId="0" fontId="24" fillId="0" borderId="0" xfId="5" applyFont="1" applyFill="1" applyBorder="1" applyAlignment="1">
      <alignment horizontal="left" wrapText="1"/>
    </xf>
    <xf numFmtId="0" fontId="56" fillId="0" borderId="0" xfId="4" applyFont="1" applyFill="1" applyBorder="1" applyAlignment="1">
      <alignment horizontal="center" vertical="top"/>
    </xf>
    <xf numFmtId="0" fontId="24" fillId="0" borderId="0" xfId="4" applyFont="1" applyFill="1" applyBorder="1" applyAlignment="1">
      <alignment horizontal="center" vertical="center"/>
    </xf>
    <xf numFmtId="0" fontId="27" fillId="0" borderId="0" xfId="4" applyFont="1"/>
    <xf numFmtId="0" fontId="24" fillId="0" borderId="0" xfId="4" applyFont="1" applyAlignment="1">
      <alignment vertical="center"/>
    </xf>
    <xf numFmtId="0" fontId="24" fillId="0" borderId="0" xfId="4" applyFont="1" applyAlignment="1">
      <alignment horizontal="left"/>
    </xf>
    <xf numFmtId="0" fontId="21" fillId="0" borderId="1" xfId="6" applyFont="1" applyFill="1" applyBorder="1" applyAlignment="1">
      <alignment wrapText="1"/>
    </xf>
    <xf numFmtId="0" fontId="0" fillId="0" borderId="0" xfId="0" applyFont="1"/>
    <xf numFmtId="0" fontId="57" fillId="0" borderId="1" xfId="6" applyFont="1" applyFill="1" applyBorder="1" applyAlignment="1">
      <alignment wrapText="1"/>
    </xf>
    <xf numFmtId="0" fontId="56" fillId="0" borderId="40" xfId="4" applyFont="1" applyFill="1" applyBorder="1" applyAlignment="1">
      <alignment vertical="top"/>
    </xf>
    <xf numFmtId="0" fontId="27" fillId="0" borderId="40" xfId="4" applyFont="1" applyFill="1" applyBorder="1"/>
    <xf numFmtId="0" fontId="56" fillId="0" borderId="40" xfId="4" applyFont="1" applyFill="1" applyBorder="1" applyAlignment="1">
      <alignment horizontal="center" vertical="top"/>
    </xf>
    <xf numFmtId="0" fontId="27" fillId="0" borderId="0" xfId="4" applyFont="1" applyFill="1" applyAlignment="1">
      <alignment horizontal="center"/>
    </xf>
    <xf numFmtId="0" fontId="49" fillId="0" borderId="0" xfId="0" applyFont="1" applyAlignment="1">
      <alignment horizontal="left" vertical="center" wrapText="1"/>
    </xf>
    <xf numFmtId="0" fontId="49" fillId="0" borderId="0" xfId="0" applyFont="1" applyAlignment="1">
      <alignment horizontal="center" vertical="center"/>
    </xf>
    <xf numFmtId="0" fontId="24" fillId="24" borderId="41" xfId="4" applyFont="1" applyFill="1" applyBorder="1" applyAlignment="1">
      <alignment horizontal="center" vertical="center"/>
    </xf>
    <xf numFmtId="0" fontId="56" fillId="24" borderId="41" xfId="4" applyFont="1" applyFill="1" applyBorder="1" applyAlignment="1">
      <alignment horizontal="center" vertical="center"/>
    </xf>
    <xf numFmtId="0" fontId="56" fillId="0" borderId="41" xfId="4" applyFont="1" applyFill="1" applyBorder="1" applyAlignment="1">
      <alignment horizontal="center" vertical="center"/>
    </xf>
    <xf numFmtId="0" fontId="27" fillId="0" borderId="0" xfId="4" applyFont="1" applyFill="1" applyAlignment="1">
      <alignment vertical="center"/>
    </xf>
    <xf numFmtId="0" fontId="58" fillId="24" borderId="41" xfId="4" applyFont="1" applyFill="1" applyBorder="1" applyAlignment="1">
      <alignment horizontal="center" vertical="center"/>
    </xf>
    <xf numFmtId="0" fontId="58" fillId="0" borderId="0" xfId="4" applyFont="1" applyFill="1" applyAlignment="1">
      <alignment horizontal="left" vertical="center"/>
    </xf>
    <xf numFmtId="0" fontId="58" fillId="0" borderId="0" xfId="4" applyFont="1" applyFill="1" applyAlignment="1">
      <alignment horizontal="center" vertical="center"/>
    </xf>
    <xf numFmtId="0" fontId="58" fillId="0" borderId="0" xfId="4" applyFont="1" applyFill="1"/>
    <xf numFmtId="0" fontId="58" fillId="0" borderId="0" xfId="4" applyFont="1" applyFill="1" applyAlignment="1">
      <alignment horizontal="center"/>
    </xf>
    <xf numFmtId="0" fontId="58" fillId="0" borderId="0" xfId="4" applyFont="1" applyFill="1" applyAlignment="1"/>
    <xf numFmtId="0" fontId="59" fillId="0" borderId="0" xfId="0" applyFont="1"/>
    <xf numFmtId="0" fontId="28" fillId="0" borderId="0" xfId="0" applyFont="1"/>
    <xf numFmtId="0" fontId="31" fillId="5" borderId="31" xfId="0" applyFont="1" applyFill="1" applyBorder="1" applyAlignment="1" applyProtection="1">
      <alignment horizontal="center" vertical="center" wrapText="1"/>
    </xf>
    <xf numFmtId="0" fontId="31" fillId="5" borderId="42" xfId="0" applyFont="1" applyFill="1" applyBorder="1" applyAlignment="1" applyProtection="1">
      <alignment horizontal="center" vertical="center" wrapText="1"/>
    </xf>
    <xf numFmtId="0" fontId="30" fillId="0" borderId="4" xfId="0" applyFont="1" applyFill="1" applyBorder="1" applyAlignment="1" applyProtection="1">
      <alignment horizontal="center" vertical="center" wrapText="1"/>
    </xf>
    <xf numFmtId="38" fontId="30" fillId="4" borderId="3" xfId="0" applyNumberFormat="1" applyFont="1" applyFill="1" applyBorder="1" applyAlignment="1" applyProtection="1">
      <alignment horizontal="center" vertical="center" wrapText="1"/>
      <protection locked="0"/>
    </xf>
    <xf numFmtId="38" fontId="30" fillId="4" borderId="11" xfId="0" applyNumberFormat="1" applyFont="1" applyFill="1" applyBorder="1" applyAlignment="1" applyProtection="1">
      <alignment horizontal="center" vertical="center" wrapText="1"/>
      <protection locked="0"/>
    </xf>
    <xf numFmtId="38" fontId="30" fillId="6" borderId="3" xfId="0" applyNumberFormat="1" applyFont="1" applyFill="1" applyBorder="1" applyAlignment="1" applyProtection="1">
      <alignment horizontal="center" vertical="center" wrapText="1"/>
    </xf>
    <xf numFmtId="0" fontId="30" fillId="4" borderId="20" xfId="0" applyFont="1" applyFill="1" applyBorder="1" applyAlignment="1" applyProtection="1">
      <alignment horizontal="center" vertical="center" wrapText="1"/>
    </xf>
    <xf numFmtId="0" fontId="41" fillId="0" borderId="0" xfId="0" applyFont="1" applyFill="1" applyBorder="1" applyAlignment="1" applyProtection="1">
      <alignment horizontal="left" vertical="center" indent="8"/>
    </xf>
    <xf numFmtId="0" fontId="5" fillId="0" borderId="5" xfId="2" applyFont="1" applyFill="1" applyBorder="1" applyAlignment="1" applyProtection="1">
      <alignment horizontal="center" vertical="center" wrapText="1"/>
    </xf>
    <xf numFmtId="0" fontId="34" fillId="0" borderId="23" xfId="0" applyFont="1" applyFill="1" applyBorder="1" applyAlignment="1" applyProtection="1">
      <alignment vertical="center" wrapText="1"/>
    </xf>
    <xf numFmtId="0" fontId="3" fillId="0" borderId="22" xfId="2" applyBorder="1" applyAlignment="1" applyProtection="1">
      <alignment wrapText="1"/>
    </xf>
    <xf numFmtId="0" fontId="34" fillId="0" borderId="12" xfId="0" applyFont="1" applyFill="1" applyBorder="1" applyAlignment="1" applyProtection="1">
      <alignment vertical="center" wrapText="1"/>
    </xf>
    <xf numFmtId="0" fontId="60" fillId="12" borderId="0" xfId="0" applyFont="1" applyFill="1" applyBorder="1" applyAlignment="1" applyProtection="1">
      <alignment horizontal="left" vertical="center"/>
    </xf>
    <xf numFmtId="0" fontId="34" fillId="0" borderId="12" xfId="0" applyFont="1" applyFill="1" applyBorder="1" applyAlignment="1" applyProtection="1">
      <alignment horizontal="center" vertical="center" wrapText="1"/>
    </xf>
    <xf numFmtId="0" fontId="31" fillId="5" borderId="6" xfId="0" applyFont="1" applyFill="1" applyBorder="1" applyAlignment="1" applyProtection="1">
      <alignment horizontal="center" vertical="center" wrapText="1"/>
    </xf>
    <xf numFmtId="38" fontId="30" fillId="0" borderId="3" xfId="0" applyNumberFormat="1" applyFont="1" applyFill="1" applyBorder="1" applyAlignment="1" applyProtection="1">
      <alignment horizontal="center" vertical="center" wrapText="1"/>
      <protection locked="0"/>
    </xf>
    <xf numFmtId="38" fontId="30" fillId="0" borderId="11" xfId="0" applyNumberFormat="1" applyFont="1" applyFill="1" applyBorder="1" applyAlignment="1" applyProtection="1">
      <alignment horizontal="center" vertical="center" wrapText="1"/>
      <protection locked="0"/>
    </xf>
    <xf numFmtId="0" fontId="31" fillId="4" borderId="0" xfId="0" applyFont="1" applyFill="1"/>
    <xf numFmtId="38" fontId="31" fillId="0" borderId="3" xfId="0" applyNumberFormat="1" applyFont="1" applyFill="1" applyBorder="1" applyAlignment="1" applyProtection="1">
      <alignment horizontal="center" vertical="center" wrapText="1"/>
    </xf>
    <xf numFmtId="38" fontId="31" fillId="6" borderId="3" xfId="0" applyNumberFormat="1" applyFont="1" applyFill="1" applyBorder="1" applyAlignment="1" applyProtection="1">
      <alignment horizontal="center" vertical="center" wrapText="1"/>
    </xf>
    <xf numFmtId="0" fontId="28" fillId="5" borderId="3" xfId="0" applyFont="1" applyFill="1" applyBorder="1" applyAlignment="1">
      <alignment horizontal="center" vertical="center"/>
    </xf>
    <xf numFmtId="38" fontId="30" fillId="0" borderId="3" xfId="0" applyNumberFormat="1" applyFont="1" applyFill="1" applyBorder="1" applyAlignment="1" applyProtection="1">
      <alignment horizontal="center" vertical="center" wrapText="1"/>
    </xf>
    <xf numFmtId="0" fontId="31"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1" fillId="0" borderId="5" xfId="0" applyFont="1" applyFill="1" applyBorder="1" applyAlignment="1" applyProtection="1">
      <alignment vertical="center"/>
    </xf>
    <xf numFmtId="0" fontId="61" fillId="12" borderId="0" xfId="0" applyFont="1" applyFill="1" applyBorder="1" applyAlignment="1" applyProtection="1">
      <alignment vertical="center"/>
    </xf>
    <xf numFmtId="0" fontId="42" fillId="0" borderId="5" xfId="0" applyFont="1" applyFill="1" applyBorder="1" applyAlignment="1" applyProtection="1">
      <alignment vertical="center"/>
    </xf>
    <xf numFmtId="0" fontId="42" fillId="12" borderId="0" xfId="0" applyFont="1" applyFill="1" applyBorder="1" applyAlignment="1" applyProtection="1">
      <alignment vertical="center"/>
    </xf>
    <xf numFmtId="0" fontId="0" fillId="0" borderId="0" xfId="0" applyBorder="1" applyProtection="1"/>
    <xf numFmtId="0" fontId="33" fillId="12" borderId="5" xfId="0" applyFont="1" applyFill="1" applyBorder="1" applyAlignment="1" applyProtection="1">
      <alignment horizontal="left" vertical="center" indent="1"/>
    </xf>
    <xf numFmtId="0" fontId="25" fillId="12" borderId="0" xfId="0" applyFont="1" applyFill="1" applyBorder="1" applyAlignment="1" applyProtection="1">
      <alignment vertical="center"/>
    </xf>
    <xf numFmtId="0" fontId="33" fillId="12" borderId="0" xfId="0" applyFont="1" applyFill="1" applyAlignment="1" applyProtection="1">
      <alignment vertical="center"/>
    </xf>
    <xf numFmtId="0" fontId="25"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0" fillId="7" borderId="7" xfId="0" applyFont="1" applyFill="1" applyBorder="1" applyProtection="1"/>
    <xf numFmtId="0" fontId="30" fillId="0" borderId="5" xfId="0" applyFont="1" applyFill="1" applyBorder="1" applyAlignment="1" applyProtection="1">
      <alignment horizontal="center" vertical="center"/>
    </xf>
    <xf numFmtId="0" fontId="30" fillId="0" borderId="2" xfId="0" applyFont="1" applyFill="1" applyBorder="1" applyAlignment="1" applyProtection="1">
      <alignment wrapText="1"/>
    </xf>
    <xf numFmtId="0" fontId="30" fillId="0" borderId="2" xfId="0" applyFont="1" applyBorder="1" applyProtection="1"/>
    <xf numFmtId="0" fontId="30"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1"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0"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8"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0" fillId="4" borderId="0" xfId="0" applyFont="1" applyFill="1" applyProtection="1"/>
    <xf numFmtId="0" fontId="30" fillId="4" borderId="2" xfId="0" applyFont="1" applyFill="1" applyBorder="1" applyAlignment="1" applyProtection="1">
      <alignment vertical="top" wrapText="1"/>
    </xf>
    <xf numFmtId="0" fontId="28" fillId="7" borderId="7" xfId="0" applyFont="1" applyFill="1" applyBorder="1" applyProtection="1"/>
    <xf numFmtId="0" fontId="31" fillId="4" borderId="0" xfId="0" applyFont="1" applyFill="1" applyProtection="1"/>
    <xf numFmtId="0" fontId="38" fillId="0" borderId="27" xfId="0" applyFont="1" applyFill="1" applyBorder="1" applyAlignment="1" applyProtection="1">
      <alignment horizontal="center" vertical="center" wrapText="1"/>
    </xf>
    <xf numFmtId="0" fontId="31" fillId="4" borderId="2" xfId="0" applyFont="1" applyFill="1" applyBorder="1" applyAlignment="1" applyProtection="1">
      <alignment vertical="top" wrapText="1"/>
    </xf>
    <xf numFmtId="0" fontId="28" fillId="0" borderId="2" xfId="0" applyFont="1" applyBorder="1" applyProtection="1"/>
    <xf numFmtId="0" fontId="28" fillId="7" borderId="10" xfId="0" applyFont="1" applyFill="1" applyBorder="1" applyProtection="1"/>
    <xf numFmtId="0" fontId="30" fillId="4" borderId="0" xfId="0" applyFont="1" applyFill="1" applyBorder="1" applyProtection="1"/>
    <xf numFmtId="0" fontId="0" fillId="0" borderId="0" xfId="0" applyFill="1" applyBorder="1" applyAlignment="1" applyProtection="1">
      <alignment horizontal="center" vertical="center"/>
    </xf>
    <xf numFmtId="0" fontId="38" fillId="4" borderId="20" xfId="0" applyFont="1" applyFill="1" applyBorder="1" applyAlignment="1" applyProtection="1">
      <alignment horizontal="left" wrapText="1" indent="1"/>
    </xf>
    <xf numFmtId="0" fontId="30" fillId="4" borderId="0" xfId="0" applyFont="1" applyFill="1" applyBorder="1" applyAlignment="1" applyProtection="1">
      <alignment vertical="top" wrapText="1"/>
    </xf>
    <xf numFmtId="0" fontId="30"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2" fillId="0" borderId="0" xfId="0" applyFont="1" applyProtection="1"/>
    <xf numFmtId="0" fontId="31"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4" fillId="0" borderId="0" xfId="5" applyNumberFormat="1" applyFont="1" applyFill="1" applyBorder="1" applyAlignment="1">
      <alignment horizontal="center" vertical="center" wrapText="1"/>
    </xf>
    <xf numFmtId="0" fontId="57" fillId="0" borderId="1" xfId="6" applyFont="1" applyFill="1" applyBorder="1" applyAlignment="1">
      <alignment vertical="center" wrapText="1"/>
    </xf>
    <xf numFmtId="0" fontId="0" fillId="0" borderId="0" xfId="0" applyFont="1" applyAlignment="1">
      <alignment vertical="center"/>
    </xf>
    <xf numFmtId="0" fontId="21" fillId="0" borderId="1" xfId="6" applyFont="1" applyFill="1" applyBorder="1" applyAlignment="1">
      <alignment vertical="center" wrapText="1"/>
    </xf>
    <xf numFmtId="0" fontId="27" fillId="0" borderId="0" xfId="4" applyFont="1" applyAlignment="1">
      <alignment vertical="center"/>
    </xf>
    <xf numFmtId="0" fontId="63" fillId="0" borderId="0" xfId="4" applyFont="1" applyFill="1" applyBorder="1" applyAlignment="1">
      <alignment horizontal="center" vertical="center"/>
    </xf>
    <xf numFmtId="49" fontId="21" fillId="0" borderId="1" xfId="7" applyNumberFormat="1" applyFont="1" applyFill="1" applyBorder="1" applyAlignment="1">
      <alignment horizontal="center" vertical="center" wrapText="1"/>
    </xf>
    <xf numFmtId="0" fontId="64" fillId="0" borderId="0" xfId="0" applyFont="1"/>
    <xf numFmtId="0" fontId="59" fillId="0" borderId="28" xfId="0" applyFont="1" applyBorder="1" applyAlignment="1">
      <alignment horizontal="center" vertical="center"/>
    </xf>
    <xf numFmtId="0" fontId="59" fillId="0" borderId="29" xfId="0" applyFont="1" applyBorder="1" applyAlignment="1">
      <alignment horizontal="center" vertical="center"/>
    </xf>
    <xf numFmtId="0" fontId="29" fillId="0" borderId="0" xfId="0" applyFont="1" applyAlignment="1">
      <alignment horizontal="left" vertical="center"/>
    </xf>
    <xf numFmtId="0" fontId="0" fillId="0" borderId="27" xfId="0" applyBorder="1"/>
    <xf numFmtId="0" fontId="22" fillId="25" borderId="0" xfId="0" applyFont="1" applyFill="1" applyAlignment="1">
      <alignment horizontal="center" vertical="center"/>
    </xf>
    <xf numFmtId="0" fontId="0" fillId="0" borderId="0" xfId="0" applyAlignment="1">
      <alignment horizontal="left"/>
    </xf>
    <xf numFmtId="0" fontId="65" fillId="10" borderId="3" xfId="0" applyFont="1" applyFill="1" applyBorder="1" applyAlignment="1">
      <alignment horizontal="center" vertical="center"/>
    </xf>
    <xf numFmtId="0" fontId="65" fillId="10" borderId="3" xfId="0" applyFont="1" applyFill="1" applyBorder="1"/>
    <xf numFmtId="0" fontId="29" fillId="0" borderId="0" xfId="0" applyFont="1"/>
    <xf numFmtId="0" fontId="66" fillId="26" borderId="27" xfId="0" applyFont="1" applyFill="1" applyBorder="1" applyAlignment="1" applyProtection="1">
      <alignment horizontal="center" vertical="center" wrapText="1"/>
      <protection locked="0"/>
    </xf>
    <xf numFmtId="0" fontId="66" fillId="26" borderId="17" xfId="0" applyFont="1" applyFill="1" applyBorder="1" applyAlignment="1" applyProtection="1">
      <alignment horizontal="center" vertical="center" wrapText="1"/>
      <protection locked="0"/>
    </xf>
    <xf numFmtId="0" fontId="66" fillId="0" borderId="27" xfId="0" applyFont="1" applyBorder="1" applyAlignment="1" applyProtection="1">
      <alignment horizontal="center" vertical="center" wrapText="1"/>
      <protection locked="0"/>
    </xf>
    <xf numFmtId="0" fontId="66" fillId="0" borderId="17" xfId="0" applyFont="1" applyBorder="1" applyAlignment="1" applyProtection="1">
      <alignment horizontal="center" vertical="center" wrapText="1"/>
      <protection locked="0"/>
    </xf>
    <xf numFmtId="0" fontId="66" fillId="26" borderId="3" xfId="0" applyFont="1" applyFill="1" applyBorder="1" applyAlignment="1" applyProtection="1">
      <alignment horizontal="center" vertical="center" wrapText="1"/>
      <protection locked="0"/>
    </xf>
    <xf numFmtId="0" fontId="66" fillId="26" borderId="11" xfId="0" applyFont="1" applyFill="1" applyBorder="1" applyAlignment="1" applyProtection="1">
      <alignment horizontal="center" vertical="center" wrapText="1"/>
      <protection locked="0"/>
    </xf>
    <xf numFmtId="10" fontId="66" fillId="27" borderId="3" xfId="0" applyNumberFormat="1" applyFont="1" applyFill="1" applyBorder="1" applyAlignment="1" applyProtection="1">
      <alignment horizontal="right" indent="1"/>
      <protection locked="0"/>
    </xf>
    <xf numFmtId="10" fontId="66" fillId="27" borderId="6" xfId="0" applyNumberFormat="1" applyFont="1" applyFill="1" applyBorder="1" applyAlignment="1" applyProtection="1">
      <alignment horizontal="right" indent="1"/>
      <protection locked="0"/>
    </xf>
    <xf numFmtId="8" fontId="66" fillId="27" borderId="3" xfId="0" applyNumberFormat="1" applyFont="1" applyFill="1" applyBorder="1" applyAlignment="1" applyProtection="1">
      <alignment horizontal="right" indent="1"/>
      <protection locked="0"/>
    </xf>
    <xf numFmtId="8" fontId="66" fillId="28" borderId="3" xfId="0" applyNumberFormat="1" applyFont="1" applyFill="1" applyBorder="1" applyAlignment="1" applyProtection="1">
      <alignment horizontal="right" indent="1"/>
      <protection locked="0"/>
    </xf>
    <xf numFmtId="8" fontId="66" fillId="27" borderId="27" xfId="0" applyNumberFormat="1" applyFont="1" applyFill="1" applyBorder="1" applyAlignment="1" applyProtection="1">
      <alignment horizontal="right" indent="1"/>
      <protection locked="0"/>
    </xf>
    <xf numFmtId="0" fontId="61" fillId="12" borderId="19" xfId="0" applyFont="1" applyFill="1" applyBorder="1" applyAlignment="1">
      <alignment horizontal="center" vertical="center"/>
    </xf>
    <xf numFmtId="0" fontId="61" fillId="12" borderId="20" xfId="0" applyFont="1" applyFill="1" applyBorder="1" applyAlignment="1">
      <alignment horizontal="center" vertical="center"/>
    </xf>
    <xf numFmtId="0" fontId="42" fillId="12" borderId="5" xfId="0" applyFont="1" applyFill="1" applyBorder="1" applyAlignment="1">
      <alignment horizontal="center" vertical="center"/>
    </xf>
    <xf numFmtId="0" fontId="42" fillId="12" borderId="0" xfId="0" applyFont="1" applyFill="1" applyBorder="1" applyAlignment="1">
      <alignment horizontal="center" vertical="center"/>
    </xf>
    <xf numFmtId="0" fontId="42" fillId="0" borderId="6" xfId="0" applyFont="1" applyFill="1" applyBorder="1" applyAlignment="1">
      <alignment horizontal="center" vertical="center"/>
    </xf>
    <xf numFmtId="0" fontId="0" fillId="7" borderId="9" xfId="0" applyFill="1" applyBorder="1" applyAlignment="1">
      <alignment horizontal="center"/>
    </xf>
    <xf numFmtId="0" fontId="41" fillId="12" borderId="4" xfId="0" applyFont="1" applyFill="1" applyBorder="1" applyAlignment="1" applyProtection="1">
      <alignment horizontal="center" vertical="center"/>
    </xf>
    <xf numFmtId="0" fontId="41" fillId="12" borderId="6" xfId="0" applyFont="1" applyFill="1" applyBorder="1" applyAlignment="1" applyProtection="1">
      <alignment horizontal="center" vertical="center"/>
    </xf>
    <xf numFmtId="0" fontId="51" fillId="5" borderId="23" xfId="0" applyFont="1" applyFill="1" applyBorder="1" applyAlignment="1" applyProtection="1">
      <alignment horizontal="center" vertical="center"/>
    </xf>
    <xf numFmtId="0" fontId="51" fillId="5" borderId="17" xfId="0" applyFont="1" applyFill="1" applyBorder="1" applyAlignment="1" applyProtection="1">
      <alignment horizontal="center" vertical="center"/>
    </xf>
    <xf numFmtId="0" fontId="36" fillId="29" borderId="23" xfId="0" applyFont="1" applyFill="1" applyBorder="1" applyAlignment="1" applyProtection="1">
      <alignment horizontal="center" vertical="center"/>
      <protection locked="0"/>
    </xf>
    <xf numFmtId="0" fontId="36" fillId="29" borderId="12" xfId="0" applyFont="1" applyFill="1" applyBorder="1" applyAlignment="1" applyProtection="1">
      <alignment horizontal="center" vertical="center"/>
      <protection locked="0"/>
    </xf>
    <xf numFmtId="0" fontId="67" fillId="30" borderId="4" xfId="0" applyFont="1" applyFill="1" applyBorder="1" applyAlignment="1" applyProtection="1">
      <alignment horizontal="center" vertical="center"/>
    </xf>
    <xf numFmtId="0" fontId="67" fillId="30" borderId="6" xfId="0" applyFont="1" applyFill="1" applyBorder="1" applyAlignment="1" applyProtection="1">
      <alignment horizontal="center" vertical="center"/>
    </xf>
    <xf numFmtId="0" fontId="45" fillId="6" borderId="4" xfId="0" applyNumberFormat="1" applyFont="1" applyFill="1" applyBorder="1" applyAlignment="1" applyProtection="1">
      <alignment horizontal="center" vertical="center" wrapText="1"/>
    </xf>
    <xf numFmtId="0" fontId="45" fillId="6" borderId="6" xfId="0" applyNumberFormat="1" applyFont="1" applyFill="1" applyBorder="1" applyAlignment="1" applyProtection="1">
      <alignment horizontal="center" vertical="center" wrapText="1"/>
    </xf>
    <xf numFmtId="0" fontId="52" fillId="8" borderId="19" xfId="0" applyFont="1" applyFill="1" applyBorder="1" applyAlignment="1" applyProtection="1">
      <alignment horizontal="center" vertical="center" wrapText="1"/>
    </xf>
    <xf numFmtId="0" fontId="52" fillId="8" borderId="5" xfId="0" applyFont="1" applyFill="1" applyBorder="1" applyAlignment="1" applyProtection="1">
      <alignment horizontal="center" vertical="center" wrapText="1"/>
    </xf>
    <xf numFmtId="0" fontId="52" fillId="8" borderId="23" xfId="0" applyFont="1" applyFill="1" applyBorder="1" applyAlignment="1" applyProtection="1">
      <alignment horizontal="center" vertical="center" wrapText="1"/>
    </xf>
    <xf numFmtId="164" fontId="36" fillId="9" borderId="4" xfId="0" applyNumberFormat="1" applyFont="1" applyFill="1" applyBorder="1" applyAlignment="1" applyProtection="1">
      <alignment horizontal="left" vertical="center" indent="1"/>
      <protection locked="0"/>
    </xf>
    <xf numFmtId="164" fontId="36" fillId="9" borderId="6" xfId="0" applyNumberFormat="1" applyFont="1" applyFill="1" applyBorder="1" applyAlignment="1" applyProtection="1">
      <alignment horizontal="left" vertical="center" indent="1"/>
      <protection locked="0"/>
    </xf>
    <xf numFmtId="0" fontId="26" fillId="9" borderId="4" xfId="1" applyNumberFormat="1" applyFill="1" applyBorder="1" applyAlignment="1" applyProtection="1">
      <alignment horizontal="left" vertical="center" indent="1"/>
      <protection locked="0"/>
    </xf>
    <xf numFmtId="0" fontId="36" fillId="9" borderId="6" xfId="0" applyNumberFormat="1" applyFont="1" applyFill="1" applyBorder="1" applyAlignment="1" applyProtection="1">
      <alignment horizontal="left" vertical="center" indent="1"/>
      <protection locked="0"/>
    </xf>
    <xf numFmtId="0" fontId="36" fillId="9" borderId="11" xfId="0" applyNumberFormat="1" applyFont="1" applyFill="1" applyBorder="1" applyAlignment="1" applyProtection="1">
      <alignment horizontal="left" vertical="center" indent="1"/>
      <protection locked="0"/>
    </xf>
    <xf numFmtId="164" fontId="36" fillId="29" borderId="6" xfId="0" applyNumberFormat="1" applyFont="1" applyFill="1" applyBorder="1" applyAlignment="1" applyProtection="1">
      <alignment horizontal="center" vertical="center" wrapText="1"/>
      <protection locked="0"/>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7" borderId="15" xfId="0" applyFill="1" applyBorder="1" applyAlignment="1">
      <alignment horizontal="center"/>
    </xf>
    <xf numFmtId="0" fontId="68" fillId="31" borderId="4" xfId="0" applyFont="1" applyFill="1" applyBorder="1" applyAlignment="1" applyProtection="1">
      <alignment horizontal="center" vertical="center" wrapText="1"/>
    </xf>
    <xf numFmtId="0" fontId="68" fillId="31" borderId="6" xfId="0" applyFont="1" applyFill="1" applyBorder="1" applyAlignment="1" applyProtection="1">
      <alignment horizontal="center" vertical="center" wrapText="1"/>
    </xf>
    <xf numFmtId="0" fontId="36" fillId="6" borderId="4" xfId="0" applyFont="1" applyFill="1" applyBorder="1" applyAlignment="1" applyProtection="1">
      <alignment horizontal="center" vertical="center"/>
    </xf>
    <xf numFmtId="0" fontId="36" fillId="6" borderId="11" xfId="0" applyFont="1" applyFill="1" applyBorder="1" applyAlignment="1" applyProtection="1">
      <alignment horizontal="center" vertical="center"/>
    </xf>
    <xf numFmtId="164" fontId="36" fillId="6" borderId="4" xfId="0" applyNumberFormat="1" applyFont="1" applyFill="1" applyBorder="1" applyAlignment="1" applyProtection="1">
      <alignment horizontal="center" vertical="center"/>
    </xf>
    <xf numFmtId="164" fontId="36"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36" fillId="6" borderId="4" xfId="0" applyNumberFormat="1" applyFont="1" applyFill="1" applyBorder="1" applyAlignment="1" applyProtection="1">
      <alignment horizontal="center" vertical="center"/>
    </xf>
    <xf numFmtId="0" fontId="36" fillId="6" borderId="11" xfId="0" applyNumberFormat="1" applyFont="1" applyFill="1" applyBorder="1" applyAlignment="1" applyProtection="1">
      <alignment horizontal="center" vertical="center"/>
    </xf>
    <xf numFmtId="0" fontId="36" fillId="9" borderId="4" xfId="0" applyFont="1" applyFill="1" applyBorder="1" applyAlignment="1" applyProtection="1">
      <alignment horizontal="left" vertical="center" indent="1"/>
      <protection locked="0"/>
    </xf>
    <xf numFmtId="0" fontId="36" fillId="9" borderId="6" xfId="0" applyFont="1" applyFill="1" applyBorder="1" applyAlignment="1" applyProtection="1">
      <alignment horizontal="left" vertical="center" indent="1"/>
      <protection locked="0"/>
    </xf>
    <xf numFmtId="0" fontId="36" fillId="29" borderId="4" xfId="0" applyNumberFormat="1" applyFont="1" applyFill="1" applyBorder="1" applyAlignment="1" applyProtection="1">
      <alignment horizontal="center" vertical="center" wrapText="1"/>
      <protection locked="0"/>
    </xf>
    <xf numFmtId="0" fontId="36" fillId="29" borderId="6" xfId="0" applyNumberFormat="1" applyFont="1" applyFill="1" applyBorder="1" applyAlignment="1" applyProtection="1">
      <alignment horizontal="center" vertical="center" wrapText="1"/>
      <protection locked="0"/>
    </xf>
    <xf numFmtId="0" fontId="26" fillId="9" borderId="4" xfId="1" applyFill="1" applyBorder="1" applyAlignment="1" applyProtection="1">
      <alignment horizontal="left" vertical="center" indent="1"/>
      <protection locked="0"/>
    </xf>
    <xf numFmtId="0" fontId="67" fillId="30" borderId="19" xfId="0" applyFont="1" applyFill="1" applyBorder="1" applyAlignment="1" applyProtection="1">
      <alignment horizontal="center" vertical="center"/>
    </xf>
    <xf numFmtId="0" fontId="67" fillId="30" borderId="20" xfId="0" applyFont="1" applyFill="1" applyBorder="1" applyAlignment="1" applyProtection="1">
      <alignment horizontal="center" vertical="center"/>
    </xf>
    <xf numFmtId="0" fontId="67" fillId="30" borderId="21" xfId="0" applyFont="1" applyFill="1" applyBorder="1" applyAlignment="1" applyProtection="1">
      <alignment horizontal="center" vertical="center"/>
    </xf>
    <xf numFmtId="0" fontId="67" fillId="30" borderId="23" xfId="0" applyFont="1" applyFill="1" applyBorder="1" applyAlignment="1" applyProtection="1">
      <alignment horizontal="center" vertical="center"/>
    </xf>
    <xf numFmtId="0" fontId="67" fillId="30" borderId="12" xfId="0" applyFont="1" applyFill="1" applyBorder="1" applyAlignment="1" applyProtection="1">
      <alignment horizontal="center" vertical="center"/>
    </xf>
    <xf numFmtId="0" fontId="67" fillId="30" borderId="17" xfId="0" applyFont="1" applyFill="1" applyBorder="1" applyAlignment="1" applyProtection="1">
      <alignment horizontal="center" vertical="center"/>
    </xf>
    <xf numFmtId="0" fontId="38" fillId="8" borderId="19" xfId="0" applyFont="1" applyFill="1" applyBorder="1" applyAlignment="1">
      <alignment horizontal="center" vertical="center" wrapText="1"/>
    </xf>
    <xf numFmtId="0" fontId="38" fillId="8" borderId="20"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38" fillId="8" borderId="23" xfId="0" applyFont="1" applyFill="1" applyBorder="1" applyAlignment="1">
      <alignment horizontal="center" vertical="center" wrapText="1"/>
    </xf>
    <xf numFmtId="0" fontId="38" fillId="8" borderId="12"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1" fillId="8" borderId="21" xfId="0" applyFont="1" applyFill="1" applyBorder="1" applyAlignment="1">
      <alignment horizontal="center" vertical="center" wrapText="1"/>
    </xf>
    <xf numFmtId="0" fontId="31" fillId="8" borderId="23"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7"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30" fillId="8" borderId="6" xfId="0" applyFont="1" applyFill="1" applyBorder="1" applyAlignment="1">
      <alignment horizontal="center" vertical="center"/>
    </xf>
    <xf numFmtId="0" fontId="30" fillId="8" borderId="12"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4"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1" fillId="12" borderId="0" xfId="0" applyFont="1" applyFill="1" applyBorder="1" applyAlignment="1">
      <alignment horizontal="center" vertical="center"/>
    </xf>
    <xf numFmtId="0" fontId="47" fillId="8" borderId="21" xfId="0" applyFont="1" applyFill="1" applyBorder="1" applyAlignment="1">
      <alignment horizontal="center" vertical="center" wrapText="1"/>
    </xf>
    <xf numFmtId="0" fontId="47" fillId="8" borderId="22" xfId="0" applyFont="1" applyFill="1" applyBorder="1" applyAlignment="1">
      <alignment horizontal="center" vertical="center" wrapText="1"/>
    </xf>
    <xf numFmtId="0" fontId="47" fillId="8" borderId="17" xfId="0" applyFont="1" applyFill="1" applyBorder="1" applyAlignment="1">
      <alignment horizontal="center" vertical="center" wrapText="1"/>
    </xf>
    <xf numFmtId="0" fontId="69" fillId="8" borderId="13" xfId="0" applyFont="1" applyFill="1" applyBorder="1" applyAlignment="1">
      <alignment horizontal="center" vertical="center" textRotation="90" wrapText="1"/>
    </xf>
    <xf numFmtId="0" fontId="69" fillId="8" borderId="2" xfId="0" applyFont="1" applyFill="1" applyBorder="1" applyAlignment="1">
      <alignment horizontal="center" vertical="center" textRotation="90" wrapText="1"/>
    </xf>
    <xf numFmtId="0" fontId="69" fillId="8" borderId="27" xfId="0" applyFont="1" applyFill="1" applyBorder="1" applyAlignment="1">
      <alignment horizontal="center" vertical="center" textRotation="90" wrapText="1"/>
    </xf>
    <xf numFmtId="0" fontId="42" fillId="13" borderId="4" xfId="0" applyFont="1" applyFill="1" applyBorder="1" applyAlignment="1">
      <alignment horizontal="center" vertical="center"/>
    </xf>
    <xf numFmtId="0" fontId="42" fillId="13" borderId="6" xfId="0" applyFont="1" applyFill="1" applyBorder="1" applyAlignment="1">
      <alignment horizontal="center" vertical="center"/>
    </xf>
    <xf numFmtId="0" fontId="42" fillId="13" borderId="11" xfId="0" applyFont="1" applyFill="1" applyBorder="1" applyAlignment="1">
      <alignment horizontal="center" vertical="center"/>
    </xf>
    <xf numFmtId="0" fontId="42" fillId="13" borderId="20" xfId="0" applyFont="1" applyFill="1" applyBorder="1" applyAlignment="1">
      <alignment horizontal="center" vertical="center"/>
    </xf>
    <xf numFmtId="0" fontId="47" fillId="8" borderId="13" xfId="0" applyFont="1" applyFill="1" applyBorder="1" applyAlignment="1">
      <alignment horizontal="center" vertical="center" textRotation="90" wrapText="1"/>
    </xf>
    <xf numFmtId="0" fontId="47" fillId="8" borderId="2" xfId="0" applyFont="1" applyFill="1" applyBorder="1" applyAlignment="1">
      <alignment horizontal="center" vertical="center" textRotation="90" wrapText="1"/>
    </xf>
    <xf numFmtId="0" fontId="47" fillId="8" borderId="27" xfId="0" applyFont="1" applyFill="1" applyBorder="1" applyAlignment="1">
      <alignment horizontal="center" vertical="center" textRotation="90" wrapText="1"/>
    </xf>
    <xf numFmtId="0" fontId="31" fillId="8" borderId="27" xfId="0" applyFont="1" applyFill="1" applyBorder="1" applyAlignment="1">
      <alignment horizontal="center" vertical="center" wrapText="1"/>
    </xf>
    <xf numFmtId="0" fontId="31" fillId="8" borderId="23" xfId="0" applyFont="1" applyFill="1" applyBorder="1" applyAlignment="1">
      <alignment horizontal="center" vertical="center"/>
    </xf>
    <xf numFmtId="0" fontId="31" fillId="8" borderId="13" xfId="0" applyFont="1" applyFill="1" applyBorder="1" applyAlignment="1">
      <alignment horizontal="center" vertical="center" wrapText="1"/>
    </xf>
    <xf numFmtId="0" fontId="40" fillId="4" borderId="5" xfId="0" applyFont="1" applyFill="1" applyBorder="1" applyAlignment="1">
      <alignment horizontal="left" vertical="center" wrapText="1"/>
    </xf>
    <xf numFmtId="0" fontId="40" fillId="4" borderId="0" xfId="0" applyFont="1" applyFill="1" applyBorder="1" applyAlignment="1">
      <alignment horizontal="left" vertical="center" wrapText="1"/>
    </xf>
    <xf numFmtId="0" fontId="41" fillId="12" borderId="0" xfId="0" applyFont="1" applyFill="1" applyBorder="1" applyAlignment="1" applyProtection="1">
      <alignment horizontal="left" vertical="center"/>
    </xf>
    <xf numFmtId="0" fontId="31" fillId="8" borderId="13" xfId="0" applyFont="1" applyFill="1" applyBorder="1" applyAlignment="1">
      <alignment horizontal="center" vertical="center" textRotation="90" wrapText="1"/>
    </xf>
    <xf numFmtId="0" fontId="31" fillId="8" borderId="2" xfId="0" applyFont="1" applyFill="1" applyBorder="1" applyAlignment="1">
      <alignment horizontal="center" vertical="center" textRotation="90" wrapText="1"/>
    </xf>
    <xf numFmtId="0" fontId="31" fillId="8" borderId="27" xfId="0" applyFont="1" applyFill="1" applyBorder="1" applyAlignment="1">
      <alignment horizontal="center" vertical="center" textRotation="90" wrapText="1"/>
    </xf>
    <xf numFmtId="0" fontId="47" fillId="8" borderId="13"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47" fillId="8" borderId="27" xfId="0" applyFont="1" applyFill="1" applyBorder="1" applyAlignment="1">
      <alignment horizontal="center" vertical="center" wrapText="1"/>
    </xf>
    <xf numFmtId="8" fontId="30" fillId="9" borderId="13" xfId="0" applyNumberFormat="1" applyFont="1" applyFill="1" applyBorder="1" applyAlignment="1" applyProtection="1">
      <alignment horizontal="center" vertical="center" wrapText="1"/>
      <protection locked="0"/>
    </xf>
    <xf numFmtId="8" fontId="30"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0" fillId="8" borderId="4" xfId="0" applyFont="1" applyFill="1" applyBorder="1" applyAlignment="1">
      <alignment horizontal="center" vertical="center" wrapText="1"/>
    </xf>
    <xf numFmtId="0" fontId="40" fillId="8" borderId="6" xfId="0" applyFont="1" applyFill="1" applyBorder="1" applyAlignment="1">
      <alignment horizontal="center" vertical="center" wrapText="1"/>
    </xf>
    <xf numFmtId="0" fontId="31" fillId="8" borderId="6" xfId="0" applyFont="1" applyFill="1" applyBorder="1" applyAlignment="1">
      <alignment horizontal="center" vertical="center" wrapText="1"/>
    </xf>
    <xf numFmtId="0" fontId="31" fillId="8" borderId="11" xfId="0" applyFont="1" applyFill="1" applyBorder="1" applyAlignment="1">
      <alignment horizontal="center" vertical="center" wrapText="1"/>
    </xf>
    <xf numFmtId="0" fontId="42" fillId="12" borderId="22" xfId="0" applyFont="1" applyFill="1" applyBorder="1" applyAlignment="1">
      <alignment horizontal="center" vertical="center"/>
    </xf>
    <xf numFmtId="0" fontId="61" fillId="12" borderId="21" xfId="0" applyFont="1" applyFill="1" applyBorder="1" applyAlignment="1">
      <alignment horizontal="center" vertical="center"/>
    </xf>
    <xf numFmtId="0" fontId="0" fillId="7" borderId="9" xfId="0" applyFill="1" applyBorder="1" applyAlignment="1" applyProtection="1">
      <alignment horizontal="center"/>
    </xf>
    <xf numFmtId="0" fontId="42" fillId="13" borderId="6" xfId="0" applyFont="1" applyFill="1" applyBorder="1" applyAlignment="1" applyProtection="1">
      <alignment horizontal="center" vertical="center"/>
    </xf>
    <xf numFmtId="0" fontId="42" fillId="13" borderId="20" xfId="0" applyFont="1" applyFill="1" applyBorder="1" applyAlignment="1" applyProtection="1">
      <alignment horizontal="center" vertical="center"/>
    </xf>
    <xf numFmtId="0" fontId="31" fillId="5" borderId="4" xfId="0" applyFont="1" applyFill="1" applyBorder="1" applyAlignment="1" applyProtection="1">
      <alignment horizontal="center" vertical="center" wrapText="1"/>
    </xf>
    <xf numFmtId="0" fontId="31" fillId="5" borderId="6" xfId="0" applyFont="1" applyFill="1" applyBorder="1" applyAlignment="1" applyProtection="1">
      <alignment horizontal="center" vertical="center" wrapText="1"/>
    </xf>
    <xf numFmtId="0" fontId="31" fillId="5" borderId="11" xfId="0" applyFont="1" applyFill="1" applyBorder="1" applyAlignment="1" applyProtection="1">
      <alignment horizontal="center" vertical="center" wrapText="1"/>
    </xf>
    <xf numFmtId="0" fontId="69" fillId="8" borderId="4" xfId="0" applyFont="1" applyFill="1" applyBorder="1" applyAlignment="1" applyProtection="1">
      <alignment horizontal="center" vertical="center" wrapText="1"/>
    </xf>
    <xf numFmtId="0" fontId="69" fillId="8" borderId="6" xfId="0" applyFont="1" applyFill="1" applyBorder="1" applyAlignment="1" applyProtection="1">
      <alignment horizontal="center" vertical="center" wrapText="1"/>
    </xf>
    <xf numFmtId="0" fontId="69"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1" fillId="12" borderId="5" xfId="0" applyFont="1" applyFill="1" applyBorder="1" applyAlignment="1" applyProtection="1">
      <alignment horizontal="center" vertical="center"/>
    </xf>
    <xf numFmtId="0" fontId="61" fillId="12" borderId="0" xfId="0" applyFont="1" applyFill="1" applyBorder="1" applyAlignment="1" applyProtection="1">
      <alignment horizontal="center" vertical="center"/>
    </xf>
    <xf numFmtId="0" fontId="61" fillId="12" borderId="22" xfId="0" applyFont="1" applyFill="1" applyBorder="1" applyAlignment="1" applyProtection="1">
      <alignment horizontal="center" vertical="center"/>
    </xf>
    <xf numFmtId="0" fontId="42" fillId="12" borderId="5" xfId="0" applyFont="1" applyFill="1" applyBorder="1" applyAlignment="1" applyProtection="1">
      <alignment horizontal="center" vertical="center"/>
    </xf>
    <xf numFmtId="0" fontId="42" fillId="12" borderId="0" xfId="0" applyFont="1" applyFill="1" applyBorder="1" applyAlignment="1" applyProtection="1">
      <alignment horizontal="center" vertical="center"/>
    </xf>
    <xf numFmtId="0" fontId="42" fillId="12" borderId="22" xfId="0" applyFont="1" applyFill="1" applyBorder="1" applyAlignment="1" applyProtection="1">
      <alignment horizontal="center" vertical="center"/>
    </xf>
    <xf numFmtId="0" fontId="69" fillId="8" borderId="13" xfId="0" applyFont="1" applyFill="1" applyBorder="1" applyAlignment="1" applyProtection="1">
      <alignment horizontal="center" vertical="center" wrapText="1"/>
    </xf>
    <xf numFmtId="0" fontId="69" fillId="8" borderId="2" xfId="0" applyFont="1" applyFill="1" applyBorder="1" applyAlignment="1" applyProtection="1">
      <alignment horizontal="center" vertical="center" wrapText="1"/>
    </xf>
    <xf numFmtId="0" fontId="69" fillId="8" borderId="27" xfId="0" applyFont="1" applyFill="1" applyBorder="1" applyAlignment="1" applyProtection="1">
      <alignment horizontal="center" vertical="center" wrapText="1"/>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6" xfId="0" applyFont="1" applyFill="1" applyBorder="1" applyAlignment="1">
      <alignment horizontal="center" vertical="center"/>
    </xf>
    <xf numFmtId="0" fontId="39" fillId="4" borderId="11" xfId="0" applyFont="1" applyFill="1" applyBorder="1" applyAlignment="1">
      <alignment horizontal="center" vertical="center"/>
    </xf>
    <xf numFmtId="0" fontId="70" fillId="8" borderId="5" xfId="0" applyFont="1" applyFill="1" applyBorder="1" applyAlignment="1">
      <alignment horizontal="center"/>
    </xf>
    <xf numFmtId="0" fontId="71" fillId="8" borderId="0" xfId="0" applyFont="1" applyFill="1" applyBorder="1" applyAlignment="1">
      <alignment horizontal="center"/>
    </xf>
    <xf numFmtId="0" fontId="71"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41"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59" fillId="0" borderId="0" xfId="0" applyFont="1" applyAlignment="1">
      <alignment horizontal="center"/>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LEA and School"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990600</xdr:colOff>
      <xdr:row>39</xdr:row>
      <xdr:rowOff>685800</xdr:rowOff>
    </xdr:to>
    <xdr:pic>
      <xdr:nvPicPr>
        <xdr:cNvPr id="1517"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639050"/>
          <a:ext cx="6381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opLeftCell="B1" zoomScaleNormal="100" workbookViewId="0">
      <pane xSplit="3" ySplit="8" topLeftCell="F9"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523"/>
      <c r="F2" s="523"/>
      <c r="G2" s="523"/>
      <c r="H2" s="523"/>
      <c r="I2" s="523"/>
      <c r="J2" s="523"/>
      <c r="K2" s="523"/>
      <c r="L2" s="523"/>
      <c r="M2" s="523"/>
      <c r="N2" s="22"/>
      <c r="O2" s="49"/>
    </row>
    <row r="3" spans="1:67" ht="4.7" customHeight="1" x14ac:dyDescent="0.25">
      <c r="C3" s="19"/>
      <c r="D3" s="20"/>
      <c r="E3" s="16"/>
      <c r="F3" s="16"/>
      <c r="G3" s="16"/>
      <c r="H3" s="16"/>
      <c r="I3" s="16"/>
      <c r="J3" s="16"/>
      <c r="K3" s="16"/>
      <c r="L3" s="16"/>
      <c r="M3" s="16"/>
      <c r="O3" s="77"/>
    </row>
    <row r="4" spans="1:67" s="1" customFormat="1" ht="21" customHeight="1" x14ac:dyDescent="0.25">
      <c r="A4"/>
      <c r="B4"/>
      <c r="C4" s="19"/>
      <c r="D4" s="18"/>
      <c r="E4" s="518" t="str">
        <f>" INTERSCHOLASTIC ATHLETIC OPPORTUNITIES DISCLOSURE FORM "&amp;M7</f>
        <v xml:space="preserve"> INTERSCHOLASTIC ATHLETIC OPPORTUNITIES DISCLOSURE FORM 17.2</v>
      </c>
      <c r="F4" s="519"/>
      <c r="G4" s="519"/>
      <c r="H4" s="519"/>
      <c r="I4" s="519"/>
      <c r="J4" s="519"/>
      <c r="K4" s="519"/>
      <c r="L4" s="519"/>
      <c r="M4" s="519"/>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20" t="s">
        <v>8723</v>
      </c>
      <c r="F5" s="521"/>
      <c r="G5" s="521"/>
      <c r="H5" s="521"/>
      <c r="I5" s="521"/>
      <c r="J5" s="521"/>
      <c r="K5" s="521"/>
      <c r="L5" s="521"/>
      <c r="M5" s="521"/>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 customHeight="1" x14ac:dyDescent="0.25">
      <c r="C6" s="19"/>
      <c r="D6" s="20"/>
      <c r="E6" s="522"/>
      <c r="F6" s="522"/>
      <c r="G6" s="522"/>
      <c r="H6" s="522"/>
      <c r="I6" s="522"/>
      <c r="J6" s="522"/>
      <c r="K6" s="522"/>
      <c r="L6" s="522"/>
      <c r="M6" s="522"/>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24" t="s">
        <v>3782</v>
      </c>
      <c r="F7" s="525"/>
      <c r="G7" s="525"/>
      <c r="H7" s="525"/>
      <c r="I7" s="525"/>
      <c r="J7" s="525"/>
      <c r="K7" s="525"/>
      <c r="L7" s="287" t="s">
        <v>3783</v>
      </c>
      <c r="M7" s="288" t="s">
        <v>10905</v>
      </c>
      <c r="O7" s="77"/>
    </row>
    <row r="8" spans="1:67" s="30" customFormat="1" ht="4.7"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7" customHeight="1" x14ac:dyDescent="0.25">
      <c r="C9" s="19"/>
      <c r="D9" s="18"/>
      <c r="E9" s="530" t="s">
        <v>3724</v>
      </c>
      <c r="F9" s="531"/>
      <c r="G9" s="531"/>
      <c r="H9" s="531"/>
      <c r="I9" s="531"/>
      <c r="J9" s="531"/>
      <c r="K9" s="531"/>
      <c r="L9" s="531"/>
      <c r="M9" s="531"/>
      <c r="N9" s="50"/>
      <c r="O9" s="28"/>
      <c r="Q9"/>
      <c r="R9"/>
      <c r="S9"/>
      <c r="T9"/>
      <c r="U9"/>
      <c r="V9"/>
      <c r="W9"/>
      <c r="X9"/>
      <c r="Y9"/>
      <c r="Z9"/>
      <c r="AA9"/>
      <c r="AB9"/>
      <c r="AC9"/>
      <c r="AD9"/>
      <c r="AE9"/>
      <c r="AF9"/>
      <c r="AG9"/>
      <c r="AH9"/>
      <c r="AI9"/>
    </row>
    <row r="10" spans="1:67" s="30" customFormat="1" ht="19.7" customHeight="1" x14ac:dyDescent="0.25">
      <c r="C10" s="19"/>
      <c r="D10" s="18"/>
      <c r="E10" s="42" t="s">
        <v>3338</v>
      </c>
      <c r="F10" s="32"/>
      <c r="G10" s="528" t="s">
        <v>1233</v>
      </c>
      <c r="H10" s="529"/>
      <c r="I10" s="529"/>
      <c r="J10" s="529"/>
      <c r="K10" s="529"/>
      <c r="L10" s="529"/>
      <c r="M10" s="529"/>
      <c r="N10" s="50"/>
      <c r="O10" s="28"/>
      <c r="Q10"/>
      <c r="R10"/>
      <c r="S10"/>
      <c r="T10"/>
      <c r="U10"/>
      <c r="V10"/>
      <c r="W10"/>
      <c r="X10"/>
      <c r="Y10"/>
      <c r="Z10"/>
      <c r="AA10"/>
      <c r="AB10"/>
      <c r="AC10"/>
      <c r="AD10"/>
      <c r="AE10"/>
      <c r="AF10"/>
      <c r="AG10"/>
      <c r="AH10"/>
      <c r="AI10"/>
    </row>
    <row r="11" spans="1:67" s="30" customFormat="1" ht="19.7" customHeight="1" x14ac:dyDescent="0.25">
      <c r="C11" s="19"/>
      <c r="D11" s="18"/>
      <c r="E11" s="35" t="s">
        <v>3346</v>
      </c>
      <c r="F11" s="32"/>
      <c r="G11" s="532" t="str">
        <f>IF(ISERROR(VLOOKUP(G10,'PIMS LEA'!$B$1:$H$756,4,FALSE)),"",(VLOOKUP(G10,'PIMS LEA'!$B$1:$H$756,4,FALSE)))</f>
        <v>435 Crossfield Rd  King of Prussia,  PA  19406</v>
      </c>
      <c r="H11" s="533"/>
      <c r="I11" s="533"/>
      <c r="J11" s="533"/>
      <c r="K11" s="533"/>
      <c r="L11" s="533"/>
      <c r="M11" s="533"/>
      <c r="N11" s="50"/>
      <c r="O11" s="28"/>
      <c r="Q11"/>
      <c r="R11"/>
      <c r="S11"/>
      <c r="T11"/>
      <c r="U11"/>
      <c r="V11"/>
      <c r="W11"/>
      <c r="X11"/>
      <c r="Y11"/>
      <c r="Z11"/>
      <c r="AA11"/>
      <c r="AB11"/>
      <c r="AC11"/>
      <c r="AD11"/>
      <c r="AE11"/>
      <c r="AF11"/>
      <c r="AG11"/>
      <c r="AH11"/>
      <c r="AI11"/>
    </row>
    <row r="12" spans="1:67" s="30" customFormat="1" ht="19.7" customHeight="1" x14ac:dyDescent="0.25">
      <c r="C12" s="19"/>
      <c r="D12" s="18"/>
      <c r="E12" s="35" t="s">
        <v>3735</v>
      </c>
      <c r="F12" s="32"/>
      <c r="G12" s="532" t="str">
        <f>IF(ISERROR(VLOOKUP(G10,'PIMS LEA'!$B$1:$H$756,2,FALSE)),"",(VLOOKUP(G10,'PIMS LEA'!$B$1:$H$756,2,FALSE)))</f>
        <v>123468402</v>
      </c>
      <c r="H12" s="533"/>
      <c r="I12" s="533"/>
      <c r="J12" s="533"/>
      <c r="K12" s="533"/>
      <c r="L12" s="533"/>
      <c r="M12" s="533"/>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 customHeight="1" x14ac:dyDescent="0.25">
      <c r="C14" s="19"/>
      <c r="D14" s="18"/>
      <c r="E14" s="42" t="s">
        <v>3337</v>
      </c>
      <c r="F14" s="32"/>
      <c r="G14" s="559" t="s">
        <v>3124</v>
      </c>
      <c r="H14" s="560"/>
      <c r="I14" s="560"/>
      <c r="J14" s="560"/>
      <c r="K14" s="560"/>
      <c r="L14" s="560"/>
      <c r="M14" s="560"/>
      <c r="N14" s="50"/>
      <c r="O14" s="28"/>
      <c r="Q14"/>
      <c r="R14"/>
      <c r="S14"/>
      <c r="T14"/>
      <c r="U14"/>
      <c r="V14"/>
      <c r="W14"/>
      <c r="X14"/>
      <c r="Y14"/>
      <c r="Z14"/>
      <c r="AA14"/>
      <c r="AB14"/>
      <c r="AC14"/>
      <c r="AD14"/>
      <c r="AE14"/>
      <c r="AF14"/>
      <c r="AG14"/>
      <c r="AH14"/>
      <c r="AI14"/>
    </row>
    <row r="15" spans="1:67" s="30" customFormat="1" ht="19.7" customHeight="1" x14ac:dyDescent="0.25">
      <c r="C15" s="19"/>
      <c r="D15" s="18"/>
      <c r="E15" s="45" t="s">
        <v>3660</v>
      </c>
      <c r="F15" s="32"/>
      <c r="G15" s="532" t="str">
        <f>IF(ISERROR(VLOOKUP(G12&amp;G14,'PIMS School'!$D$1:$K$1457,8,FALSE)),"",(VLOOKUP(G12&amp;G14,'PIMS School'!$D$1:$K$1457,8,FALSE)))</f>
        <v>440 Crossfield Rd  King of Prussia, PA  19406</v>
      </c>
      <c r="H15" s="533"/>
      <c r="I15" s="533"/>
      <c r="J15" s="533"/>
      <c r="K15" s="533"/>
      <c r="L15" s="533"/>
      <c r="M15" s="533"/>
      <c r="N15" s="50"/>
      <c r="O15" s="28"/>
      <c r="Q15"/>
      <c r="R15"/>
      <c r="S15"/>
      <c r="T15"/>
      <c r="U15"/>
      <c r="V15"/>
      <c r="W15"/>
      <c r="X15"/>
      <c r="Y15"/>
      <c r="Z15"/>
      <c r="AA15"/>
      <c r="AB15"/>
      <c r="AC15"/>
      <c r="AD15"/>
      <c r="AE15"/>
      <c r="AF15"/>
      <c r="AG15"/>
      <c r="AH15"/>
      <c r="AI15"/>
    </row>
    <row r="16" spans="1:67" s="30" customFormat="1" ht="19.7" customHeight="1" x14ac:dyDescent="0.25">
      <c r="C16" s="19"/>
      <c r="D16" s="18"/>
      <c r="E16" s="45" t="s">
        <v>3661</v>
      </c>
      <c r="F16" s="32"/>
      <c r="G16" s="532" t="str">
        <f>IF(ISERROR(VLOOKUP(G12&amp;G14,'PIMS School'!$D$1:$K$1457,7,FALSE)),"",(VLOOKUP(G12&amp;G14,'PIMS School'!$D$1:$K$1457,7,FALSE)))</f>
        <v>3395</v>
      </c>
      <c r="H16" s="533"/>
      <c r="I16" s="533"/>
      <c r="J16" s="533"/>
      <c r="K16" s="533"/>
      <c r="L16" s="533"/>
      <c r="M16" s="533"/>
      <c r="N16" s="50"/>
      <c r="O16" s="28"/>
      <c r="Q16"/>
      <c r="R16"/>
      <c r="S16"/>
      <c r="T16"/>
      <c r="U16"/>
      <c r="V16"/>
      <c r="W16"/>
      <c r="X16"/>
      <c r="Y16"/>
      <c r="Z16"/>
      <c r="AA16"/>
      <c r="AB16"/>
      <c r="AC16"/>
      <c r="AD16"/>
      <c r="AE16"/>
      <c r="AF16"/>
      <c r="AG16"/>
      <c r="AH16"/>
      <c r="AI16"/>
    </row>
    <row r="17" spans="3:35" s="30" customFormat="1" ht="2.25" customHeight="1" x14ac:dyDescent="0.25">
      <c r="C17" s="19"/>
      <c r="D17" s="18"/>
      <c r="E17" s="309" t="s">
        <v>3772</v>
      </c>
      <c r="F17" s="32"/>
      <c r="G17" s="310"/>
      <c r="H17" s="310"/>
      <c r="I17" s="310"/>
      <c r="J17" s="310"/>
      <c r="K17" s="310"/>
      <c r="L17" s="310"/>
      <c r="M17" s="310"/>
      <c r="N17" s="50"/>
      <c r="O17" s="28"/>
      <c r="Q17"/>
      <c r="R17"/>
      <c r="S17"/>
      <c r="T17"/>
      <c r="U17"/>
      <c r="V17"/>
      <c r="W17"/>
      <c r="X17"/>
      <c r="Y17"/>
      <c r="Z17"/>
      <c r="AA17"/>
      <c r="AB17"/>
      <c r="AC17"/>
      <c r="AD17"/>
      <c r="AE17"/>
      <c r="AF17"/>
      <c r="AG17"/>
      <c r="AH17"/>
      <c r="AI17"/>
    </row>
    <row r="18" spans="3:35" s="30" customFormat="1" ht="9.9499999999999993" customHeight="1" x14ac:dyDescent="0.25">
      <c r="C18" s="19"/>
      <c r="D18" s="18"/>
      <c r="E18" s="562" t="s">
        <v>3781</v>
      </c>
      <c r="F18" s="563"/>
      <c r="G18" s="563"/>
      <c r="H18" s="563"/>
      <c r="I18" s="563"/>
      <c r="J18" s="563"/>
      <c r="K18" s="563"/>
      <c r="L18" s="563"/>
      <c r="M18" s="564"/>
      <c r="N18" s="50"/>
      <c r="O18" s="28"/>
      <c r="Q18"/>
      <c r="R18"/>
      <c r="S18"/>
      <c r="T18"/>
      <c r="U18"/>
      <c r="V18"/>
      <c r="W18"/>
      <c r="X18"/>
      <c r="Y18"/>
      <c r="Z18"/>
      <c r="AA18"/>
      <c r="AB18"/>
      <c r="AC18"/>
      <c r="AD18"/>
      <c r="AE18"/>
      <c r="AF18"/>
      <c r="AG18"/>
      <c r="AH18"/>
      <c r="AI18"/>
    </row>
    <row r="19" spans="3:35" s="30" customFormat="1" ht="10.7" customHeight="1" x14ac:dyDescent="0.25">
      <c r="C19" s="19"/>
      <c r="D19" s="18"/>
      <c r="E19" s="565"/>
      <c r="F19" s="566"/>
      <c r="G19" s="566"/>
      <c r="H19" s="566"/>
      <c r="I19" s="566"/>
      <c r="J19" s="566"/>
      <c r="K19" s="566"/>
      <c r="L19" s="566"/>
      <c r="M19" s="567"/>
      <c r="N19" s="50"/>
      <c r="O19" s="28"/>
      <c r="Q19"/>
      <c r="R19"/>
      <c r="S19"/>
      <c r="T19"/>
      <c r="U19"/>
      <c r="V19"/>
      <c r="W19"/>
      <c r="X19"/>
      <c r="Y19"/>
      <c r="Z19"/>
      <c r="AA19"/>
      <c r="AB19"/>
      <c r="AC19"/>
      <c r="AD19"/>
      <c r="AE19"/>
      <c r="AF19"/>
      <c r="AG19"/>
      <c r="AH19"/>
      <c r="AI19"/>
    </row>
    <row r="20" spans="3:35" s="30" customFormat="1" ht="21.6" customHeight="1" x14ac:dyDescent="0.25">
      <c r="C20" s="19"/>
      <c r="D20" s="18"/>
      <c r="E20" s="534"/>
      <c r="F20" s="316"/>
      <c r="G20" s="314"/>
      <c r="H20" s="526" t="s">
        <v>3779</v>
      </c>
      <c r="I20" s="527"/>
      <c r="J20" s="312" t="s">
        <v>3733</v>
      </c>
      <c r="K20" s="313" t="s">
        <v>3767</v>
      </c>
      <c r="L20" s="313" t="s">
        <v>3773</v>
      </c>
      <c r="M20" s="311"/>
      <c r="N20" s="50"/>
      <c r="O20" s="28"/>
      <c r="Q20"/>
      <c r="R20"/>
      <c r="S20"/>
      <c r="T20"/>
      <c r="U20"/>
      <c r="V20"/>
      <c r="W20"/>
      <c r="X20"/>
      <c r="Y20"/>
      <c r="Z20"/>
      <c r="AA20"/>
      <c r="AB20"/>
      <c r="AC20"/>
      <c r="AD20"/>
      <c r="AE20"/>
      <c r="AF20"/>
      <c r="AG20"/>
      <c r="AH20"/>
      <c r="AI20"/>
    </row>
    <row r="21" spans="3:35" s="30" customFormat="1" ht="17.45" customHeight="1" x14ac:dyDescent="0.25">
      <c r="C21" s="19"/>
      <c r="D21" s="18"/>
      <c r="E21" s="535"/>
      <c r="F21" s="317"/>
      <c r="G21" s="315"/>
      <c r="H21" s="549" t="s">
        <v>3774</v>
      </c>
      <c r="I21" s="550"/>
      <c r="J21" s="285">
        <f>IF(ISERROR(VLOOKUP($G$12&amp;$G$16,'Enrollment Report'!$A$3:$N$1495,3,FALSE)),0,(VLOOKUP($G$12&amp;$G$16,'Enrollment Report'!$A$3:$N$1495,3,FALSE)))</f>
        <v>0</v>
      </c>
      <c r="K21" s="285">
        <f>IF(ISERROR(VLOOKUP($G$12&amp;$G$16,'Enrollment Report'!$A$3:$N$1495,2,FALSE)),0,(VLOOKUP($G$12&amp;$G$16,'Enrollment Report'!$A$3:$N$1495,2,FALSE)))</f>
        <v>0</v>
      </c>
      <c r="L21" s="304">
        <f t="shared" ref="L21:L26" si="0">J21+K21</f>
        <v>0</v>
      </c>
      <c r="M21" s="318"/>
      <c r="N21" s="50"/>
      <c r="O21" s="28"/>
      <c r="Q21"/>
      <c r="R21"/>
      <c r="S21"/>
      <c r="T21"/>
      <c r="U21"/>
      <c r="V21"/>
      <c r="W21"/>
      <c r="X21"/>
      <c r="Y21"/>
      <c r="Z21"/>
      <c r="AA21"/>
      <c r="AB21"/>
      <c r="AC21"/>
      <c r="AD21"/>
      <c r="AE21"/>
      <c r="AF21"/>
      <c r="AG21"/>
      <c r="AH21"/>
      <c r="AI21"/>
    </row>
    <row r="22" spans="3:35" s="30" customFormat="1" ht="17.45" customHeight="1" x14ac:dyDescent="0.25">
      <c r="C22" s="19"/>
      <c r="D22" s="18"/>
      <c r="E22" s="535"/>
      <c r="F22" s="317"/>
      <c r="G22" s="315"/>
      <c r="H22" s="551" t="s">
        <v>3775</v>
      </c>
      <c r="I22" s="552"/>
      <c r="J22" s="285">
        <f>IF(ISERROR(VLOOKUP($G$12&amp;$G$16,'Enrollment Report'!$A$3:$N$1495,5,FALSE)),0,(VLOOKUP($G$12&amp;$G$16,'Enrollment Report'!$A$3:$N$1495,5,FALSE)))</f>
        <v>0</v>
      </c>
      <c r="K22" s="285">
        <f>IF(ISERROR(VLOOKUP($G$12&amp;$G$16,'Enrollment Report'!$A$3:$N$1495,4,FALSE)),0,(VLOOKUP($G$12&amp;$G$16,'Enrollment Report'!$A$3:$N$1495,4,FALSE)))</f>
        <v>0</v>
      </c>
      <c r="L22" s="304">
        <f t="shared" si="0"/>
        <v>0</v>
      </c>
      <c r="M22" s="319"/>
      <c r="N22" s="50"/>
      <c r="O22" s="28"/>
      <c r="Q22"/>
      <c r="R22"/>
      <c r="S22"/>
      <c r="T22"/>
      <c r="U22"/>
      <c r="V22"/>
      <c r="W22"/>
      <c r="X22"/>
      <c r="Y22"/>
      <c r="Z22"/>
      <c r="AA22"/>
      <c r="AB22"/>
      <c r="AC22"/>
      <c r="AD22"/>
      <c r="AE22"/>
      <c r="AF22"/>
      <c r="AG22"/>
      <c r="AH22"/>
      <c r="AI22"/>
    </row>
    <row r="23" spans="3:35" s="30" customFormat="1" ht="17.45" customHeight="1" x14ac:dyDescent="0.25">
      <c r="C23" s="19"/>
      <c r="D23" s="18"/>
      <c r="E23" s="535"/>
      <c r="F23" s="317"/>
      <c r="G23" s="315"/>
      <c r="H23" s="549" t="s">
        <v>3776</v>
      </c>
      <c r="I23" s="550"/>
      <c r="J23" s="285">
        <f>IF(ISERROR(VLOOKUP($G$12&amp;$G$16,'Enrollment Report'!$A$3:$N$1495,7,FALSE)),0,(VLOOKUP($G$12&amp;$G$16,'Enrollment Report'!$A$3:$N$1495,7,FALSE)))</f>
        <v>149</v>
      </c>
      <c r="K23" s="285">
        <f>IF(ISERROR(VLOOKUP($G$12&amp;$G$16,'Enrollment Report'!$A$3:$N$1495,6,FALSE)),0,(VLOOKUP($G$12&amp;$G$16,'Enrollment Report'!$A$3:$N$1495,6,FALSE)))</f>
        <v>162</v>
      </c>
      <c r="L23" s="304">
        <f t="shared" si="0"/>
        <v>311</v>
      </c>
      <c r="M23" s="318"/>
      <c r="N23" s="50"/>
      <c r="O23" s="28"/>
      <c r="Q23"/>
      <c r="R23"/>
      <c r="S23"/>
      <c r="T23"/>
      <c r="U23"/>
      <c r="V23"/>
      <c r="W23"/>
      <c r="X23"/>
      <c r="Y23"/>
      <c r="Z23"/>
      <c r="AA23"/>
      <c r="AB23"/>
      <c r="AC23"/>
      <c r="AD23"/>
      <c r="AE23"/>
      <c r="AF23"/>
      <c r="AG23"/>
      <c r="AH23"/>
      <c r="AI23"/>
    </row>
    <row r="24" spans="3:35" s="30" customFormat="1" ht="17.45" customHeight="1" x14ac:dyDescent="0.25">
      <c r="C24" s="19"/>
      <c r="D24" s="18"/>
      <c r="E24" s="535"/>
      <c r="F24" s="317"/>
      <c r="G24" s="315"/>
      <c r="H24" s="549" t="s">
        <v>3777</v>
      </c>
      <c r="I24" s="550"/>
      <c r="J24" s="285">
        <f>IF(ISERROR(VLOOKUP($G$12&amp;$G$16,'Enrollment Report'!$A$3:$N$1495,9,FALSE)),0,(VLOOKUP($G$12&amp;$G$16,'Enrollment Report'!$A$3:$N$1495,9,FALSE)))</f>
        <v>141</v>
      </c>
      <c r="K24" s="285">
        <f>IF(ISERROR(VLOOKUP($G$12&amp;$G$16,'Enrollment Report'!$A$3:$N$1495,8,FALSE)),0,(VLOOKUP($G$12&amp;$G$16,'Enrollment Report'!$A$3:$N$1495,8,FALSE)))</f>
        <v>153</v>
      </c>
      <c r="L24" s="304">
        <f t="shared" si="0"/>
        <v>294</v>
      </c>
      <c r="M24" s="318"/>
      <c r="N24" s="50"/>
      <c r="O24" s="28"/>
      <c r="Q24"/>
      <c r="R24"/>
      <c r="S24"/>
      <c r="T24"/>
      <c r="U24"/>
      <c r="V24"/>
      <c r="W24"/>
      <c r="X24"/>
      <c r="Y24"/>
      <c r="Z24"/>
      <c r="AA24"/>
      <c r="AB24"/>
      <c r="AC24"/>
      <c r="AD24"/>
      <c r="AE24"/>
      <c r="AF24"/>
      <c r="AG24"/>
      <c r="AH24"/>
      <c r="AI24"/>
    </row>
    <row r="25" spans="3:35" s="30" customFormat="1" ht="17.45" customHeight="1" x14ac:dyDescent="0.25">
      <c r="C25" s="19"/>
      <c r="D25" s="18"/>
      <c r="E25" s="535"/>
      <c r="F25" s="317"/>
      <c r="G25" s="315"/>
      <c r="H25" s="551" t="s">
        <v>3780</v>
      </c>
      <c r="I25" s="552"/>
      <c r="J25" s="285">
        <f>IF(ISERROR(VLOOKUP($G$12&amp;$G$16,'Enrollment Report'!$A$3:$N$1495,11,FALSE)),0,(VLOOKUP($G$12&amp;$G$16,'Enrollment Report'!$A$3:$N$1495,11,FALSE)))</f>
        <v>129</v>
      </c>
      <c r="K25" s="285">
        <f>IF(ISERROR(VLOOKUP($G$12&amp;$G$16,'Enrollment Report'!$A$3:$N$1495,10,FALSE)),0,(VLOOKUP($G$12&amp;$G$16,'Enrollment Report'!$A$3:$N$1495,10,FALSE)))</f>
        <v>148</v>
      </c>
      <c r="L25" s="304">
        <f t="shared" si="0"/>
        <v>277</v>
      </c>
      <c r="M25" s="319"/>
      <c r="N25" s="50"/>
      <c r="O25" s="28"/>
      <c r="Q25"/>
      <c r="R25"/>
      <c r="S25"/>
      <c r="T25"/>
      <c r="U25"/>
      <c r="V25"/>
      <c r="W25"/>
      <c r="X25"/>
      <c r="Y25"/>
      <c r="Z25"/>
      <c r="AA25"/>
      <c r="AB25"/>
      <c r="AC25"/>
      <c r="AD25"/>
      <c r="AE25"/>
      <c r="AF25"/>
      <c r="AG25"/>
      <c r="AH25"/>
      <c r="AI25"/>
    </row>
    <row r="26" spans="3:35" s="30" customFormat="1" ht="17.45" customHeight="1" x14ac:dyDescent="0.25">
      <c r="C26" s="19"/>
      <c r="D26" s="18"/>
      <c r="E26" s="535"/>
      <c r="F26" s="317"/>
      <c r="G26" s="315"/>
      <c r="H26" s="555" t="s">
        <v>3778</v>
      </c>
      <c r="I26" s="556"/>
      <c r="J26" s="285">
        <f>IF(ISERROR(VLOOKUP($G$12&amp;$G$16,'Enrollment Report'!$A$3:$N$1495,13,FALSE)),0,(VLOOKUP($G$12&amp;$G$16,'Enrollment Report'!$A$3:$N$1495,13,FALSE)))</f>
        <v>160</v>
      </c>
      <c r="K26" s="285">
        <f>IF(ISERROR(VLOOKUP($G$12&amp;$G$16,'Enrollment Report'!$A$3:$N$1495,12,FALSE)),0,(VLOOKUP($G$12&amp;$G$16,'Enrollment Report'!$A$3:$N$1495,12,FALSE)))</f>
        <v>130</v>
      </c>
      <c r="L26" s="304">
        <f t="shared" si="0"/>
        <v>290</v>
      </c>
      <c r="M26" s="319"/>
      <c r="N26" s="50"/>
      <c r="O26" s="28"/>
      <c r="Q26"/>
      <c r="R26"/>
      <c r="S26"/>
      <c r="T26"/>
      <c r="U26"/>
      <c r="V26"/>
      <c r="W26"/>
      <c r="X26"/>
      <c r="Y26"/>
      <c r="Z26"/>
      <c r="AA26"/>
      <c r="AB26"/>
      <c r="AC26"/>
      <c r="AD26"/>
      <c r="AE26"/>
      <c r="AF26"/>
      <c r="AG26"/>
      <c r="AH26"/>
      <c r="AI26"/>
    </row>
    <row r="27" spans="3:35" s="30" customFormat="1" ht="17.45" customHeight="1" x14ac:dyDescent="0.25">
      <c r="C27" s="19"/>
      <c r="D27" s="18"/>
      <c r="E27" s="536"/>
      <c r="F27" s="317"/>
      <c r="G27" s="315"/>
      <c r="H27" s="553" t="s">
        <v>3343</v>
      </c>
      <c r="I27" s="554"/>
      <c r="J27" s="304">
        <f>SUM(J21:J26)</f>
        <v>579</v>
      </c>
      <c r="K27" s="304">
        <f>SUM(K21:K26)</f>
        <v>593</v>
      </c>
      <c r="L27" s="304">
        <f>SUM(L21:L26)</f>
        <v>1172</v>
      </c>
      <c r="M27" s="320"/>
      <c r="N27" s="50"/>
      <c r="O27" s="28"/>
      <c r="Q27"/>
      <c r="R27"/>
      <c r="S27"/>
      <c r="T27"/>
      <c r="U27"/>
      <c r="V27"/>
      <c r="W27"/>
      <c r="X27"/>
      <c r="Y27"/>
      <c r="Z27"/>
      <c r="AA27"/>
      <c r="AB27"/>
      <c r="AC27"/>
      <c r="AD27"/>
      <c r="AE27"/>
      <c r="AF27"/>
      <c r="AG27"/>
      <c r="AH27"/>
      <c r="AI27"/>
    </row>
    <row r="28" spans="3:35" s="30" customFormat="1" ht="2.25"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7" customHeight="1" x14ac:dyDescent="0.25">
      <c r="C29" s="19"/>
      <c r="D29" s="18"/>
      <c r="E29" s="530" t="s">
        <v>3345</v>
      </c>
      <c r="F29" s="531"/>
      <c r="G29" s="531"/>
      <c r="H29" s="531"/>
      <c r="I29" s="531"/>
      <c r="J29" s="531"/>
      <c r="K29" s="531"/>
      <c r="L29" s="531"/>
      <c r="M29" s="531"/>
      <c r="N29" s="50"/>
      <c r="O29" s="28"/>
      <c r="Q29"/>
      <c r="R29"/>
      <c r="S29"/>
      <c r="T29"/>
      <c r="U29"/>
      <c r="V29"/>
      <c r="W29"/>
      <c r="X29"/>
      <c r="Y29"/>
      <c r="Z29"/>
      <c r="AA29"/>
      <c r="AB29"/>
      <c r="AC29"/>
      <c r="AD29"/>
      <c r="AE29"/>
      <c r="AF29"/>
      <c r="AG29"/>
      <c r="AH29"/>
      <c r="AI29"/>
    </row>
    <row r="30" spans="3:35" s="30" customFormat="1" ht="19.7" customHeight="1" x14ac:dyDescent="0.25">
      <c r="C30" s="19"/>
      <c r="D30" s="18"/>
      <c r="E30" s="44" t="s">
        <v>3339</v>
      </c>
      <c r="F30" s="38"/>
      <c r="G30" s="557" t="s">
        <v>10911</v>
      </c>
      <c r="H30" s="558"/>
      <c r="I30" s="558"/>
      <c r="J30" s="558"/>
      <c r="K30" s="558"/>
      <c r="L30" s="558"/>
      <c r="M30" s="558"/>
      <c r="N30" s="50"/>
      <c r="O30" s="28"/>
      <c r="Q30"/>
      <c r="R30"/>
      <c r="S30"/>
      <c r="T30"/>
      <c r="U30"/>
      <c r="V30"/>
      <c r="W30"/>
      <c r="X30"/>
      <c r="Y30"/>
      <c r="Z30"/>
      <c r="AA30"/>
      <c r="AB30"/>
      <c r="AC30"/>
      <c r="AD30"/>
      <c r="AE30"/>
      <c r="AF30"/>
      <c r="AG30"/>
      <c r="AH30"/>
      <c r="AI30"/>
    </row>
    <row r="31" spans="3:35" s="30" customFormat="1" ht="19.7" customHeight="1" x14ac:dyDescent="0.25">
      <c r="C31" s="19"/>
      <c r="D31" s="18"/>
      <c r="E31" s="35" t="s">
        <v>3658</v>
      </c>
      <c r="F31" s="39"/>
      <c r="G31" s="537" t="s">
        <v>10906</v>
      </c>
      <c r="H31" s="538"/>
      <c r="I31" s="538"/>
      <c r="J31" s="538"/>
      <c r="K31" s="66"/>
      <c r="L31" s="40" t="s">
        <v>3340</v>
      </c>
      <c r="M31" s="281">
        <v>6428</v>
      </c>
      <c r="N31" s="50"/>
      <c r="O31" s="28"/>
      <c r="Q31"/>
      <c r="R31"/>
      <c r="S31"/>
      <c r="T31"/>
      <c r="U31"/>
      <c r="V31"/>
      <c r="W31"/>
      <c r="X31"/>
      <c r="Y31"/>
      <c r="Z31"/>
      <c r="AA31"/>
      <c r="AB31"/>
      <c r="AC31"/>
      <c r="AD31"/>
      <c r="AE31"/>
      <c r="AF31"/>
      <c r="AG31"/>
      <c r="AH31"/>
      <c r="AI31"/>
    </row>
    <row r="32" spans="3:35" s="30" customFormat="1" ht="19.7" customHeight="1" x14ac:dyDescent="0.25">
      <c r="C32" s="19"/>
      <c r="D32" s="18"/>
      <c r="E32" s="35" t="s">
        <v>3659</v>
      </c>
      <c r="F32" s="39"/>
      <c r="G32" s="561" t="s">
        <v>10907</v>
      </c>
      <c r="H32" s="558"/>
      <c r="I32" s="558"/>
      <c r="J32" s="558"/>
      <c r="K32" s="558"/>
      <c r="L32" s="558"/>
      <c r="M32" s="558"/>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7" customHeight="1" x14ac:dyDescent="0.25">
      <c r="C34" s="19"/>
      <c r="D34" s="18"/>
      <c r="E34" s="33" t="s">
        <v>3344</v>
      </c>
      <c r="F34" s="43"/>
      <c r="G34" s="557" t="s">
        <v>10908</v>
      </c>
      <c r="H34" s="558"/>
      <c r="I34" s="558"/>
      <c r="J34" s="558"/>
      <c r="K34" s="558"/>
      <c r="L34" s="558"/>
      <c r="M34" s="558"/>
      <c r="N34" s="50"/>
      <c r="O34" s="28"/>
      <c r="Q34"/>
      <c r="R34"/>
      <c r="S34"/>
      <c r="T34"/>
      <c r="U34"/>
      <c r="V34"/>
      <c r="W34"/>
      <c r="X34"/>
      <c r="Y34"/>
      <c r="Z34"/>
      <c r="AA34"/>
      <c r="AB34"/>
      <c r="AC34"/>
      <c r="AD34"/>
      <c r="AE34"/>
      <c r="AF34"/>
      <c r="AG34"/>
      <c r="AH34"/>
      <c r="AI34"/>
    </row>
    <row r="35" spans="1:35" s="30" customFormat="1" ht="19.7" customHeight="1" x14ac:dyDescent="0.25">
      <c r="C35" s="19"/>
      <c r="D35" s="18"/>
      <c r="E35" s="35" t="s">
        <v>3658</v>
      </c>
      <c r="F35" s="39"/>
      <c r="G35" s="537" t="s">
        <v>10909</v>
      </c>
      <c r="H35" s="538"/>
      <c r="I35" s="538"/>
      <c r="J35" s="538"/>
      <c r="K35" s="66"/>
      <c r="L35" s="40" t="s">
        <v>3340</v>
      </c>
      <c r="M35" s="281"/>
      <c r="N35" s="50"/>
      <c r="O35" s="28"/>
      <c r="Q35"/>
      <c r="R35"/>
      <c r="S35"/>
      <c r="T35"/>
      <c r="U35"/>
      <c r="V35"/>
      <c r="W35"/>
      <c r="X35"/>
      <c r="Y35"/>
      <c r="Z35"/>
      <c r="AA35"/>
      <c r="AB35"/>
      <c r="AC35"/>
      <c r="AD35"/>
      <c r="AE35"/>
      <c r="AF35"/>
      <c r="AG35"/>
      <c r="AH35"/>
      <c r="AI35"/>
    </row>
    <row r="36" spans="1:35" s="30" customFormat="1" ht="19.7" customHeight="1" x14ac:dyDescent="0.25">
      <c r="C36" s="19"/>
      <c r="D36" s="18"/>
      <c r="E36" s="160" t="s">
        <v>3659</v>
      </c>
      <c r="F36" s="39"/>
      <c r="G36" s="539" t="s">
        <v>10910</v>
      </c>
      <c r="H36" s="540"/>
      <c r="I36" s="540"/>
      <c r="J36" s="540"/>
      <c r="K36" s="540"/>
      <c r="L36" s="540"/>
      <c r="M36" s="541"/>
      <c r="N36" s="50"/>
      <c r="O36" s="28"/>
      <c r="Q36"/>
      <c r="R36"/>
      <c r="S36"/>
      <c r="T36"/>
      <c r="U36"/>
      <c r="V36"/>
      <c r="W36"/>
      <c r="X36"/>
      <c r="Y36"/>
      <c r="Z36"/>
      <c r="AA36"/>
      <c r="AB36"/>
      <c r="AC36"/>
      <c r="AD36"/>
      <c r="AE36"/>
      <c r="AF36"/>
      <c r="AG36"/>
      <c r="AH36"/>
      <c r="AI36"/>
    </row>
    <row r="37" spans="1:35" s="30" customFormat="1" ht="2.25"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7" customHeight="1" x14ac:dyDescent="0.25">
      <c r="C38" s="19"/>
      <c r="D38" s="18"/>
      <c r="E38" s="530" t="s">
        <v>3720</v>
      </c>
      <c r="F38" s="531"/>
      <c r="G38" s="531"/>
      <c r="H38" s="531"/>
      <c r="I38" s="531"/>
      <c r="J38" s="531"/>
      <c r="K38" s="531"/>
      <c r="L38" s="531"/>
      <c r="M38" s="531"/>
      <c r="N38" s="50"/>
      <c r="O38" s="28"/>
      <c r="Q38"/>
      <c r="R38"/>
      <c r="S38"/>
      <c r="T38"/>
      <c r="U38"/>
      <c r="V38"/>
      <c r="W38"/>
      <c r="X38"/>
      <c r="Y38"/>
      <c r="Z38"/>
      <c r="AA38"/>
      <c r="AB38"/>
      <c r="AC38"/>
      <c r="AD38"/>
      <c r="AE38"/>
      <c r="AF38"/>
      <c r="AG38"/>
      <c r="AH38"/>
      <c r="AI38"/>
    </row>
    <row r="39" spans="1:35" s="30" customFormat="1" ht="33" customHeight="1" x14ac:dyDescent="0.25">
      <c r="C39" s="19"/>
      <c r="D39" s="18"/>
      <c r="E39" s="163" t="s">
        <v>5258</v>
      </c>
      <c r="F39" s="165"/>
      <c r="G39" s="542" t="s">
        <v>3722</v>
      </c>
      <c r="H39" s="542"/>
      <c r="I39" s="542"/>
      <c r="J39" s="542"/>
      <c r="K39" s="542"/>
      <c r="L39" s="542"/>
      <c r="M39" s="542"/>
      <c r="N39" s="50"/>
      <c r="O39" s="28"/>
      <c r="Q39"/>
      <c r="R39"/>
      <c r="S39"/>
      <c r="T39"/>
      <c r="U39"/>
      <c r="V39"/>
      <c r="W39"/>
      <c r="X39"/>
      <c r="Y39"/>
      <c r="Z39"/>
      <c r="AA39"/>
      <c r="AB39"/>
      <c r="AC39"/>
      <c r="AD39"/>
      <c r="AE39"/>
      <c r="AF39"/>
      <c r="AG39"/>
      <c r="AH39"/>
      <c r="AI39"/>
    </row>
    <row r="40" spans="1:35" s="30" customFormat="1" ht="60.95" customHeight="1" x14ac:dyDescent="0.25">
      <c r="C40" s="19"/>
      <c r="D40" s="18"/>
      <c r="E40" s="547" t="s">
        <v>3766</v>
      </c>
      <c r="F40" s="548"/>
      <c r="G40" s="548"/>
      <c r="H40" s="548"/>
      <c r="I40" s="548"/>
      <c r="J40" s="548"/>
      <c r="K40" s="548"/>
      <c r="L40" s="548"/>
      <c r="M40" s="548"/>
      <c r="N40" s="50"/>
      <c r="O40" s="28"/>
      <c r="Q40"/>
      <c r="R40"/>
      <c r="S40"/>
      <c r="T40"/>
      <c r="U40"/>
      <c r="V40"/>
      <c r="W40"/>
      <c r="X40"/>
      <c r="Y40"/>
      <c r="Z40"/>
      <c r="AA40"/>
      <c r="AB40"/>
      <c r="AC40"/>
      <c r="AD40"/>
      <c r="AE40"/>
      <c r="AF40"/>
      <c r="AG40"/>
      <c r="AH40"/>
      <c r="AI40"/>
    </row>
    <row r="41" spans="1:35" ht="4.7" customHeight="1" x14ac:dyDescent="0.25">
      <c r="C41" s="19"/>
      <c r="D41" s="20"/>
      <c r="E41" s="29"/>
      <c r="F41" s="29"/>
      <c r="G41" s="29"/>
      <c r="H41" s="29"/>
      <c r="I41" s="29"/>
      <c r="J41" s="29"/>
      <c r="K41" s="29"/>
      <c r="L41" s="29"/>
      <c r="M41" s="29"/>
      <c r="N41" s="51"/>
      <c r="O41" s="26"/>
    </row>
    <row r="42" spans="1:35" ht="9.6" customHeight="1" thickBot="1" x14ac:dyDescent="0.3">
      <c r="C42" s="46"/>
      <c r="D42" s="48"/>
      <c r="E42" s="546"/>
      <c r="F42" s="546"/>
      <c r="G42" s="546"/>
      <c r="H42" s="546"/>
      <c r="I42" s="546"/>
      <c r="J42" s="546"/>
      <c r="K42" s="546"/>
      <c r="L42" s="546"/>
      <c r="M42" s="546"/>
      <c r="N42" s="48"/>
      <c r="O42" s="52"/>
    </row>
    <row r="43" spans="1:35" s="30" customFormat="1" ht="16.7"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6.9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43" t="s">
        <v>5260</v>
      </c>
      <c r="H4994" s="544"/>
      <c r="I4994" s="545"/>
      <c r="K4994" s="324" t="s">
        <v>5259</v>
      </c>
    </row>
    <row r="4995" spans="4:11" ht="18" hidden="1" customHeight="1" x14ac:dyDescent="0.25">
      <c r="E4995" s="54"/>
      <c r="G4995" s="57"/>
      <c r="H4995" s="58"/>
      <c r="I4995" s="59"/>
      <c r="K4995" s="164"/>
    </row>
    <row r="4996" spans="4:11" ht="18" hidden="1" customHeight="1" x14ac:dyDescent="0.25">
      <c r="E4996" s="54"/>
      <c r="G4996" s="60"/>
      <c r="H4996" s="65" t="s">
        <v>3663</v>
      </c>
      <c r="I4996" s="64" t="s">
        <v>1384</v>
      </c>
      <c r="K4996" s="278" t="s">
        <v>3663</v>
      </c>
    </row>
    <row r="4997" spans="4:11" ht="18" hidden="1" customHeight="1" x14ac:dyDescent="0.25">
      <c r="D4997">
        <v>1</v>
      </c>
      <c r="G4997" s="60">
        <v>1</v>
      </c>
      <c r="H4997" s="47" t="str">
        <f>IF(ISERROR(VLOOKUP($G$12&amp;$G4997,'PIMS School'!$C$1:$R$1457,7,FALSE)),"",(VLOOKUP($G$12&amp;$G4997,'PIMS School'!$C$1:$R$1457,7,FALSE)))</f>
        <v>Upper Merion HS</v>
      </c>
      <c r="I4997" s="61" t="str">
        <f>IF(ISERROR(VLOOKUP($G$12&amp;$G4997,'PIMS School'!$C$1:$R$1457,8,FALSE)),"",(VLOOKUP($G$12&amp;$G4997,'PIMS School'!$C$1:$R$1457,8,FALSE)))</f>
        <v>3395</v>
      </c>
      <c r="J4997" s="55" t="s">
        <v>3709</v>
      </c>
      <c r="K4997" s="17" t="s">
        <v>3722</v>
      </c>
    </row>
    <row r="4998" spans="4:11" ht="18" hidden="1" customHeight="1" x14ac:dyDescent="0.25">
      <c r="G4998" s="60">
        <v>2</v>
      </c>
      <c r="H4998" s="47" t="str">
        <f>IF(ISERROR(VLOOKUP($G$12&amp;$G4998,'PIMS School'!$C$1:$R$1457,7,FALSE)),"",(VLOOKUP($G$12&amp;$G4998,'PIMS School'!$C$1:$R$1457,7,FALSE)))</f>
        <v>Upper Merion MS</v>
      </c>
      <c r="I4998" s="61" t="str">
        <f>IF(ISERROR(VLOOKUP($G$12&amp;$G4998,'PIMS School'!$C$1:$R$1457,8,FALSE)),"",(VLOOKUP($G$12&amp;$G4998,'PIMS School'!$C$1:$R$1457,8,FALSE)))</f>
        <v>3394</v>
      </c>
      <c r="J4998" s="47"/>
      <c r="K4998" s="166" t="s">
        <v>3723</v>
      </c>
    </row>
    <row r="4999" spans="4:11" ht="18" hidden="1" customHeight="1" x14ac:dyDescent="0.25">
      <c r="G4999" s="60">
        <v>3</v>
      </c>
      <c r="H4999" s="47" t="str">
        <f>IF(ISERROR(VLOOKUP($G$12&amp;$G4999,'PIMS School'!$C$1:$R$1457,7,FALSE)),"",(VLOOKUP($G$12&amp;$G4999,'PIMS School'!$C$1:$R$1457,7,FALSE)))</f>
        <v/>
      </c>
      <c r="I4999" s="61" t="str">
        <f>IF(ISERROR(VLOOKUP($G$12&amp;$G4999,'PIMS School'!$C$1:$R$1457,8,FALSE)),"",(VLOOKUP($G$12&amp;$G4999,'PIMS School'!$C$1:$R$1457,8,FALSE)))</f>
        <v/>
      </c>
    </row>
    <row r="5000" spans="4:11" ht="18" hidden="1" customHeight="1" x14ac:dyDescent="0.25">
      <c r="G5000" s="60">
        <v>4</v>
      </c>
      <c r="H5000" s="47" t="str">
        <f>IF(ISERROR(VLOOKUP($G$12&amp;$G5000,'PIMS School'!$C$1:$R$1457,7,FALSE)),"",(VLOOKUP($G$12&amp;$G5000,'PIMS School'!$C$1:$R$1457,7,FALSE)))</f>
        <v/>
      </c>
      <c r="I5000" s="61" t="str">
        <f>IF(ISERROR(VLOOKUP($G$12&amp;$G5000,'PIMS School'!$C$1:$R$1457,8,FALSE)),"",(VLOOKUP($G$12&amp;$G5000,'PIMS School'!$C$1:$R$1457,8,FALSE)))</f>
        <v/>
      </c>
    </row>
    <row r="5001" spans="4:11" ht="18" hidden="1" customHeight="1" x14ac:dyDescent="0.25">
      <c r="G5001" s="60">
        <v>5</v>
      </c>
      <c r="H5001" s="47" t="str">
        <f>IF(ISERROR(VLOOKUP($G$12&amp;$G5001,'PIMS School'!$C$1:$R$1457,7,FALSE)),"",(VLOOKUP($G$12&amp;$G5001,'PIMS School'!$C$1:$R$1457,7,FALSE)))</f>
        <v/>
      </c>
      <c r="I5001" s="61" t="str">
        <f>IF(ISERROR(VLOOKUP($G$12&amp;$G5001,'PIMS School'!$C$1:$R$1457,8,FALSE)),"",(VLOOKUP($G$12&amp;$G5001,'PIMS School'!$C$1:$R$1457,8,FALSE)))</f>
        <v/>
      </c>
    </row>
    <row r="5002" spans="4:11" ht="18" hidden="1" customHeight="1" x14ac:dyDescent="0.25">
      <c r="G5002" s="60">
        <v>6</v>
      </c>
      <c r="H5002" s="47" t="str">
        <f>IF(ISERROR(VLOOKUP($G$12&amp;$G5002,'PIMS School'!$C$1:$R$1457,7,FALSE)),"",(VLOOKUP($G$12&amp;$G5002,'PIMS School'!$C$1:$R$1457,7,FALSE)))</f>
        <v/>
      </c>
      <c r="I5002" s="61" t="str">
        <f>IF(ISERROR(VLOOKUP($G$12&amp;$G5002,'PIMS School'!$C$1:$R$1457,8,FALSE)),"",(VLOOKUP($G$12&amp;$G5002,'PIMS School'!$C$1:$R$1457,8,FALSE)))</f>
        <v/>
      </c>
    </row>
    <row r="5003" spans="4:11" ht="18" hidden="1" customHeight="1" x14ac:dyDescent="0.25">
      <c r="G5003" s="60">
        <v>7</v>
      </c>
      <c r="H5003" s="47" t="str">
        <f>IF(ISERROR(VLOOKUP($G$12&amp;$G5003,'PIMS School'!$C$1:$R$1457,7,FALSE)),"",(VLOOKUP($G$12&amp;$G5003,'PIMS School'!$C$1:$R$1457,7,FALSE)))</f>
        <v/>
      </c>
      <c r="I5003" s="61" t="str">
        <f>IF(ISERROR(VLOOKUP($G$12&amp;$G5003,'PIMS School'!$C$1:$R$1457,8,FALSE)),"",(VLOOKUP($G$12&amp;$G5003,'PIMS School'!$C$1:$R$1457,8,FALSE)))</f>
        <v/>
      </c>
    </row>
    <row r="5004" spans="4:11" ht="18" hidden="1" customHeight="1" x14ac:dyDescent="0.25">
      <c r="G5004" s="60">
        <v>8</v>
      </c>
      <c r="H5004" s="47" t="str">
        <f>IF(ISERROR(VLOOKUP($G$12&amp;$G5004,'PIMS School'!$C$1:$R$1457,7,FALSE)),"",(VLOOKUP($G$12&amp;$G5004,'PIMS School'!$C$1:$R$1457,7,FALSE)))</f>
        <v/>
      </c>
      <c r="I5004" s="61" t="str">
        <f>IF(ISERROR(VLOOKUP($G$12&amp;$G5004,'PIMS School'!$C$1:$R$1457,8,FALSE)),"",(VLOOKUP($G$12&amp;$G5004,'PIMS School'!$C$1:$R$1457,8,FALSE)))</f>
        <v/>
      </c>
    </row>
    <row r="5005" spans="4:11" ht="18" hidden="1" customHeight="1" x14ac:dyDescent="0.25">
      <c r="G5005" s="60">
        <v>9</v>
      </c>
      <c r="H5005" s="47" t="str">
        <f>IF(ISERROR(VLOOKUP($G$12&amp;$G5005,'PIMS School'!$C$1:$R$1457,7,FALSE)),"",(VLOOKUP($G$12&amp;$G5005,'PIMS School'!$C$1:$R$1457,7,FALSE)))</f>
        <v/>
      </c>
      <c r="I5005" s="61" t="str">
        <f>IF(ISERROR(VLOOKUP($G$12&amp;$G5005,'PIMS School'!$C$1:$R$1457,8,FALSE)),"",(VLOOKUP($G$12&amp;$G5005,'PIMS School'!$C$1:$R$1457,8,FALSE)))</f>
        <v/>
      </c>
    </row>
    <row r="5006" spans="4:11" ht="18" hidden="1" customHeight="1" x14ac:dyDescent="0.25">
      <c r="G5006" s="60">
        <v>10</v>
      </c>
      <c r="H5006" s="47" t="str">
        <f>IF(ISERROR(VLOOKUP($G$12&amp;$G5006,'PIMS School'!$C$1:$R$1457,7,FALSE)),"",(VLOOKUP($G$12&amp;$G5006,'PIMS School'!$C$1:$R$1457,7,FALSE)))</f>
        <v/>
      </c>
      <c r="I5006" s="61" t="str">
        <f>IF(ISERROR(VLOOKUP($G$12&amp;$G5006,'PIMS School'!$C$1:$R$1457,8,FALSE)),"",(VLOOKUP($G$12&amp;$G5006,'PIMS School'!$C$1:$R$1457,8,FALSE)))</f>
        <v/>
      </c>
    </row>
    <row r="5007" spans="4:11" ht="18" hidden="1" customHeight="1" x14ac:dyDescent="0.25">
      <c r="G5007" s="60">
        <v>11</v>
      </c>
      <c r="H5007" s="47" t="str">
        <f>IF(ISERROR(VLOOKUP($G$12&amp;$G5007,'PIMS School'!$C$1:$R$1457,7,FALSE)),"",(VLOOKUP($G$12&amp;$G5007,'PIMS School'!$C$1:$R$1457,7,FALSE)))</f>
        <v/>
      </c>
      <c r="I5007" s="61" t="str">
        <f>IF(ISERROR(VLOOKUP($G$12&amp;$G5007,'PIMS School'!$C$1:$R$1457,8,FALSE)),"",(VLOOKUP($G$12&amp;$G5007,'PIMS School'!$C$1:$R$1457,8,FALSE)))</f>
        <v/>
      </c>
    </row>
    <row r="5008" spans="4:11" ht="18" hidden="1" customHeight="1" x14ac:dyDescent="0.25">
      <c r="G5008" s="60">
        <v>12</v>
      </c>
      <c r="H5008" s="47" t="str">
        <f>IF(ISERROR(VLOOKUP($G$12&amp;$G5008,'PIMS School'!$C$1:$R$1457,7,FALSE)),"",(VLOOKUP($G$12&amp;$G5008,'PIMS School'!$C$1:$R$1457,7,FALSE)))</f>
        <v/>
      </c>
      <c r="I5008" s="61" t="str">
        <f>IF(ISERROR(VLOOKUP($G$12&amp;$G5008,'PIMS School'!$C$1:$R$1457,8,FALSE)),"",(VLOOKUP($G$12&amp;$G5008,'PIMS School'!$C$1:$R$1457,8,FALSE)))</f>
        <v/>
      </c>
    </row>
    <row r="5009" spans="7:9" ht="18" hidden="1" customHeight="1" x14ac:dyDescent="0.25">
      <c r="G5009" s="60">
        <v>13</v>
      </c>
      <c r="H5009" s="47" t="str">
        <f>IF(ISERROR(VLOOKUP($G$12&amp;$G5009,'PIMS School'!$C$1:$R$1457,7,FALSE)),"",(VLOOKUP($G$12&amp;$G5009,'PIMS School'!$C$1:$R$1457,7,FALSE)))</f>
        <v/>
      </c>
      <c r="I5009" s="61" t="str">
        <f>IF(ISERROR(VLOOKUP($G$12&amp;$G5009,'PIMS School'!$C$1:$R$1457,8,FALSE)),"",(VLOOKUP($G$12&amp;$G5009,'PIMS School'!$C$1:$R$1457,8,FALSE)))</f>
        <v/>
      </c>
    </row>
    <row r="5010" spans="7:9" ht="18" hidden="1" customHeight="1" x14ac:dyDescent="0.25">
      <c r="G5010" s="60">
        <v>14</v>
      </c>
      <c r="H5010" s="47" t="str">
        <f>IF(ISERROR(VLOOKUP($G$12&amp;$G5010,'PIMS School'!$C$1:$R$1457,7,FALSE)),"",(VLOOKUP($G$12&amp;$G5010,'PIMS School'!$C$1:$R$1457,7,FALSE)))</f>
        <v/>
      </c>
      <c r="I5010" s="61" t="str">
        <f>IF(ISERROR(VLOOKUP($G$12&amp;$G5010,'PIMS School'!$C$1:$R$1457,8,FALSE)),"",(VLOOKUP($G$12&amp;$G5010,'PIMS School'!$C$1:$R$1457,8,FALSE)))</f>
        <v/>
      </c>
    </row>
    <row r="5011" spans="7:9" ht="18" hidden="1" customHeight="1" x14ac:dyDescent="0.25">
      <c r="G5011" s="60">
        <v>15</v>
      </c>
      <c r="H5011" s="47" t="str">
        <f>IF(ISERROR(VLOOKUP($G$12&amp;$G5011,'PIMS School'!$C$1:$R$1457,7,FALSE)),"",(VLOOKUP($G$12&amp;$G5011,'PIMS School'!$C$1:$R$1457,7,FALSE)))</f>
        <v/>
      </c>
      <c r="I5011" s="61" t="str">
        <f>IF(ISERROR(VLOOKUP($G$12&amp;$G5011,'PIMS School'!$C$1:$R$1457,8,FALSE)),"",(VLOOKUP($G$12&amp;$G5011,'PIMS School'!$C$1:$R$1457,8,FALSE)))</f>
        <v/>
      </c>
    </row>
    <row r="5012" spans="7:9" ht="18" hidden="1" customHeight="1" x14ac:dyDescent="0.25">
      <c r="G5012" s="60">
        <v>16</v>
      </c>
      <c r="H5012" s="47" t="str">
        <f>IF(ISERROR(VLOOKUP($G$12&amp;$G5012,'PIMS School'!$C$1:$R$1457,7,FALSE)),"",(VLOOKUP($G$12&amp;$G5012,'PIMS School'!$C$1:$R$1457,7,FALSE)))</f>
        <v/>
      </c>
      <c r="I5012" s="61" t="str">
        <f>IF(ISERROR(VLOOKUP($G$12&amp;$G5012,'PIMS School'!$C$1:$R$1457,8,FALSE)),"",(VLOOKUP($G$12&amp;$G5012,'PIMS School'!$C$1:$R$1457,8,FALSE)))</f>
        <v/>
      </c>
    </row>
    <row r="5013" spans="7:9" ht="18" hidden="1" customHeight="1" x14ac:dyDescent="0.25">
      <c r="G5013" s="60">
        <v>17</v>
      </c>
      <c r="H5013" s="47" t="str">
        <f>IF(ISERROR(VLOOKUP($G$12&amp;$G5013,'PIMS School'!$C$1:$R$1457,7,FALSE)),"",(VLOOKUP($G$12&amp;$G5013,'PIMS School'!$C$1:$R$1457,7,FALSE)))</f>
        <v/>
      </c>
      <c r="I5013" s="61" t="str">
        <f>IF(ISERROR(VLOOKUP($G$12&amp;$G5013,'PIMS School'!$C$1:$R$1457,8,FALSE)),"",(VLOOKUP($G$12&amp;$G5013,'PIMS School'!$C$1:$R$1457,8,FALSE)))</f>
        <v/>
      </c>
    </row>
    <row r="5014" spans="7:9" ht="18" hidden="1" customHeight="1" x14ac:dyDescent="0.25">
      <c r="G5014" s="60">
        <v>18</v>
      </c>
      <c r="H5014" s="47" t="str">
        <f>IF(ISERROR(VLOOKUP($G$12&amp;$G5014,'PIMS School'!$C$1:$R$1457,7,FALSE)),"",(VLOOKUP($G$12&amp;$G5014,'PIMS School'!$C$1:$R$1457,7,FALSE)))</f>
        <v/>
      </c>
      <c r="I5014" s="61" t="str">
        <f>IF(ISERROR(VLOOKUP($G$12&amp;$G5014,'PIMS School'!$C$1:$R$1457,8,FALSE)),"",(VLOOKUP($G$12&amp;$G5014,'PIMS School'!$C$1:$R$1457,8,FALSE)))</f>
        <v/>
      </c>
    </row>
    <row r="5015" spans="7:9" ht="18" hidden="1" customHeight="1" x14ac:dyDescent="0.25">
      <c r="G5015" s="60">
        <v>19</v>
      </c>
      <c r="H5015" s="47" t="str">
        <f>IF(ISERROR(VLOOKUP($G$12&amp;$G5015,'PIMS School'!$C$1:$R$1457,7,FALSE)),"",(VLOOKUP($G$12&amp;$G5015,'PIMS School'!$C$1:$R$1457,7,FALSE)))</f>
        <v/>
      </c>
      <c r="I5015" s="61" t="str">
        <f>IF(ISERROR(VLOOKUP($G$12&amp;$G5015,'PIMS School'!$C$1:$R$1457,8,FALSE)),"",(VLOOKUP($G$12&amp;$G5015,'PIMS School'!$C$1:$R$1457,8,FALSE)))</f>
        <v/>
      </c>
    </row>
    <row r="5016" spans="7:9" ht="18" hidden="1" customHeight="1" x14ac:dyDescent="0.25">
      <c r="G5016" s="60">
        <v>20</v>
      </c>
      <c r="H5016" s="47" t="str">
        <f>IF(ISERROR(VLOOKUP($G$12&amp;$G5016,'PIMS School'!$C$1:$R$1457,7,FALSE)),"",(VLOOKUP($G$12&amp;$G5016,'PIMS School'!$C$1:$R$1457,7,FALSE)))</f>
        <v/>
      </c>
      <c r="I5016" s="61" t="str">
        <f>IF(ISERROR(VLOOKUP($G$12&amp;$G5016,'PIMS School'!$C$1:$R$1457,8,FALSE)),"",(VLOOKUP($G$12&amp;$G5016,'PIMS School'!$C$1:$R$1457,8,FALSE)))</f>
        <v/>
      </c>
    </row>
    <row r="5017" spans="7:9" ht="18" hidden="1" customHeight="1" x14ac:dyDescent="0.25">
      <c r="G5017" s="60">
        <v>21</v>
      </c>
      <c r="H5017" s="47" t="str">
        <f>IF(ISERROR(VLOOKUP($G$12&amp;$G5017,'PIMS School'!$C$1:$R$1457,7,FALSE)),"",(VLOOKUP($G$12&amp;$G5017,'PIMS School'!$C$1:$R$1457,7,FALSE)))</f>
        <v/>
      </c>
      <c r="I5017" s="61" t="str">
        <f>IF(ISERROR(VLOOKUP($G$12&amp;$G5017,'PIMS School'!$C$1:$R$1457,8,FALSE)),"",(VLOOKUP($G$12&amp;$G5017,'PIMS School'!$C$1:$R$1457,8,FALSE)))</f>
        <v/>
      </c>
    </row>
    <row r="5018" spans="7:9" ht="18" hidden="1" customHeight="1" x14ac:dyDescent="0.25">
      <c r="G5018" s="60">
        <v>22</v>
      </c>
      <c r="H5018" s="47" t="str">
        <f>IF(ISERROR(VLOOKUP($G$12&amp;$G5018,'PIMS School'!$C$1:$R$1457,7,FALSE)),"",(VLOOKUP($G$12&amp;$G5018,'PIMS School'!$C$1:$R$1457,7,FALSE)))</f>
        <v/>
      </c>
      <c r="I5018" s="61" t="str">
        <f>IF(ISERROR(VLOOKUP($G$12&amp;$G5018,'PIMS School'!$C$1:$R$1457,8,FALSE)),"",(VLOOKUP($G$12&amp;$G5018,'PIMS School'!$C$1:$R$1457,8,FALSE)))</f>
        <v/>
      </c>
    </row>
    <row r="5019" spans="7:9" ht="18" hidden="1" customHeight="1" x14ac:dyDescent="0.25">
      <c r="G5019" s="60">
        <v>23</v>
      </c>
      <c r="H5019" s="47" t="str">
        <f>IF(ISERROR(VLOOKUP($G$12&amp;$G5019,'PIMS School'!$C$1:$R$1457,7,FALSE)),"",(VLOOKUP($G$12&amp;$G5019,'PIMS School'!$C$1:$R$1457,7,FALSE)))</f>
        <v/>
      </c>
      <c r="I5019" s="61" t="str">
        <f>IF(ISERROR(VLOOKUP($G$12&amp;$G5019,'PIMS School'!$C$1:$R$1457,8,FALSE)),"",(VLOOKUP($G$12&amp;$G5019,'PIMS School'!$C$1:$R$1457,8,FALSE)))</f>
        <v/>
      </c>
    </row>
    <row r="5020" spans="7:9" ht="18" hidden="1" customHeight="1" x14ac:dyDescent="0.25">
      <c r="G5020" s="60">
        <v>24</v>
      </c>
      <c r="H5020" s="47" t="str">
        <f>IF(ISERROR(VLOOKUP($G$12&amp;$G5020,'PIMS School'!$C$1:$R$1457,7,FALSE)),"",(VLOOKUP($G$12&amp;$G5020,'PIMS School'!$C$1:$R$1457,7,FALSE)))</f>
        <v/>
      </c>
      <c r="I5020" s="61" t="str">
        <f>IF(ISERROR(VLOOKUP($G$12&amp;$G5020,'PIMS School'!$C$1:$R$1457,8,FALSE)),"",(VLOOKUP($G$12&amp;$G5020,'PIMS School'!$C$1:$R$1457,8,FALSE)))</f>
        <v/>
      </c>
    </row>
    <row r="5021" spans="7:9" ht="18" hidden="1" customHeight="1" x14ac:dyDescent="0.25">
      <c r="G5021" s="60">
        <v>25</v>
      </c>
      <c r="H5021" s="47" t="str">
        <f>IF(ISERROR(VLOOKUP($G$12&amp;$G5021,'PIMS School'!$C$1:$R$1457,7,FALSE)),"",(VLOOKUP($G$12&amp;$G5021,'PIMS School'!$C$1:$R$1457,7,FALSE)))</f>
        <v/>
      </c>
      <c r="I5021" s="61" t="str">
        <f>IF(ISERROR(VLOOKUP($G$12&amp;$G5021,'PIMS School'!$C$1:$R$1457,8,FALSE)),"",(VLOOKUP($G$12&amp;$G5021,'PIMS School'!$C$1:$R$1457,8,FALSE)))</f>
        <v/>
      </c>
    </row>
    <row r="5022" spans="7:9" ht="18" hidden="1" customHeight="1" x14ac:dyDescent="0.25">
      <c r="G5022" s="60">
        <v>26</v>
      </c>
      <c r="H5022" s="47" t="str">
        <f>IF(ISERROR(VLOOKUP($G$12&amp;$G5022,'PIMS School'!$C$1:$R$1457,7,FALSE)),"",(VLOOKUP($G$12&amp;$G5022,'PIMS School'!$C$1:$R$1457,7,FALSE)))</f>
        <v/>
      </c>
      <c r="I5022" s="61" t="str">
        <f>IF(ISERROR(VLOOKUP($G$12&amp;$G5022,'PIMS School'!$C$1:$R$1457,8,FALSE)),"",(VLOOKUP($G$12&amp;$G5022,'PIMS School'!$C$1:$R$1457,8,FALSE)))</f>
        <v/>
      </c>
    </row>
    <row r="5023" spans="7:9" ht="18" hidden="1" customHeight="1" x14ac:dyDescent="0.25">
      <c r="G5023" s="60">
        <v>27</v>
      </c>
      <c r="H5023" s="47" t="str">
        <f>IF(ISERROR(VLOOKUP($G$12&amp;$G5023,'PIMS School'!$C$1:$R$1457,7,FALSE)),"",(VLOOKUP($G$12&amp;$G5023,'PIMS School'!$C$1:$R$1457,7,FALSE)))</f>
        <v/>
      </c>
      <c r="I5023" s="61" t="str">
        <f>IF(ISERROR(VLOOKUP($G$12&amp;$G5023,'PIMS School'!$C$1:$R$1457,8,FALSE)),"",(VLOOKUP($G$12&amp;$G5023,'PIMS School'!$C$1:$R$1457,8,FALSE)))</f>
        <v/>
      </c>
    </row>
    <row r="5024" spans="7:9" ht="18" hidden="1" customHeight="1" x14ac:dyDescent="0.25">
      <c r="G5024" s="60">
        <v>28</v>
      </c>
      <c r="H5024" s="47" t="str">
        <f>IF(ISERROR(VLOOKUP($G$12&amp;$G5024,'PIMS School'!$C$1:$R$1457,7,FALSE)),"",(VLOOKUP($G$12&amp;$G5024,'PIMS School'!$C$1:$R$1457,7,FALSE)))</f>
        <v/>
      </c>
      <c r="I5024" s="61" t="str">
        <f>IF(ISERROR(VLOOKUP($G$12&amp;$G5024,'PIMS School'!$C$1:$R$1457,8,FALSE)),"",(VLOOKUP($G$12&amp;$G5024,'PIMS School'!$C$1:$R$1457,8,FALSE)))</f>
        <v/>
      </c>
    </row>
    <row r="5025" spans="7:9" ht="18" hidden="1" customHeight="1" x14ac:dyDescent="0.25">
      <c r="G5025" s="60">
        <v>29</v>
      </c>
      <c r="H5025" s="47" t="str">
        <f>IF(ISERROR(VLOOKUP($G$12&amp;$G5025,'PIMS School'!$C$1:$R$1457,7,FALSE)),"",(VLOOKUP($G$12&amp;$G5025,'PIMS School'!$C$1:$R$1457,7,FALSE)))</f>
        <v/>
      </c>
      <c r="I5025" s="61" t="str">
        <f>IF(ISERROR(VLOOKUP($G$12&amp;$G5025,'PIMS School'!$C$1:$R$1457,8,FALSE)),"",(VLOOKUP($G$12&amp;$G5025,'PIMS School'!$C$1:$R$1457,8,FALSE)))</f>
        <v/>
      </c>
    </row>
    <row r="5026" spans="7:9" ht="18" hidden="1" customHeight="1" x14ac:dyDescent="0.25">
      <c r="G5026" s="60">
        <v>30</v>
      </c>
      <c r="H5026" s="47" t="str">
        <f>IF(ISERROR(VLOOKUP($G$12&amp;$G5026,'PIMS School'!$C$1:$R$1457,7,FALSE)),"",(VLOOKUP($G$12&amp;$G5026,'PIMS School'!$C$1:$R$1457,7,FALSE)))</f>
        <v/>
      </c>
      <c r="I5026" s="61" t="str">
        <f>IF(ISERROR(VLOOKUP($G$12&amp;$G5026,'PIMS School'!$C$1:$R$1457,8,FALSE)),"",(VLOOKUP($G$12&amp;$G5026,'PIMS School'!$C$1:$R$1457,8,FALSE)))</f>
        <v/>
      </c>
    </row>
    <row r="5027" spans="7:9" ht="18" hidden="1" customHeight="1" x14ac:dyDescent="0.25">
      <c r="G5027" s="60">
        <v>31</v>
      </c>
      <c r="H5027" s="47" t="str">
        <f>IF(ISERROR(VLOOKUP($G$12&amp;$G5027,'PIMS School'!$C$1:$R$1457,7,FALSE)),"",(VLOOKUP($G$12&amp;$G5027,'PIMS School'!$C$1:$R$1457,7,FALSE)))</f>
        <v/>
      </c>
      <c r="I5027" s="61" t="str">
        <f>IF(ISERROR(VLOOKUP($G$12&amp;$G5027,'PIMS School'!$C$1:$R$1457,8,FALSE)),"",(VLOOKUP($G$12&amp;$G5027,'PIMS School'!$C$1:$R$1457,8,FALSE)))</f>
        <v/>
      </c>
    </row>
    <row r="5028" spans="7:9" ht="18" hidden="1" customHeight="1" x14ac:dyDescent="0.25">
      <c r="G5028" s="60">
        <v>32</v>
      </c>
      <c r="H5028" s="47" t="str">
        <f>IF(ISERROR(VLOOKUP($G$12&amp;$G5028,'PIMS School'!$C$1:$R$1457,7,FALSE)),"",(VLOOKUP($G$12&amp;$G5028,'PIMS School'!$C$1:$R$1457,7,FALSE)))</f>
        <v/>
      </c>
      <c r="I5028" s="61" t="str">
        <f>IF(ISERROR(VLOOKUP($G$12&amp;$G5028,'PIMS School'!$C$1:$R$1457,8,FALSE)),"",(VLOOKUP($G$12&amp;$G5028,'PIMS School'!$C$1:$R$1457,8,FALSE)))</f>
        <v/>
      </c>
    </row>
    <row r="5029" spans="7:9" ht="18" hidden="1" customHeight="1" x14ac:dyDescent="0.25">
      <c r="G5029" s="60">
        <v>33</v>
      </c>
      <c r="H5029" s="47" t="str">
        <f>IF(ISERROR(VLOOKUP($G$12&amp;$G5029,'PIMS School'!$C$1:$R$1457,7,FALSE)),"",(VLOOKUP($G$12&amp;$G5029,'PIMS School'!$C$1:$R$1457,7,FALSE)))</f>
        <v/>
      </c>
      <c r="I5029" s="61" t="str">
        <f>IF(ISERROR(VLOOKUP($G$12&amp;$G5029,'PIMS School'!$C$1:$R$1457,8,FALSE)),"",(VLOOKUP($G$12&amp;$G5029,'PIMS School'!$C$1:$R$1457,8,FALSE)))</f>
        <v/>
      </c>
    </row>
    <row r="5030" spans="7:9" ht="18" hidden="1" customHeight="1" x14ac:dyDescent="0.25">
      <c r="G5030" s="60">
        <v>34</v>
      </c>
      <c r="H5030" s="47" t="str">
        <f>IF(ISERROR(VLOOKUP($G$12&amp;$G5030,'PIMS School'!$C$1:$R$1457,7,FALSE)),"",(VLOOKUP($G$12&amp;$G5030,'PIMS School'!$C$1:$R$1457,7,FALSE)))</f>
        <v/>
      </c>
      <c r="I5030" s="61" t="str">
        <f>IF(ISERROR(VLOOKUP($G$12&amp;$G5030,'PIMS School'!$C$1:$R$1457,8,FALSE)),"",(VLOOKUP($G$12&amp;$G5030,'PIMS School'!$C$1:$R$1457,8,FALSE)))</f>
        <v/>
      </c>
    </row>
    <row r="5031" spans="7:9" ht="18" hidden="1" customHeight="1" x14ac:dyDescent="0.25">
      <c r="G5031" s="60">
        <v>35</v>
      </c>
      <c r="H5031" s="47" t="str">
        <f>IF(ISERROR(VLOOKUP($G$12&amp;$G5031,'PIMS School'!$C$1:$R$1457,7,FALSE)),"",(VLOOKUP($G$12&amp;$G5031,'PIMS School'!$C$1:$R$1457,7,FALSE)))</f>
        <v/>
      </c>
      <c r="I5031" s="61" t="str">
        <f>IF(ISERROR(VLOOKUP($G$12&amp;$G5031,'PIMS School'!$C$1:$R$1457,8,FALSE)),"",(VLOOKUP($G$12&amp;$G5031,'PIMS School'!$C$1:$R$1457,8,FALSE)))</f>
        <v/>
      </c>
    </row>
    <row r="5032" spans="7:9" ht="18" hidden="1" customHeight="1" x14ac:dyDescent="0.25">
      <c r="G5032" s="60">
        <v>36</v>
      </c>
      <c r="H5032" s="47" t="str">
        <f>IF(ISERROR(VLOOKUP($G$12&amp;$G5032,'PIMS School'!$C$1:$R$1457,7,FALSE)),"",(VLOOKUP($G$12&amp;$G5032,'PIMS School'!$C$1:$R$1457,7,FALSE)))</f>
        <v/>
      </c>
      <c r="I5032" s="61" t="str">
        <f>IF(ISERROR(VLOOKUP($G$12&amp;$G5032,'PIMS School'!$C$1:$R$1457,8,FALSE)),"",(VLOOKUP($G$12&amp;$G5032,'PIMS School'!$C$1:$R$1457,8,FALSE)))</f>
        <v/>
      </c>
    </row>
    <row r="5033" spans="7:9" ht="18" hidden="1" customHeight="1" x14ac:dyDescent="0.25">
      <c r="G5033" s="60">
        <v>37</v>
      </c>
      <c r="H5033" s="47" t="str">
        <f>IF(ISERROR(VLOOKUP($G$12&amp;$G5033,'PIMS School'!$C$1:$R$1457,7,FALSE)),"",(VLOOKUP($G$12&amp;$G5033,'PIMS School'!$C$1:$R$1457,7,FALSE)))</f>
        <v/>
      </c>
      <c r="I5033" s="61" t="str">
        <f>IF(ISERROR(VLOOKUP($G$12&amp;$G5033,'PIMS School'!$C$1:$R$1457,8,FALSE)),"",(VLOOKUP($G$12&amp;$G5033,'PIMS School'!$C$1:$R$1457,8,FALSE)))</f>
        <v/>
      </c>
    </row>
    <row r="5034" spans="7:9" ht="18" hidden="1" customHeight="1" x14ac:dyDescent="0.25">
      <c r="G5034" s="60">
        <v>38</v>
      </c>
      <c r="H5034" s="47" t="str">
        <f>IF(ISERROR(VLOOKUP($G$12&amp;$G5034,'PIMS School'!$C$1:$R$1457,7,FALSE)),"",(VLOOKUP($G$12&amp;$G5034,'PIMS School'!$C$1:$R$1457,7,FALSE)))</f>
        <v/>
      </c>
      <c r="I5034" s="61" t="str">
        <f>IF(ISERROR(VLOOKUP($G$12&amp;$G5034,'PIMS School'!$C$1:$R$1457,8,FALSE)),"",(VLOOKUP($G$12&amp;$G5034,'PIMS School'!$C$1:$R$1457,8,FALSE)))</f>
        <v/>
      </c>
    </row>
    <row r="5035" spans="7:9" ht="18" hidden="1" customHeight="1" x14ac:dyDescent="0.25">
      <c r="G5035" s="60">
        <v>39</v>
      </c>
      <c r="H5035" s="47" t="str">
        <f>IF(ISERROR(VLOOKUP($G$12&amp;$G5035,'PIMS School'!$C$1:$R$1457,7,FALSE)),"",(VLOOKUP($G$12&amp;$G5035,'PIMS School'!$C$1:$R$1457,7,FALSE)))</f>
        <v/>
      </c>
      <c r="I5035" s="61" t="str">
        <f>IF(ISERROR(VLOOKUP($G$12&amp;$G5035,'PIMS School'!$C$1:$R$1457,8,FALSE)),"",(VLOOKUP($G$12&amp;$G5035,'PIMS School'!$C$1:$R$1457,8,FALSE)))</f>
        <v/>
      </c>
    </row>
    <row r="5036" spans="7:9" ht="18" hidden="1" customHeight="1" x14ac:dyDescent="0.25">
      <c r="G5036" s="60">
        <v>40</v>
      </c>
      <c r="H5036" s="47" t="str">
        <f>IF(ISERROR(VLOOKUP($G$12&amp;$G5036,'PIMS School'!$C$1:$R$1457,7,FALSE)),"",(VLOOKUP($G$12&amp;$G5036,'PIMS School'!$C$1:$R$1457,7,FALSE)))</f>
        <v/>
      </c>
      <c r="I5036" s="61" t="str">
        <f>IF(ISERROR(VLOOKUP($G$12&amp;$G5036,'PIMS School'!$C$1:$R$1457,8,FALSE)),"",(VLOOKUP($G$12&amp;$G5036,'PIMS School'!$C$1:$R$1457,8,FALSE)))</f>
        <v/>
      </c>
    </row>
    <row r="5037" spans="7:9" ht="18" hidden="1" customHeight="1" x14ac:dyDescent="0.25">
      <c r="G5037" s="60">
        <v>41</v>
      </c>
      <c r="H5037" s="47" t="str">
        <f>IF(ISERROR(VLOOKUP($G$12&amp;$G5037,'PIMS School'!$C$1:$R$1457,7,FALSE)),"",(VLOOKUP($G$12&amp;$G5037,'PIMS School'!$C$1:$R$1457,7,FALSE)))</f>
        <v/>
      </c>
      <c r="I5037" s="61" t="str">
        <f>IF(ISERROR(VLOOKUP($G$12&amp;$G5037,'PIMS School'!$C$1:$R$1457,8,FALSE)),"",(VLOOKUP($G$12&amp;$G5037,'PIMS School'!$C$1:$R$1457,8,FALSE)))</f>
        <v/>
      </c>
    </row>
    <row r="5038" spans="7:9" ht="18" hidden="1" customHeight="1" x14ac:dyDescent="0.25">
      <c r="G5038" s="60">
        <v>42</v>
      </c>
      <c r="H5038" s="47" t="str">
        <f>IF(ISERROR(VLOOKUP($G$12&amp;$G5038,'PIMS School'!$C$1:$R$1457,7,FALSE)),"",(VLOOKUP($G$12&amp;$G5038,'PIMS School'!$C$1:$R$1457,7,FALSE)))</f>
        <v/>
      </c>
      <c r="I5038" s="61" t="str">
        <f>IF(ISERROR(VLOOKUP($G$12&amp;$G5038,'PIMS School'!$C$1:$R$1457,8,FALSE)),"",(VLOOKUP($G$12&amp;$G5038,'PIMS School'!$C$1:$R$1457,8,FALSE)))</f>
        <v/>
      </c>
    </row>
    <row r="5039" spans="7:9" ht="18" hidden="1" customHeight="1" x14ac:dyDescent="0.25">
      <c r="G5039" s="60">
        <v>43</v>
      </c>
      <c r="H5039" s="47" t="str">
        <f>IF(ISERROR(VLOOKUP($G$12&amp;$G5039,'PIMS School'!$C$1:$R$1457,7,FALSE)),"",(VLOOKUP($G$12&amp;$G5039,'PIMS School'!$C$1:$R$1457,7,FALSE)))</f>
        <v/>
      </c>
      <c r="I5039" s="61" t="str">
        <f>IF(ISERROR(VLOOKUP($G$12&amp;$G5039,'PIMS School'!$C$1:$R$1457,8,FALSE)),"",(VLOOKUP($G$12&amp;$G5039,'PIMS School'!$C$1:$R$1457,8,FALSE)))</f>
        <v/>
      </c>
    </row>
    <row r="5040" spans="7:9" ht="18" hidden="1" customHeight="1" x14ac:dyDescent="0.25">
      <c r="G5040" s="60">
        <v>44</v>
      </c>
      <c r="H5040" s="47" t="str">
        <f>IF(ISERROR(VLOOKUP($G$12&amp;$G5040,'PIMS School'!$C$1:$R$1457,7,FALSE)),"",(VLOOKUP($G$12&amp;$G5040,'PIMS School'!$C$1:$R$1457,7,FALSE)))</f>
        <v/>
      </c>
      <c r="I5040" s="61" t="str">
        <f>IF(ISERROR(VLOOKUP($G$12&amp;$G5040,'PIMS School'!$C$1:$R$1457,8,FALSE)),"",(VLOOKUP($G$12&amp;$G5040,'PIMS School'!$C$1:$R$1457,8,FALSE)))</f>
        <v/>
      </c>
    </row>
    <row r="5041" spans="7:9" ht="18" hidden="1" customHeight="1" x14ac:dyDescent="0.25">
      <c r="G5041" s="60">
        <v>45</v>
      </c>
      <c r="H5041" s="47" t="str">
        <f>IF(ISERROR(VLOOKUP($G$12&amp;$G5041,'PIMS School'!$C$1:$R$1457,7,FALSE)),"",(VLOOKUP($G$12&amp;$G5041,'PIMS School'!$C$1:$R$1457,7,FALSE)))</f>
        <v/>
      </c>
      <c r="I5041" s="61" t="str">
        <f>IF(ISERROR(VLOOKUP($G$12&amp;$G5041,'PIMS School'!$C$1:$R$1457,8,FALSE)),"",(VLOOKUP($G$12&amp;$G5041,'PIMS School'!$C$1:$R$1457,8,FALSE)))</f>
        <v/>
      </c>
    </row>
    <row r="5042" spans="7:9" ht="18" hidden="1" customHeight="1" x14ac:dyDescent="0.25">
      <c r="G5042" s="60">
        <v>46</v>
      </c>
      <c r="H5042" s="47" t="str">
        <f>IF(ISERROR(VLOOKUP($G$12&amp;$G5042,'PIMS School'!$C$1:$R$1457,7,FALSE)),"",(VLOOKUP($G$12&amp;$G5042,'PIMS School'!$C$1:$R$1457,7,FALSE)))</f>
        <v/>
      </c>
      <c r="I5042" s="61" t="str">
        <f>IF(ISERROR(VLOOKUP($G$12&amp;$G5042,'PIMS School'!$C$1:$R$1457,8,FALSE)),"",(VLOOKUP($G$12&amp;$G5042,'PIMS School'!$C$1:$R$1457,8,FALSE)))</f>
        <v/>
      </c>
    </row>
    <row r="5043" spans="7:9" ht="18" hidden="1" customHeight="1" x14ac:dyDescent="0.25">
      <c r="G5043" s="60">
        <v>47</v>
      </c>
      <c r="H5043" s="47" t="str">
        <f>IF(ISERROR(VLOOKUP($G$12&amp;$G5043,'PIMS School'!$C$1:$R$1457,7,FALSE)),"",(VLOOKUP($G$12&amp;$G5043,'PIMS School'!$C$1:$R$1457,7,FALSE)))</f>
        <v/>
      </c>
      <c r="I5043" s="61" t="str">
        <f>IF(ISERROR(VLOOKUP($G$12&amp;$G5043,'PIMS School'!$C$1:$R$1457,8,FALSE)),"",(VLOOKUP($G$12&amp;$G5043,'PIMS School'!$C$1:$R$1457,8,FALSE)))</f>
        <v/>
      </c>
    </row>
    <row r="5044" spans="7:9" ht="18" hidden="1" customHeight="1" x14ac:dyDescent="0.25">
      <c r="G5044" s="60">
        <v>48</v>
      </c>
      <c r="H5044" s="47" t="str">
        <f>IF(ISERROR(VLOOKUP($G$12&amp;$G5044,'PIMS School'!$C$1:$R$1457,7,FALSE)),"",(VLOOKUP($G$12&amp;$G5044,'PIMS School'!$C$1:$R$1457,7,FALSE)))</f>
        <v/>
      </c>
      <c r="I5044" s="61" t="str">
        <f>IF(ISERROR(VLOOKUP($G$12&amp;$G5044,'PIMS School'!$C$1:$R$1457,8,FALSE)),"",(VLOOKUP($G$12&amp;$G5044,'PIMS School'!$C$1:$R$1457,8,FALSE)))</f>
        <v/>
      </c>
    </row>
    <row r="5045" spans="7:9" ht="18" hidden="1" customHeight="1" x14ac:dyDescent="0.25">
      <c r="G5045" s="60">
        <v>49</v>
      </c>
      <c r="H5045" s="47" t="str">
        <f>IF(ISERROR(VLOOKUP($G$12&amp;$G5045,'PIMS School'!$C$1:$R$1457,7,FALSE)),"",(VLOOKUP($G$12&amp;$G5045,'PIMS School'!$C$1:$R$1457,7,FALSE)))</f>
        <v/>
      </c>
      <c r="I5045" s="61" t="str">
        <f>IF(ISERROR(VLOOKUP($G$12&amp;$G5045,'PIMS School'!$C$1:$R$1457,8,FALSE)),"",(VLOOKUP($G$12&amp;$G5045,'PIMS School'!$C$1:$R$1457,8,FALSE)))</f>
        <v/>
      </c>
    </row>
    <row r="5046" spans="7:9" ht="18" hidden="1" customHeight="1" x14ac:dyDescent="0.25">
      <c r="G5046" s="60">
        <v>50</v>
      </c>
      <c r="H5046" s="47" t="str">
        <f>IF(ISERROR(VLOOKUP($G$12&amp;$G5046,'PIMS School'!$C$1:$R$1457,7,FALSE)),"",(VLOOKUP($G$12&amp;$G5046,'PIMS School'!$C$1:$R$1457,7,FALSE)))</f>
        <v/>
      </c>
      <c r="I5046" s="61" t="str">
        <f>IF(ISERROR(VLOOKUP($G$12&amp;$G5046,'PIMS School'!$C$1:$R$1457,8,FALSE)),"",(VLOOKUP($G$12&amp;$G5046,'PIMS School'!$C$1:$R$1457,8,FALSE)))</f>
        <v/>
      </c>
    </row>
    <row r="5047" spans="7:9" ht="18" hidden="1" customHeight="1" x14ac:dyDescent="0.25">
      <c r="G5047" s="60">
        <v>51</v>
      </c>
      <c r="H5047" s="47" t="str">
        <f>IF(ISERROR(VLOOKUP($G$12&amp;$G5047,'PIMS School'!$C$1:$R$1457,7,FALSE)),"",(VLOOKUP($G$12&amp;$G5047,'PIMS School'!$C$1:$R$1457,7,FALSE)))</f>
        <v/>
      </c>
      <c r="I5047" s="61" t="str">
        <f>IF(ISERROR(VLOOKUP($G$12&amp;$G5047,'PIMS School'!$C$1:$R$1457,8,FALSE)),"",(VLOOKUP($G$12&amp;$G5047,'PIMS School'!$C$1:$R$1457,8,FALSE)))</f>
        <v/>
      </c>
    </row>
    <row r="5048" spans="7:9" ht="18" hidden="1" customHeight="1" x14ac:dyDescent="0.25">
      <c r="G5048" s="60">
        <v>52</v>
      </c>
      <c r="H5048" s="47" t="str">
        <f>IF(ISERROR(VLOOKUP($G$12&amp;$G5048,'PIMS School'!$C$1:$R$1457,7,FALSE)),"",(VLOOKUP($G$12&amp;$G5048,'PIMS School'!$C$1:$R$1457,7,FALSE)))</f>
        <v/>
      </c>
      <c r="I5048" s="61" t="str">
        <f>IF(ISERROR(VLOOKUP($G$12&amp;$G5048,'PIMS School'!$C$1:$R$1457,8,FALSE)),"",(VLOOKUP($G$12&amp;$G5048,'PIMS School'!$C$1:$R$1457,8,FALSE)))</f>
        <v/>
      </c>
    </row>
    <row r="5049" spans="7:9" ht="18" hidden="1" customHeight="1" x14ac:dyDescent="0.25">
      <c r="G5049" s="60">
        <v>53</v>
      </c>
      <c r="H5049" s="47" t="str">
        <f>IF(ISERROR(VLOOKUP($G$12&amp;$G5049,'PIMS School'!$C$1:$R$1457,7,FALSE)),"",(VLOOKUP($G$12&amp;$G5049,'PIMS School'!$C$1:$R$1457,7,FALSE)))</f>
        <v/>
      </c>
      <c r="I5049" s="61" t="str">
        <f>IF(ISERROR(VLOOKUP($G$12&amp;$G5049,'PIMS School'!$C$1:$R$1457,8,FALSE)),"",(VLOOKUP($G$12&amp;$G5049,'PIMS School'!$C$1:$R$1457,8,FALSE)))</f>
        <v/>
      </c>
    </row>
    <row r="5050" spans="7:9" ht="18" hidden="1" customHeight="1" x14ac:dyDescent="0.25">
      <c r="G5050" s="60">
        <v>54</v>
      </c>
      <c r="H5050" s="47" t="str">
        <f>IF(ISERROR(VLOOKUP($G$12&amp;$G5050,'PIMS School'!$C$1:$R$1457,7,FALSE)),"",(VLOOKUP($G$12&amp;$G5050,'PIMS School'!$C$1:$R$1457,7,FALSE)))</f>
        <v/>
      </c>
      <c r="I5050" s="61" t="str">
        <f>IF(ISERROR(VLOOKUP($G$12&amp;$G5050,'PIMS School'!$C$1:$R$1457,8,FALSE)),"",(VLOOKUP($G$12&amp;$G5050,'PIMS School'!$C$1:$R$1457,8,FALSE)))</f>
        <v/>
      </c>
    </row>
    <row r="5051" spans="7:9" ht="18" hidden="1" customHeight="1" x14ac:dyDescent="0.25">
      <c r="G5051" s="60">
        <v>55</v>
      </c>
      <c r="H5051" s="47" t="str">
        <f>IF(ISERROR(VLOOKUP($G$12&amp;$G5051,'PIMS School'!$C$1:$R$1457,7,FALSE)),"",(VLOOKUP($G$12&amp;$G5051,'PIMS School'!$C$1:$R$1457,7,FALSE)))</f>
        <v/>
      </c>
      <c r="I5051" s="61" t="str">
        <f>IF(ISERROR(VLOOKUP($G$12&amp;$G5051,'PIMS School'!$C$1:$R$1457,8,FALSE)),"",(VLOOKUP($G$12&amp;$G5051,'PIMS School'!$C$1:$R$1457,8,FALSE)))</f>
        <v/>
      </c>
    </row>
    <row r="5052" spans="7:9" ht="18" hidden="1" customHeight="1" x14ac:dyDescent="0.25">
      <c r="G5052" s="60">
        <v>56</v>
      </c>
      <c r="H5052" s="47" t="str">
        <f>IF(ISERROR(VLOOKUP($G$12&amp;$G5052,'PIMS School'!$C$1:$R$1457,7,FALSE)),"",(VLOOKUP($G$12&amp;$G5052,'PIMS School'!$C$1:$R$1457,7,FALSE)))</f>
        <v/>
      </c>
      <c r="I5052" s="61" t="str">
        <f>IF(ISERROR(VLOOKUP($G$12&amp;$G5052,'PIMS School'!$C$1:$R$1457,8,FALSE)),"",(VLOOKUP($G$12&amp;$G5052,'PIMS School'!$C$1:$R$1457,8,FALSE)))</f>
        <v/>
      </c>
    </row>
    <row r="5053" spans="7:9" ht="18" hidden="1" customHeight="1" x14ac:dyDescent="0.25">
      <c r="G5053" s="60">
        <v>57</v>
      </c>
      <c r="H5053" s="47" t="str">
        <f>IF(ISERROR(VLOOKUP($G$12&amp;$G5053,'PIMS School'!$C$1:$R$1457,7,FALSE)),"",(VLOOKUP($G$12&amp;$G5053,'PIMS School'!$C$1:$R$1457,7,FALSE)))</f>
        <v/>
      </c>
      <c r="I5053" s="61" t="str">
        <f>IF(ISERROR(VLOOKUP($G$12&amp;$G5053,'PIMS School'!$C$1:$R$1457,8,FALSE)),"",(VLOOKUP($G$12&amp;$G5053,'PIMS School'!$C$1:$R$1457,8,FALSE)))</f>
        <v/>
      </c>
    </row>
    <row r="5054" spans="7:9" ht="18" hidden="1" customHeight="1" x14ac:dyDescent="0.25">
      <c r="G5054" s="60">
        <v>58</v>
      </c>
      <c r="H5054" s="47" t="str">
        <f>IF(ISERROR(VLOOKUP($G$12&amp;$G5054,'PIMS School'!$C$1:$R$1457,7,FALSE)),"",(VLOOKUP($G$12&amp;$G5054,'PIMS School'!$C$1:$R$1457,7,FALSE)))</f>
        <v/>
      </c>
      <c r="I5054" s="61" t="str">
        <f>IF(ISERROR(VLOOKUP($G$12&amp;$G5054,'PIMS School'!$C$1:$R$1457,8,FALSE)),"",(VLOOKUP($G$12&amp;$G5054,'PIMS School'!$C$1:$R$1457,8,FALSE)))</f>
        <v/>
      </c>
    </row>
    <row r="5055" spans="7:9" ht="18" hidden="1" customHeight="1" x14ac:dyDescent="0.25">
      <c r="G5055" s="60">
        <v>59</v>
      </c>
      <c r="H5055" s="47" t="str">
        <f>IF(ISERROR(VLOOKUP($G$12&amp;$G5055,'PIMS School'!$C$1:$R$1457,7,FALSE)),"",(VLOOKUP($G$12&amp;$G5055,'PIMS School'!$C$1:$R$1457,7,FALSE)))</f>
        <v/>
      </c>
      <c r="I5055" s="61" t="str">
        <f>IF(ISERROR(VLOOKUP($G$12&amp;$G5055,'PIMS School'!$C$1:$R$1457,8,FALSE)),"",(VLOOKUP($G$12&amp;$G5055,'PIMS School'!$C$1:$R$1457,8,FALSE)))</f>
        <v/>
      </c>
    </row>
    <row r="5056" spans="7:9" ht="18" hidden="1" customHeight="1" x14ac:dyDescent="0.25">
      <c r="G5056" s="60">
        <v>60</v>
      </c>
      <c r="H5056" s="47" t="str">
        <f>IF(ISERROR(VLOOKUP($G$12&amp;$G5056,'PIMS School'!$C$1:$R$1457,7,FALSE)),"",(VLOOKUP($G$12&amp;$G5056,'PIMS School'!$C$1:$R$1457,7,FALSE)))</f>
        <v/>
      </c>
      <c r="I5056" s="61" t="str">
        <f>IF(ISERROR(VLOOKUP($G$12&amp;$G5056,'PIMS School'!$C$1:$R$1457,8,FALSE)),"",(VLOOKUP($G$12&amp;$G5056,'PIMS School'!$C$1:$R$1457,8,FALSE)))</f>
        <v/>
      </c>
    </row>
    <row r="5057" spans="7:9" ht="18" hidden="1" customHeight="1" x14ac:dyDescent="0.25">
      <c r="G5057" s="60">
        <v>61</v>
      </c>
      <c r="H5057" s="47" t="str">
        <f>IF(ISERROR(VLOOKUP($G$12&amp;$G5057,'PIMS School'!$C$1:$R$1457,7,FALSE)),"",(VLOOKUP($G$12&amp;$G5057,'PIMS School'!$C$1:$R$1457,7,FALSE)))</f>
        <v/>
      </c>
      <c r="I5057" s="61" t="str">
        <f>IF(ISERROR(VLOOKUP($G$12&amp;$G5057,'PIMS School'!$C$1:$R$1457,8,FALSE)),"",(VLOOKUP($G$12&amp;$G5057,'PIMS School'!$C$1:$R$1457,8,FALSE)))</f>
        <v/>
      </c>
    </row>
    <row r="5058" spans="7:9" ht="18" hidden="1" customHeight="1" x14ac:dyDescent="0.25">
      <c r="G5058" s="60">
        <v>62</v>
      </c>
      <c r="H5058" s="47" t="str">
        <f>IF(ISERROR(VLOOKUP($G$12&amp;$G5058,'PIMS School'!$C$1:$R$1457,7,FALSE)),"",(VLOOKUP($G$12&amp;$G5058,'PIMS School'!$C$1:$R$1457,7,FALSE)))</f>
        <v/>
      </c>
      <c r="I5058" s="61" t="str">
        <f>IF(ISERROR(VLOOKUP($G$12&amp;$G5058,'PIMS School'!$C$1:$R$1457,8,FALSE)),"",(VLOOKUP($G$12&amp;$G5058,'PIMS School'!$C$1:$R$1457,8,FALSE)))</f>
        <v/>
      </c>
    </row>
    <row r="5059" spans="7:9" ht="18" hidden="1" customHeight="1" x14ac:dyDescent="0.25">
      <c r="G5059" s="60">
        <v>63</v>
      </c>
      <c r="H5059" s="47" t="str">
        <f>IF(ISERROR(VLOOKUP($G$12&amp;$G5059,'PIMS School'!$C$1:$R$1457,7,FALSE)),"",(VLOOKUP($G$12&amp;$G5059,'PIMS School'!$C$1:$R$1457,7,FALSE)))</f>
        <v/>
      </c>
      <c r="I5059" s="61" t="str">
        <f>IF(ISERROR(VLOOKUP($G$12&amp;$G5059,'PIMS School'!$C$1:$R$1457,8,FALSE)),"",(VLOOKUP($G$12&amp;$G5059,'PIMS School'!$C$1:$R$1457,8,FALSE)))</f>
        <v/>
      </c>
    </row>
    <row r="5060" spans="7:9" ht="18" hidden="1" customHeight="1" x14ac:dyDescent="0.25">
      <c r="G5060" s="60">
        <v>64</v>
      </c>
      <c r="H5060" s="47" t="str">
        <f>IF(ISERROR(VLOOKUP($G$12&amp;$G5060,'PIMS School'!$C$1:$R$1457,7,FALSE)),"",(VLOOKUP($G$12&amp;$G5060,'PIMS School'!$C$1:$R$1457,7,FALSE)))</f>
        <v/>
      </c>
      <c r="I5060" s="61" t="str">
        <f>IF(ISERROR(VLOOKUP($G$12&amp;$G5060,'PIMS School'!$C$1:$R$1457,8,FALSE)),"",(VLOOKUP($G$12&amp;$G5060,'PIMS School'!$C$1:$R$1457,8,FALSE)))</f>
        <v/>
      </c>
    </row>
    <row r="5061" spans="7:9" ht="18" hidden="1" customHeight="1" x14ac:dyDescent="0.25">
      <c r="G5061" s="60">
        <v>65</v>
      </c>
      <c r="H5061" s="47" t="str">
        <f>IF(ISERROR(VLOOKUP($G$12&amp;$G5061,'PIMS School'!$C$1:$R$1457,7,FALSE)),"",(VLOOKUP($G$12&amp;$G5061,'PIMS School'!$C$1:$R$1457,7,FALSE)))</f>
        <v/>
      </c>
      <c r="I5061" s="61" t="str">
        <f>IF(ISERROR(VLOOKUP($G$12&amp;$G5061,'PIMS School'!$C$1:$R$1457,8,FALSE)),"",(VLOOKUP($G$12&amp;$G5061,'PIMS School'!$C$1:$R$1457,8,FALSE)))</f>
        <v/>
      </c>
    </row>
    <row r="5062" spans="7:9" ht="18" hidden="1" customHeight="1" x14ac:dyDescent="0.25">
      <c r="G5062" s="60">
        <v>66</v>
      </c>
      <c r="H5062" s="47" t="str">
        <f>IF(ISERROR(VLOOKUP($G$12&amp;$G5062,'PIMS School'!$C$1:$R$1457,7,FALSE)),"",(VLOOKUP($G$12&amp;$G5062,'PIMS School'!$C$1:$R$1457,7,FALSE)))</f>
        <v/>
      </c>
      <c r="I5062" s="61" t="str">
        <f>IF(ISERROR(VLOOKUP($G$12&amp;$G5062,'PIMS School'!$C$1:$R$1457,8,FALSE)),"",(VLOOKUP($G$12&amp;$G5062,'PIMS School'!$C$1:$R$1457,8,FALSE)))</f>
        <v/>
      </c>
    </row>
    <row r="5063" spans="7:9" ht="18" hidden="1" customHeight="1" x14ac:dyDescent="0.25">
      <c r="G5063" s="60">
        <v>67</v>
      </c>
      <c r="H5063" s="47" t="str">
        <f>IF(ISERROR(VLOOKUP($G$12&amp;$G5063,'PIMS School'!$C$1:$R$1457,7,FALSE)),"",(VLOOKUP($G$12&amp;$G5063,'PIMS School'!$C$1:$R$1457,7,FALSE)))</f>
        <v/>
      </c>
      <c r="I5063" s="61" t="str">
        <f>IF(ISERROR(VLOOKUP($G$12&amp;$G5063,'PIMS School'!$C$1:$R$1457,8,FALSE)),"",(VLOOKUP($G$12&amp;$G5063,'PIMS School'!$C$1:$R$1457,8,FALSE)))</f>
        <v/>
      </c>
    </row>
    <row r="5064" spans="7:9" ht="18" hidden="1" customHeight="1" x14ac:dyDescent="0.25">
      <c r="G5064" s="60">
        <v>68</v>
      </c>
      <c r="H5064" s="47" t="str">
        <f>IF(ISERROR(VLOOKUP($G$12&amp;$G5064,'PIMS School'!$C$1:$R$1457,7,FALSE)),"",(VLOOKUP($G$12&amp;$G5064,'PIMS School'!$C$1:$R$1457,7,FALSE)))</f>
        <v/>
      </c>
      <c r="I5064" s="61" t="str">
        <f>IF(ISERROR(VLOOKUP($G$12&amp;$G5064,'PIMS School'!$C$1:$R$1457,8,FALSE)),"",(VLOOKUP($G$12&amp;$G5064,'PIMS School'!$C$1:$R$1457,8,FALSE)))</f>
        <v/>
      </c>
    </row>
    <row r="5065" spans="7:9" ht="18" hidden="1" customHeight="1" x14ac:dyDescent="0.25">
      <c r="G5065" s="60">
        <v>69</v>
      </c>
      <c r="H5065" s="47" t="str">
        <f>IF(ISERROR(VLOOKUP($G$12&amp;$G5065,'PIMS School'!$C$1:$R$1457,7,FALSE)),"",(VLOOKUP($G$12&amp;$G5065,'PIMS School'!$C$1:$R$1457,7,FALSE)))</f>
        <v/>
      </c>
      <c r="I5065" s="61" t="str">
        <f>IF(ISERROR(VLOOKUP($G$12&amp;$G5065,'PIMS School'!$C$1:$R$1457,8,FALSE)),"",(VLOOKUP($G$12&amp;$G5065,'PIMS School'!$C$1:$R$1457,8,FALSE)))</f>
        <v/>
      </c>
    </row>
    <row r="5066" spans="7:9" ht="18" hidden="1" customHeight="1" x14ac:dyDescent="0.25">
      <c r="G5066" s="60">
        <v>70</v>
      </c>
      <c r="H5066" s="47" t="str">
        <f>IF(ISERROR(VLOOKUP($G$12&amp;$G5066,'PIMS School'!$C$1:$R$1457,7,FALSE)),"",(VLOOKUP($G$12&amp;$G5066,'PIMS School'!$C$1:$R$1457,7,FALSE)))</f>
        <v/>
      </c>
      <c r="I5066" s="61" t="str">
        <f>IF(ISERROR(VLOOKUP($G$12&amp;$G5066,'PIMS School'!$C$1:$R$1457,8,FALSE)),"",(VLOOKUP($G$12&amp;$G5066,'PIMS School'!$C$1:$R$1457,8,FALSE)))</f>
        <v/>
      </c>
    </row>
    <row r="5067" spans="7:9" ht="18" hidden="1" customHeight="1" x14ac:dyDescent="0.25">
      <c r="G5067" s="60">
        <v>71</v>
      </c>
      <c r="H5067" s="47" t="str">
        <f>IF(ISERROR(VLOOKUP($G$12&amp;$G5067,'PIMS School'!$C$1:$R$1457,7,FALSE)),"",(VLOOKUP($G$12&amp;$G5067,'PIMS School'!$C$1:$R$1457,7,FALSE)))</f>
        <v/>
      </c>
      <c r="I5067" s="61" t="str">
        <f>IF(ISERROR(VLOOKUP($G$12&amp;$G5067,'PIMS School'!$C$1:$R$1457,8,FALSE)),"",(VLOOKUP($G$12&amp;$G5067,'PIMS School'!$C$1:$R$1457,8,FALSE)))</f>
        <v/>
      </c>
    </row>
    <row r="5068" spans="7:9" ht="18" hidden="1" customHeight="1" x14ac:dyDescent="0.25">
      <c r="G5068" s="60">
        <v>72</v>
      </c>
      <c r="H5068" s="47" t="str">
        <f>IF(ISERROR(VLOOKUP($G$12&amp;$G5068,'PIMS School'!$C$1:$R$1457,7,FALSE)),"",(VLOOKUP($G$12&amp;$G5068,'PIMS School'!$C$1:$R$1457,7,FALSE)))</f>
        <v/>
      </c>
      <c r="I5068" s="61" t="str">
        <f>IF(ISERROR(VLOOKUP($G$12&amp;$G5068,'PIMS School'!$C$1:$R$1457,8,FALSE)),"",(VLOOKUP($G$12&amp;$G5068,'PIMS School'!$C$1:$R$1457,8,FALSE)))</f>
        <v/>
      </c>
    </row>
    <row r="5069" spans="7:9" ht="18" hidden="1" customHeight="1" x14ac:dyDescent="0.25">
      <c r="G5069" s="60">
        <v>73</v>
      </c>
      <c r="H5069" s="47" t="str">
        <f>IF(ISERROR(VLOOKUP($G$12&amp;$G5069,'PIMS School'!$C$1:$R$1457,7,FALSE)),"",(VLOOKUP($G$12&amp;$G5069,'PIMS School'!$C$1:$R$1457,7,FALSE)))</f>
        <v/>
      </c>
      <c r="I5069" s="61" t="str">
        <f>IF(ISERROR(VLOOKUP($G$12&amp;$G5069,'PIMS School'!$C$1:$R$1457,8,FALSE)),"",(VLOOKUP($G$12&amp;$G5069,'PIMS School'!$C$1:$R$1457,8,FALSE)))</f>
        <v/>
      </c>
    </row>
    <row r="5070" spans="7:9" ht="18" hidden="1" customHeight="1" x14ac:dyDescent="0.25">
      <c r="G5070" s="60">
        <v>74</v>
      </c>
      <c r="H5070" s="47" t="str">
        <f>IF(ISERROR(VLOOKUP($G$12&amp;$G5070,'PIMS School'!$C$1:$R$1457,7,FALSE)),"",(VLOOKUP($G$12&amp;$G5070,'PIMS School'!$C$1:$R$1457,7,FALSE)))</f>
        <v/>
      </c>
      <c r="I5070" s="61" t="str">
        <f>IF(ISERROR(VLOOKUP($G$12&amp;$G5070,'PIMS School'!$C$1:$R$1457,8,FALSE)),"",(VLOOKUP($G$12&amp;$G5070,'PIMS School'!$C$1:$R$1457,8,FALSE)))</f>
        <v/>
      </c>
    </row>
    <row r="5071" spans="7:9" ht="18" hidden="1" customHeight="1" x14ac:dyDescent="0.25">
      <c r="G5071" s="60">
        <v>75</v>
      </c>
      <c r="H5071" s="47" t="str">
        <f>IF(ISERROR(VLOOKUP($G$12&amp;$G5071,'PIMS School'!$C$1:$R$1457,7,FALSE)),"",(VLOOKUP($G$12&amp;$G5071,'PIMS School'!$C$1:$R$1457,7,FALSE)))</f>
        <v/>
      </c>
      <c r="I5071" s="61" t="str">
        <f>IF(ISERROR(VLOOKUP($G$12&amp;$G5071,'PIMS School'!$C$1:$R$1457,8,FALSE)),"",(VLOOKUP($G$12&amp;$G5071,'PIMS School'!$C$1:$R$1457,8,FALSE)))</f>
        <v/>
      </c>
    </row>
    <row r="5072" spans="7:9" ht="18" hidden="1" customHeight="1" x14ac:dyDescent="0.25">
      <c r="G5072" s="60">
        <v>76</v>
      </c>
      <c r="H5072" s="47" t="str">
        <f>IF(ISERROR(VLOOKUP($G$12&amp;$G5072,'PIMS School'!$C$1:$R$1457,7,FALSE)),"",(VLOOKUP($G$12&amp;$G5072,'PIMS School'!$C$1:$R$1457,7,FALSE)))</f>
        <v/>
      </c>
      <c r="I5072" s="61" t="str">
        <f>IF(ISERROR(VLOOKUP($G$12&amp;$G5072,'PIMS School'!$C$1:$R$1457,8,FALSE)),"",(VLOOKUP($G$12&amp;$G5072,'PIMS School'!$C$1:$R$1457,8,FALSE)))</f>
        <v/>
      </c>
    </row>
    <row r="5073" spans="7:9" ht="18" hidden="1" customHeight="1" x14ac:dyDescent="0.25">
      <c r="G5073" s="60">
        <v>77</v>
      </c>
      <c r="H5073" s="47" t="str">
        <f>IF(ISERROR(VLOOKUP($G$12&amp;$G5073,'PIMS School'!$C$1:$R$1457,7,FALSE)),"",(VLOOKUP($G$12&amp;$G5073,'PIMS School'!$C$1:$R$1457,7,FALSE)))</f>
        <v/>
      </c>
      <c r="I5073" s="61" t="str">
        <f>IF(ISERROR(VLOOKUP($G$12&amp;$G5073,'PIMS School'!$C$1:$R$1457,8,FALSE)),"",(VLOOKUP($G$12&amp;$G5073,'PIMS School'!$C$1:$R$1457,8,FALSE)))</f>
        <v/>
      </c>
    </row>
    <row r="5074" spans="7:9" ht="18" hidden="1" customHeight="1" x14ac:dyDescent="0.25">
      <c r="G5074" s="60">
        <v>78</v>
      </c>
      <c r="H5074" s="47" t="str">
        <f>IF(ISERROR(VLOOKUP($G$12&amp;$G5074,'PIMS School'!$C$1:$R$1457,7,FALSE)),"",(VLOOKUP($G$12&amp;$G5074,'PIMS School'!$C$1:$R$1457,7,FALSE)))</f>
        <v/>
      </c>
      <c r="I5074" s="61" t="str">
        <f>IF(ISERROR(VLOOKUP($G$12&amp;$G5074,'PIMS School'!$C$1:$R$1457,8,FALSE)),"",(VLOOKUP($G$12&amp;$G5074,'PIMS School'!$C$1:$R$1457,8,FALSE)))</f>
        <v/>
      </c>
    </row>
    <row r="5075" spans="7:9" ht="18" hidden="1" customHeight="1" x14ac:dyDescent="0.25">
      <c r="G5075" s="60">
        <v>79</v>
      </c>
      <c r="H5075" s="47" t="str">
        <f>IF(ISERROR(VLOOKUP($G$12&amp;$G5075,'PIMS School'!$C$1:$R$1457,7,FALSE)),"",(VLOOKUP($G$12&amp;$G5075,'PIMS School'!$C$1:$R$1457,7,FALSE)))</f>
        <v/>
      </c>
      <c r="I5075" s="61" t="str">
        <f>IF(ISERROR(VLOOKUP($G$12&amp;$G5075,'PIMS School'!$C$1:$R$1457,8,FALSE)),"",(VLOOKUP($G$12&amp;$G5075,'PIMS School'!$C$1:$R$1457,8,FALSE)))</f>
        <v/>
      </c>
    </row>
    <row r="5076" spans="7:9" ht="18" hidden="1" customHeight="1" x14ac:dyDescent="0.25">
      <c r="G5076" s="60">
        <v>80</v>
      </c>
      <c r="H5076" s="47" t="str">
        <f>IF(ISERROR(VLOOKUP($G$12&amp;$G5076,'PIMS School'!$C$1:$R$1457,7,FALSE)),"",(VLOOKUP($G$12&amp;$G5076,'PIMS School'!$C$1:$R$1457,7,FALSE)))</f>
        <v/>
      </c>
      <c r="I5076" s="61" t="str">
        <f>IF(ISERROR(VLOOKUP($G$12&amp;$G5076,'PIMS School'!$C$1:$R$1457,8,FALSE)),"",(VLOOKUP($G$12&amp;$G5076,'PIMS School'!$C$1:$R$1457,8,FALSE)))</f>
        <v/>
      </c>
    </row>
    <row r="5077" spans="7:9" ht="18" hidden="1" customHeight="1" x14ac:dyDescent="0.25">
      <c r="G5077" s="60">
        <v>81</v>
      </c>
      <c r="H5077" s="47" t="str">
        <f>IF(ISERROR(VLOOKUP($G$12&amp;$G5077,'PIMS School'!$C$1:$R$1457,7,FALSE)),"",(VLOOKUP($G$12&amp;$G5077,'PIMS School'!$C$1:$R$1457,7,FALSE)))</f>
        <v/>
      </c>
      <c r="I5077" s="61" t="str">
        <f>IF(ISERROR(VLOOKUP($G$12&amp;$G5077,'PIMS School'!$C$1:$R$1457,8,FALSE)),"",(VLOOKUP($G$12&amp;$G5077,'PIMS School'!$C$1:$R$1457,8,FALSE)))</f>
        <v/>
      </c>
    </row>
    <row r="5078" spans="7:9" ht="18" hidden="1" customHeight="1" x14ac:dyDescent="0.25">
      <c r="G5078" s="60">
        <v>82</v>
      </c>
      <c r="H5078" s="47" t="str">
        <f>IF(ISERROR(VLOOKUP($G$12&amp;$G5078,'PIMS School'!$C$1:$R$1457,7,FALSE)),"",(VLOOKUP($G$12&amp;$G5078,'PIMS School'!$C$1:$R$1457,7,FALSE)))</f>
        <v/>
      </c>
      <c r="I5078" s="61" t="str">
        <f>IF(ISERROR(VLOOKUP($G$12&amp;$G5078,'PIMS School'!$C$1:$R$1457,8,FALSE)),"",(VLOOKUP($G$12&amp;$G5078,'PIMS School'!$C$1:$R$1457,8,FALSE)))</f>
        <v/>
      </c>
    </row>
    <row r="5079" spans="7:9" ht="18" hidden="1" customHeight="1" x14ac:dyDescent="0.25">
      <c r="G5079" s="60">
        <v>83</v>
      </c>
      <c r="H5079" s="47" t="str">
        <f>IF(ISERROR(VLOOKUP($G$12&amp;$G5079,'PIMS School'!$C$1:$R$1457,7,FALSE)),"",(VLOOKUP($G$12&amp;$G5079,'PIMS School'!$C$1:$R$1457,7,FALSE)))</f>
        <v/>
      </c>
      <c r="I5079" s="61" t="str">
        <f>IF(ISERROR(VLOOKUP($G$12&amp;$G5079,'PIMS School'!$C$1:$R$1457,8,FALSE)),"",(VLOOKUP($G$12&amp;$G5079,'PIMS School'!$C$1:$R$1457,8,FALSE)))</f>
        <v/>
      </c>
    </row>
    <row r="5080" spans="7:9" ht="18" hidden="1" customHeight="1" x14ac:dyDescent="0.25">
      <c r="G5080" s="60">
        <v>84</v>
      </c>
      <c r="H5080" s="47" t="str">
        <f>IF(ISERROR(VLOOKUP($G$12&amp;$G5080,'PIMS School'!$C$1:$R$1457,7,FALSE)),"",(VLOOKUP($G$12&amp;$G5080,'PIMS School'!$C$1:$R$1457,7,FALSE)))</f>
        <v/>
      </c>
      <c r="I5080" s="61" t="str">
        <f>IF(ISERROR(VLOOKUP($G$12&amp;$G5080,'PIMS School'!$C$1:$R$1457,8,FALSE)),"",(VLOOKUP($G$12&amp;$G5080,'PIMS School'!$C$1:$R$1457,8,FALSE)))</f>
        <v/>
      </c>
    </row>
    <row r="5081" spans="7:9" ht="18" hidden="1" customHeight="1" x14ac:dyDescent="0.25">
      <c r="G5081" s="60">
        <v>85</v>
      </c>
      <c r="H5081" s="47" t="str">
        <f>IF(ISERROR(VLOOKUP($G$12&amp;$G5081,'PIMS School'!$C$1:$R$1457,7,FALSE)),"",(VLOOKUP($G$12&amp;$G5081,'PIMS School'!$C$1:$R$1457,7,FALSE)))</f>
        <v/>
      </c>
      <c r="I5081" s="61" t="str">
        <f>IF(ISERROR(VLOOKUP($G$12&amp;$G5081,'PIMS School'!$C$1:$R$1457,8,FALSE)),"",(VLOOKUP($G$12&amp;$G5081,'PIMS School'!$C$1:$R$1457,8,FALSE)))</f>
        <v/>
      </c>
    </row>
    <row r="5082" spans="7:9" ht="18" hidden="1" customHeight="1" x14ac:dyDescent="0.25">
      <c r="G5082" s="60">
        <v>86</v>
      </c>
      <c r="H5082" s="47" t="str">
        <f>IF(ISERROR(VLOOKUP($G$12&amp;$G5082,'PIMS School'!$C$1:$R$1457,7,FALSE)),"",(VLOOKUP($G$12&amp;$G5082,'PIMS School'!$C$1:$R$1457,7,FALSE)))</f>
        <v/>
      </c>
      <c r="I5082" s="61" t="str">
        <f>IF(ISERROR(VLOOKUP($G$12&amp;$G5082,'PIMS School'!$C$1:$R$1457,8,FALSE)),"",(VLOOKUP($G$12&amp;$G5082,'PIMS School'!$C$1:$R$1457,8,FALSE)))</f>
        <v/>
      </c>
    </row>
    <row r="5083" spans="7:9" ht="18" hidden="1" customHeight="1" x14ac:dyDescent="0.25">
      <c r="G5083" s="60">
        <v>87</v>
      </c>
      <c r="H5083" s="47" t="str">
        <f>IF(ISERROR(VLOOKUP($G$12&amp;$G5083,'PIMS School'!$C$1:$R$1457,7,FALSE)),"",(VLOOKUP($G$12&amp;$G5083,'PIMS School'!$C$1:$R$1457,7,FALSE)))</f>
        <v/>
      </c>
      <c r="I5083" s="61" t="str">
        <f>IF(ISERROR(VLOOKUP($G$12&amp;$G5083,'PIMS School'!$C$1:$R$1457,8,FALSE)),"",(VLOOKUP($G$12&amp;$G5083,'PIMS School'!$C$1:$R$1457,8,FALSE)))</f>
        <v/>
      </c>
    </row>
    <row r="5084" spans="7:9" ht="18" hidden="1" customHeight="1" x14ac:dyDescent="0.25">
      <c r="G5084" s="60">
        <v>88</v>
      </c>
      <c r="H5084" s="47" t="str">
        <f>IF(ISERROR(VLOOKUP($G$12&amp;$G5084,'PIMS School'!$C$1:$R$1457,7,FALSE)),"",(VLOOKUP($G$12&amp;$G5084,'PIMS School'!$C$1:$R$1457,7,FALSE)))</f>
        <v/>
      </c>
      <c r="I5084" s="61" t="str">
        <f>IF(ISERROR(VLOOKUP($G$12&amp;$G5084,'PIMS School'!$C$1:$R$1457,8,FALSE)),"",(VLOOKUP($G$12&amp;$G5084,'PIMS School'!$C$1:$R$1457,8,FALSE)))</f>
        <v/>
      </c>
    </row>
    <row r="5085" spans="7:9" ht="18" hidden="1" customHeight="1" x14ac:dyDescent="0.25">
      <c r="G5085" s="60">
        <v>89</v>
      </c>
      <c r="H5085" s="47" t="str">
        <f>IF(ISERROR(VLOOKUP($G$12&amp;$G5085,'PIMS School'!$C$1:$R$1457,7,FALSE)),"",(VLOOKUP($G$12&amp;$G5085,'PIMS School'!$C$1:$R$1457,7,FALSE)))</f>
        <v/>
      </c>
      <c r="I5085" s="61" t="str">
        <f>IF(ISERROR(VLOOKUP($G$12&amp;$G5085,'PIMS School'!$C$1:$R$1457,8,FALSE)),"",(VLOOKUP($G$12&amp;$G5085,'PIMS School'!$C$1:$R$1457,8,FALSE)))</f>
        <v/>
      </c>
    </row>
    <row r="5086" spans="7:9" ht="18" hidden="1" customHeight="1" x14ac:dyDescent="0.25">
      <c r="G5086" s="60">
        <v>90</v>
      </c>
      <c r="H5086" s="47" t="str">
        <f>IF(ISERROR(VLOOKUP($G$12&amp;$G5086,'PIMS School'!$C$1:$R$1457,7,FALSE)),"",(VLOOKUP($G$12&amp;$G5086,'PIMS School'!$C$1:$R$1457,7,FALSE)))</f>
        <v/>
      </c>
      <c r="I5086" s="61" t="str">
        <f>IF(ISERROR(VLOOKUP($G$12&amp;$G5086,'PIMS School'!$C$1:$R$1457,8,FALSE)),"",(VLOOKUP($G$12&amp;$G5086,'PIMS School'!$C$1:$R$1457,8,FALSE)))</f>
        <v/>
      </c>
    </row>
    <row r="5087" spans="7:9" ht="18" hidden="1" customHeight="1" x14ac:dyDescent="0.25">
      <c r="G5087" s="60">
        <v>91</v>
      </c>
      <c r="H5087" s="47" t="str">
        <f>IF(ISERROR(VLOOKUP($G$12&amp;$G5087,'PIMS School'!$C$1:$R$1457,7,FALSE)),"",(VLOOKUP($G$12&amp;$G5087,'PIMS School'!$C$1:$R$1457,7,FALSE)))</f>
        <v/>
      </c>
      <c r="I5087" s="61" t="str">
        <f>IF(ISERROR(VLOOKUP($G$12&amp;$G5087,'PIMS School'!$C$1:$R$1457,8,FALSE)),"",(VLOOKUP($G$12&amp;$G5087,'PIMS School'!$C$1:$R$1457,8,FALSE)))</f>
        <v/>
      </c>
    </row>
    <row r="5088" spans="7:9" ht="18" hidden="1" customHeight="1" x14ac:dyDescent="0.25">
      <c r="G5088" s="60">
        <v>92</v>
      </c>
      <c r="H5088" s="47" t="str">
        <f>IF(ISERROR(VLOOKUP($G$12&amp;$G5088,'PIMS School'!$C$1:$R$1457,7,FALSE)),"",(VLOOKUP($G$12&amp;$G5088,'PIMS School'!$C$1:$R$1457,7,FALSE)))</f>
        <v/>
      </c>
      <c r="I5088" s="61" t="str">
        <f>IF(ISERROR(VLOOKUP($G$12&amp;$G5088,'PIMS School'!$C$1:$R$1457,8,FALSE)),"",(VLOOKUP($G$12&amp;$G5088,'PIMS School'!$C$1:$R$1457,8,FALSE)))</f>
        <v/>
      </c>
    </row>
    <row r="5089" spans="7:9" ht="18" hidden="1" customHeight="1" x14ac:dyDescent="0.25">
      <c r="G5089" s="60">
        <v>93</v>
      </c>
      <c r="H5089" s="47" t="str">
        <f>IF(ISERROR(VLOOKUP($G$12&amp;$G5089,'PIMS School'!$C$1:$R$1457,7,FALSE)),"",(VLOOKUP($G$12&amp;$G5089,'PIMS School'!$C$1:$R$1457,7,FALSE)))</f>
        <v/>
      </c>
      <c r="I5089" s="61" t="str">
        <f>IF(ISERROR(VLOOKUP($G$12&amp;$G5089,'PIMS School'!$C$1:$R$1457,8,FALSE)),"",(VLOOKUP($G$12&amp;$G5089,'PIMS School'!$C$1:$R$1457,8,FALSE)))</f>
        <v/>
      </c>
    </row>
    <row r="5090" spans="7:9" ht="18" hidden="1" customHeight="1" x14ac:dyDescent="0.25">
      <c r="G5090" s="60">
        <v>94</v>
      </c>
      <c r="H5090" s="47" t="str">
        <f>IF(ISERROR(VLOOKUP($G$12&amp;$G5090,'PIMS School'!$C$1:$R$1457,7,FALSE)),"",(VLOOKUP($G$12&amp;$G5090,'PIMS School'!$C$1:$R$1457,7,FALSE)))</f>
        <v/>
      </c>
      <c r="I5090" s="61" t="str">
        <f>IF(ISERROR(VLOOKUP($G$12&amp;$G5090,'PIMS School'!$C$1:$R$1457,8,FALSE)),"",(VLOOKUP($G$12&amp;$G5090,'PIMS School'!$C$1:$R$1457,8,FALSE)))</f>
        <v/>
      </c>
    </row>
    <row r="5091" spans="7:9" ht="18" hidden="1" customHeight="1" x14ac:dyDescent="0.25">
      <c r="G5091" s="60">
        <v>95</v>
      </c>
      <c r="H5091" s="47" t="str">
        <f>IF(ISERROR(VLOOKUP($G$12&amp;$G5091,'PIMS School'!$C$1:$R$1457,7,FALSE)),"",(VLOOKUP($G$12&amp;$G5091,'PIMS School'!$C$1:$R$1457,7,FALSE)))</f>
        <v/>
      </c>
      <c r="I5091" s="61" t="str">
        <f>IF(ISERROR(VLOOKUP($G$12&amp;$G5091,'PIMS School'!$C$1:$R$1457,8,FALSE)),"",(VLOOKUP($G$12&amp;$G5091,'PIMS School'!$C$1:$R$1457,8,FALSE)))</f>
        <v/>
      </c>
    </row>
    <row r="5092" spans="7:9" ht="18" hidden="1" customHeight="1" x14ac:dyDescent="0.25">
      <c r="G5092" s="60">
        <v>96</v>
      </c>
      <c r="H5092" s="47" t="str">
        <f>IF(ISERROR(VLOOKUP($G$12&amp;$G5092,'PIMS School'!$C$1:$R$1457,7,FALSE)),"",(VLOOKUP($G$12&amp;$G5092,'PIMS School'!$C$1:$R$1457,7,FALSE)))</f>
        <v/>
      </c>
      <c r="I5092" s="61" t="str">
        <f>IF(ISERROR(VLOOKUP($G$12&amp;$G5092,'PIMS School'!$C$1:$R$1457,8,FALSE)),"",(VLOOKUP($G$12&amp;$G5092,'PIMS School'!$C$1:$R$1457,8,FALSE)))</f>
        <v/>
      </c>
    </row>
    <row r="5093" spans="7:9" ht="18" hidden="1" customHeight="1" x14ac:dyDescent="0.25">
      <c r="G5093" s="60">
        <v>97</v>
      </c>
      <c r="H5093" s="47" t="str">
        <f>IF(ISERROR(VLOOKUP($G$12&amp;$G5093,'PIMS School'!$C$1:$R$1457,7,FALSE)),"",(VLOOKUP($G$12&amp;$G5093,'PIMS School'!$C$1:$R$1457,7,FALSE)))</f>
        <v/>
      </c>
      <c r="I5093" s="61" t="str">
        <f>IF(ISERROR(VLOOKUP($G$12&amp;$G5093,'PIMS School'!$C$1:$R$1457,8,FALSE)),"",(VLOOKUP($G$12&amp;$G5093,'PIMS School'!$C$1:$R$1457,8,FALSE)))</f>
        <v/>
      </c>
    </row>
    <row r="5094" spans="7:9" ht="18" hidden="1" customHeight="1" x14ac:dyDescent="0.25">
      <c r="G5094" s="60">
        <v>98</v>
      </c>
      <c r="H5094" s="47" t="str">
        <f>IF(ISERROR(VLOOKUP($G$12&amp;$G5094,'PIMS School'!$C$1:$R$1457,7,FALSE)),"",(VLOOKUP($G$12&amp;$G5094,'PIMS School'!$C$1:$R$1457,7,FALSE)))</f>
        <v/>
      </c>
      <c r="I5094" s="61" t="str">
        <f>IF(ISERROR(VLOOKUP($G$12&amp;$G5094,'PIMS School'!$C$1:$R$1457,8,FALSE)),"",(VLOOKUP($G$12&amp;$G5094,'PIMS School'!$C$1:$R$1457,8,FALSE)))</f>
        <v/>
      </c>
    </row>
    <row r="5095" spans="7:9" ht="18" hidden="1" customHeight="1" x14ac:dyDescent="0.25">
      <c r="G5095" s="60">
        <v>99</v>
      </c>
      <c r="H5095" s="47" t="str">
        <f>IF(ISERROR(VLOOKUP($G$12&amp;$G5095,'PIMS School'!$C$1:$R$1457,7,FALSE)),"",(VLOOKUP($G$12&amp;$G5095,'PIMS School'!$C$1:$R$1457,7,FALSE)))</f>
        <v/>
      </c>
      <c r="I5095" s="61" t="str">
        <f>IF(ISERROR(VLOOKUP($G$12&amp;$G5095,'PIMS School'!$C$1:$R$1457,8,FALSE)),"",(VLOOKUP($G$12&amp;$G5095,'PIMS School'!$C$1:$R$1457,8,FALSE)))</f>
        <v/>
      </c>
    </row>
    <row r="5096" spans="7:9" ht="18" hidden="1" customHeight="1" x14ac:dyDescent="0.25">
      <c r="G5096" s="60">
        <v>100</v>
      </c>
      <c r="H5096" s="47" t="str">
        <f>IF(ISERROR(VLOOKUP($G$12&amp;$G5096,'PIMS School'!$C$1:$R$1457,7,FALSE)),"",(VLOOKUP($G$12&amp;$G5096,'PIMS School'!$C$1:$R$1457,7,FALSE)))</f>
        <v/>
      </c>
      <c r="I5096" s="61" t="str">
        <f>IF(ISERROR(VLOOKUP($G$12&amp;$G5096,'PIMS School'!$C$1:$R$1457,8,FALSE)),"",(VLOOKUP($G$12&amp;$G5096,'PIMS School'!$C$1:$R$1457,8,FALSE)))</f>
        <v/>
      </c>
    </row>
    <row r="5097" spans="7:9" ht="18" hidden="1" customHeight="1" x14ac:dyDescent="0.25">
      <c r="G5097" s="60">
        <v>101</v>
      </c>
      <c r="H5097" s="47" t="str">
        <f>IF(ISERROR(VLOOKUP($G$12&amp;$G5097,'PIMS School'!$C$1:$R$1457,7,FALSE)),"",(VLOOKUP($G$12&amp;$G5097,'PIMS School'!$C$1:$R$1457,7,FALSE)))</f>
        <v/>
      </c>
      <c r="I5097" s="61" t="str">
        <f>IF(ISERROR(VLOOKUP($G$12&amp;$G5097,'PIMS School'!$C$1:$R$1457,8,FALSE)),"",(VLOOKUP($G$12&amp;$G5097,'PIMS School'!$C$1:$R$1457,8,FALSE)))</f>
        <v/>
      </c>
    </row>
    <row r="5098" spans="7:9" ht="18" hidden="1" customHeight="1" x14ac:dyDescent="0.25">
      <c r="G5098" s="60">
        <v>102</v>
      </c>
      <c r="H5098" s="47" t="str">
        <f>IF(ISERROR(VLOOKUP($G$12&amp;$G5098,'PIMS School'!$C$1:$R$1457,7,FALSE)),"",(VLOOKUP($G$12&amp;$G5098,'PIMS School'!$C$1:$R$1457,7,FALSE)))</f>
        <v/>
      </c>
      <c r="I5098" s="61" t="str">
        <f>IF(ISERROR(VLOOKUP($G$12&amp;$G5098,'PIMS School'!$C$1:$R$1457,8,FALSE)),"",(VLOOKUP($G$12&amp;$G5098,'PIMS School'!$C$1:$R$1457,8,FALSE)))</f>
        <v/>
      </c>
    </row>
    <row r="5099" spans="7:9" ht="18" hidden="1" customHeight="1" x14ac:dyDescent="0.25">
      <c r="G5099" s="60">
        <v>103</v>
      </c>
      <c r="H5099" s="47" t="str">
        <f>IF(ISERROR(VLOOKUP($G$12&amp;$G5099,'PIMS School'!$C$1:$R$1457,7,FALSE)),"",(VLOOKUP($G$12&amp;$G5099,'PIMS School'!$C$1:$R$1457,7,FALSE)))</f>
        <v/>
      </c>
      <c r="I5099" s="61" t="str">
        <f>IF(ISERROR(VLOOKUP($G$12&amp;$G5099,'PIMS School'!$C$1:$R$1457,8,FALSE)),"",(VLOOKUP($G$12&amp;$G5099,'PIMS School'!$C$1:$R$1457,8,FALSE)))</f>
        <v/>
      </c>
    </row>
    <row r="5100" spans="7:9" ht="18" hidden="1" customHeight="1" x14ac:dyDescent="0.25">
      <c r="G5100" s="60">
        <v>104</v>
      </c>
      <c r="H5100" s="47" t="str">
        <f>IF(ISERROR(VLOOKUP($G$12&amp;$G5100,'PIMS School'!$C$1:$R$1457,7,FALSE)),"",(VLOOKUP($G$12&amp;$G5100,'PIMS School'!$C$1:$R$1457,7,FALSE)))</f>
        <v/>
      </c>
      <c r="I5100" s="61" t="str">
        <f>IF(ISERROR(VLOOKUP($G$12&amp;$G5100,'PIMS School'!$C$1:$R$1457,8,FALSE)),"",(VLOOKUP($G$12&amp;$G5100,'PIMS School'!$C$1:$R$1457,8,FALSE)))</f>
        <v/>
      </c>
    </row>
    <row r="5101" spans="7:9" ht="18" hidden="1" customHeight="1" x14ac:dyDescent="0.25">
      <c r="G5101" s="60">
        <v>105</v>
      </c>
      <c r="H5101" s="47" t="str">
        <f>IF(ISERROR(VLOOKUP($G$12&amp;$G5101,'PIMS School'!$C$1:$R$1457,7,FALSE)),"",(VLOOKUP($G$12&amp;$G5101,'PIMS School'!$C$1:$R$1457,7,FALSE)))</f>
        <v/>
      </c>
      <c r="I5101" s="61" t="str">
        <f>IF(ISERROR(VLOOKUP($G$12&amp;$G5101,'PIMS School'!$C$1:$R$1457,8,FALSE)),"",(VLOOKUP($G$12&amp;$G5101,'PIMS School'!$C$1:$R$1457,8,FALSE)))</f>
        <v/>
      </c>
    </row>
    <row r="5102" spans="7:9" ht="18" hidden="1" customHeight="1" x14ac:dyDescent="0.25">
      <c r="G5102" s="60">
        <v>106</v>
      </c>
      <c r="H5102" s="47" t="str">
        <f>IF(ISERROR(VLOOKUP($G$12&amp;$G5102,'PIMS School'!$C$1:$R$1457,7,FALSE)),"",(VLOOKUP($G$12&amp;$G5102,'PIMS School'!$C$1:$R$1457,7,FALSE)))</f>
        <v/>
      </c>
      <c r="I5102" s="61" t="str">
        <f>IF(ISERROR(VLOOKUP($G$12&amp;$G5102,'PIMS School'!$C$1:$R$1457,8,FALSE)),"",(VLOOKUP($G$12&amp;$G5102,'PIMS School'!$C$1:$R$1457,8,FALSE)))</f>
        <v/>
      </c>
    </row>
    <row r="5103" spans="7:9" ht="18" hidden="1" customHeight="1" x14ac:dyDescent="0.25">
      <c r="G5103" s="60">
        <v>107</v>
      </c>
      <c r="H5103" s="47" t="str">
        <f>IF(ISERROR(VLOOKUP($G$12&amp;$G5103,'PIMS School'!$C$1:$R$1457,7,FALSE)),"",(VLOOKUP($G$12&amp;$G5103,'PIMS School'!$C$1:$R$1457,7,FALSE)))</f>
        <v/>
      </c>
      <c r="I5103" s="61" t="str">
        <f>IF(ISERROR(VLOOKUP($G$12&amp;$G5103,'PIMS School'!$C$1:$R$1457,8,FALSE)),"",(VLOOKUP($G$12&amp;$G5103,'PIMS School'!$C$1:$R$1457,8,FALSE)))</f>
        <v/>
      </c>
    </row>
    <row r="5104" spans="7:9" ht="18" hidden="1" customHeight="1" x14ac:dyDescent="0.25">
      <c r="G5104" s="60">
        <v>108</v>
      </c>
      <c r="H5104" s="47" t="str">
        <f>IF(ISERROR(VLOOKUP($G$12&amp;$G5104,'PIMS School'!$C$1:$R$1457,7,FALSE)),"",(VLOOKUP($G$12&amp;$G5104,'PIMS School'!$C$1:$R$1457,7,FALSE)))</f>
        <v/>
      </c>
      <c r="I5104" s="61" t="str">
        <f>IF(ISERROR(VLOOKUP($G$12&amp;$G5104,'PIMS School'!$C$1:$R$1457,8,FALSE)),"",(VLOOKUP($G$12&amp;$G5104,'PIMS School'!$C$1:$R$1457,8,FALSE)))</f>
        <v/>
      </c>
    </row>
    <row r="5105" spans="7:9" ht="18" hidden="1" customHeight="1" x14ac:dyDescent="0.25">
      <c r="G5105" s="60">
        <v>109</v>
      </c>
      <c r="H5105" s="47" t="str">
        <f>IF(ISERROR(VLOOKUP($G$12&amp;$G5105,'PIMS School'!$C$1:$R$1457,7,FALSE)),"",(VLOOKUP($G$12&amp;$G5105,'PIMS School'!$C$1:$R$1457,7,FALSE)))</f>
        <v/>
      </c>
      <c r="I5105" s="61" t="str">
        <f>IF(ISERROR(VLOOKUP($G$12&amp;$G5105,'PIMS School'!$C$1:$R$1457,8,FALSE)),"",(VLOOKUP($G$12&amp;$G5105,'PIMS School'!$C$1:$R$1457,8,FALSE)))</f>
        <v/>
      </c>
    </row>
    <row r="5106" spans="7:9" ht="18" hidden="1" customHeight="1" x14ac:dyDescent="0.25">
      <c r="G5106" s="60">
        <v>110</v>
      </c>
      <c r="H5106" s="47" t="str">
        <f>IF(ISERROR(VLOOKUP($G$12&amp;$G5106,'PIMS School'!$C$1:$R$1457,7,FALSE)),"",(VLOOKUP($G$12&amp;$G5106,'PIMS School'!$C$1:$R$1457,7,FALSE)))</f>
        <v/>
      </c>
      <c r="I5106" s="61" t="str">
        <f>IF(ISERROR(VLOOKUP($G$12&amp;$G5106,'PIMS School'!$C$1:$R$1457,8,FALSE)),"",(VLOOKUP($G$12&amp;$G5106,'PIMS School'!$C$1:$R$1457,8,FALSE)))</f>
        <v/>
      </c>
    </row>
    <row r="5107" spans="7:9" ht="18" hidden="1" customHeight="1" x14ac:dyDescent="0.25">
      <c r="G5107" s="60">
        <v>111</v>
      </c>
      <c r="H5107" s="47" t="str">
        <f>IF(ISERROR(VLOOKUP($G$12&amp;$G5107,'PIMS School'!$C$1:$R$1457,7,FALSE)),"",(VLOOKUP($G$12&amp;$G5107,'PIMS School'!$C$1:$R$1457,7,FALSE)))</f>
        <v/>
      </c>
      <c r="I5107" s="61" t="str">
        <f>IF(ISERROR(VLOOKUP($G$12&amp;$G5107,'PIMS School'!$C$1:$R$1457,8,FALSE)),"",(VLOOKUP($G$12&amp;$G5107,'PIMS School'!$C$1:$R$1457,8,FALSE)))</f>
        <v/>
      </c>
    </row>
    <row r="5108" spans="7:9" ht="18" hidden="1" customHeight="1" x14ac:dyDescent="0.25">
      <c r="G5108" s="60">
        <v>112</v>
      </c>
      <c r="H5108" s="47" t="str">
        <f>IF(ISERROR(VLOOKUP($G$12&amp;$G5108,'PIMS School'!$C$1:$R$1457,7,FALSE)),"",(VLOOKUP($G$12&amp;$G5108,'PIMS School'!$C$1:$R$1457,7,FALSE)))</f>
        <v/>
      </c>
      <c r="I5108" s="61" t="str">
        <f>IF(ISERROR(VLOOKUP($G$12&amp;$G5108,'PIMS School'!$C$1:$R$1457,8,FALSE)),"",(VLOOKUP($G$12&amp;$G5108,'PIMS School'!$C$1:$R$1457,8,FALSE)))</f>
        <v/>
      </c>
    </row>
    <row r="5109" spans="7:9" ht="18" hidden="1" customHeight="1" x14ac:dyDescent="0.25">
      <c r="G5109" s="60">
        <v>113</v>
      </c>
      <c r="H5109" s="47" t="str">
        <f>IF(ISERROR(VLOOKUP($G$12&amp;$G5109,'PIMS School'!$C$1:$R$1457,7,FALSE)),"",(VLOOKUP($G$12&amp;$G5109,'PIMS School'!$C$1:$R$1457,7,FALSE)))</f>
        <v/>
      </c>
      <c r="I5109" s="61" t="str">
        <f>IF(ISERROR(VLOOKUP($G$12&amp;$G5109,'PIMS School'!$C$1:$R$1457,8,FALSE)),"",(VLOOKUP($G$12&amp;$G5109,'PIMS School'!$C$1:$R$1457,8,FALSE)))</f>
        <v/>
      </c>
    </row>
    <row r="5110" spans="7:9" ht="18" hidden="1" customHeight="1" x14ac:dyDescent="0.25">
      <c r="G5110" s="60">
        <v>114</v>
      </c>
      <c r="H5110" s="47" t="str">
        <f>IF(ISERROR(VLOOKUP($G$12&amp;$G5110,'PIMS School'!$C$1:$R$1457,7,FALSE)),"",(VLOOKUP($G$12&amp;$G5110,'PIMS School'!$C$1:$R$1457,7,FALSE)))</f>
        <v/>
      </c>
      <c r="I5110" s="61" t="str">
        <f>IF(ISERROR(VLOOKUP($G$12&amp;$G5110,'PIMS School'!$C$1:$R$1457,8,FALSE)),"",(VLOOKUP($G$12&amp;$G5110,'PIMS School'!$C$1:$R$1457,8,FALSE)))</f>
        <v/>
      </c>
    </row>
    <row r="5111" spans="7:9" ht="18" hidden="1" customHeight="1" x14ac:dyDescent="0.25">
      <c r="G5111" s="60">
        <v>115</v>
      </c>
      <c r="H5111" s="47" t="str">
        <f>IF(ISERROR(VLOOKUP($G$12&amp;$G5111,'PIMS School'!$C$1:$R$1457,7,FALSE)),"",(VLOOKUP($G$12&amp;$G5111,'PIMS School'!$C$1:$R$1457,7,FALSE)))</f>
        <v/>
      </c>
      <c r="I5111" s="61" t="str">
        <f>IF(ISERROR(VLOOKUP($G$12&amp;$G5111,'PIMS School'!$C$1:$R$1457,8,FALSE)),"",(VLOOKUP($G$12&amp;$G5111,'PIMS School'!$C$1:$R$1457,8,FALSE)))</f>
        <v/>
      </c>
    </row>
    <row r="5112" spans="7:9" ht="18" hidden="1" customHeight="1" x14ac:dyDescent="0.25">
      <c r="G5112" s="60">
        <v>116</v>
      </c>
      <c r="H5112" s="47" t="str">
        <f>IF(ISERROR(VLOOKUP($G$12&amp;$G5112,'PIMS School'!$C$1:$R$1457,7,FALSE)),"",(VLOOKUP($G$12&amp;$G5112,'PIMS School'!$C$1:$R$1457,7,FALSE)))</f>
        <v/>
      </c>
      <c r="I5112" s="61" t="str">
        <f>IF(ISERROR(VLOOKUP($G$12&amp;$G5112,'PIMS School'!$C$1:$R$1457,8,FALSE)),"",(VLOOKUP($G$12&amp;$G5112,'PIMS School'!$C$1:$R$1457,8,FALSE)))</f>
        <v/>
      </c>
    </row>
    <row r="5113" spans="7:9" ht="18" hidden="1" customHeight="1" x14ac:dyDescent="0.25">
      <c r="G5113" s="60">
        <v>117</v>
      </c>
      <c r="H5113" s="47" t="str">
        <f>IF(ISERROR(VLOOKUP($G$12&amp;$G5113,'PIMS School'!$C$1:$R$1457,7,FALSE)),"",(VLOOKUP($G$12&amp;$G5113,'PIMS School'!$C$1:$R$1457,7,FALSE)))</f>
        <v/>
      </c>
      <c r="I5113" s="61" t="str">
        <f>IF(ISERROR(VLOOKUP($G$12&amp;$G5113,'PIMS School'!$C$1:$R$1457,8,FALSE)),"",(VLOOKUP($G$12&amp;$G5113,'PIMS School'!$C$1:$R$1457,8,FALSE)))</f>
        <v/>
      </c>
    </row>
    <row r="5114" spans="7:9" ht="18" hidden="1" customHeight="1" x14ac:dyDescent="0.25">
      <c r="G5114" s="60">
        <v>118</v>
      </c>
      <c r="H5114" s="47" t="str">
        <f>IF(ISERROR(VLOOKUP($G$12&amp;$G5114,'PIMS School'!$C$1:$R$1457,7,FALSE)),"",(VLOOKUP($G$12&amp;$G5114,'PIMS School'!$C$1:$R$1457,7,FALSE)))</f>
        <v/>
      </c>
      <c r="I5114" s="61" t="str">
        <f>IF(ISERROR(VLOOKUP($G$12&amp;$G5114,'PIMS School'!$C$1:$R$1457,8,FALSE)),"",(VLOOKUP($G$12&amp;$G5114,'PIMS School'!$C$1:$R$1457,8,FALSE)))</f>
        <v/>
      </c>
    </row>
    <row r="5115" spans="7:9" ht="18" hidden="1" customHeight="1" x14ac:dyDescent="0.25">
      <c r="G5115" s="60">
        <v>119</v>
      </c>
      <c r="H5115" s="47" t="str">
        <f>IF(ISERROR(VLOOKUP($G$12&amp;$G5115,'PIMS School'!$C$1:$R$1457,7,FALSE)),"",(VLOOKUP($G$12&amp;$G5115,'PIMS School'!$C$1:$R$1457,7,FALSE)))</f>
        <v/>
      </c>
      <c r="I5115" s="61" t="str">
        <f>IF(ISERROR(VLOOKUP($G$12&amp;$G5115,'PIMS School'!$C$1:$R$1457,8,FALSE)),"",(VLOOKUP($G$12&amp;$G5115,'PIMS School'!$C$1:$R$1457,8,FALSE)))</f>
        <v/>
      </c>
    </row>
    <row r="5116" spans="7:9" ht="18" hidden="1" customHeight="1" x14ac:dyDescent="0.25">
      <c r="G5116" s="60">
        <v>120</v>
      </c>
      <c r="H5116" s="47" t="str">
        <f>IF(ISERROR(VLOOKUP($G$12&amp;$G5116,'PIMS School'!$C$1:$R$1457,7,FALSE)),"",(VLOOKUP($G$12&amp;$G5116,'PIMS School'!$C$1:$R$1457,7,FALSE)))</f>
        <v/>
      </c>
      <c r="I5116" s="61" t="str">
        <f>IF(ISERROR(VLOOKUP($G$12&amp;$G5116,'PIMS School'!$C$1:$R$1457,8,FALSE)),"",(VLOOKUP($G$12&amp;$G5116,'PIMS School'!$C$1:$R$1457,8,FALSE)))</f>
        <v/>
      </c>
    </row>
    <row r="5117" spans="7:9" ht="18" hidden="1" customHeight="1" x14ac:dyDescent="0.25">
      <c r="G5117" s="60">
        <v>121</v>
      </c>
      <c r="H5117" s="47" t="str">
        <f>IF(ISERROR(VLOOKUP($G$12&amp;$G5117,'PIMS School'!$C$1:$R$1457,7,FALSE)),"",(VLOOKUP($G$12&amp;$G5117,'PIMS School'!$C$1:$R$1457,7,FALSE)))</f>
        <v/>
      </c>
      <c r="I5117" s="61" t="str">
        <f>IF(ISERROR(VLOOKUP($G$12&amp;$G5117,'PIMS School'!$C$1:$R$1457,8,FALSE)),"",(VLOOKUP($G$12&amp;$G5117,'PIMS School'!$C$1:$R$1457,8,FALSE)))</f>
        <v/>
      </c>
    </row>
    <row r="5118" spans="7:9" ht="18" hidden="1" customHeight="1" x14ac:dyDescent="0.25">
      <c r="G5118" s="60">
        <v>122</v>
      </c>
      <c r="H5118" s="47" t="str">
        <f>IF(ISERROR(VLOOKUP($G$12&amp;$G5118,'PIMS School'!$C$1:$R$1457,7,FALSE)),"",(VLOOKUP($G$12&amp;$G5118,'PIMS School'!$C$1:$R$1457,7,FALSE)))</f>
        <v/>
      </c>
      <c r="I5118" s="61" t="str">
        <f>IF(ISERROR(VLOOKUP($G$12&amp;$G5118,'PIMS School'!$C$1:$R$1457,8,FALSE)),"",(VLOOKUP($G$12&amp;$G5118,'PIMS School'!$C$1:$R$1457,8,FALSE)))</f>
        <v/>
      </c>
    </row>
    <row r="5119" spans="7:9" ht="18" hidden="1" customHeight="1" x14ac:dyDescent="0.25">
      <c r="G5119" s="60">
        <v>123</v>
      </c>
      <c r="H5119" s="47" t="str">
        <f>IF(ISERROR(VLOOKUP($G$12&amp;$G5119,'PIMS School'!$C$1:$R$1457,7,FALSE)),"",(VLOOKUP($G$12&amp;$G5119,'PIMS School'!$C$1:$R$1457,7,FALSE)))</f>
        <v/>
      </c>
      <c r="I5119" s="61" t="str">
        <f>IF(ISERROR(VLOOKUP($G$12&amp;$G5119,'PIMS School'!$C$1:$R$1457,8,FALSE)),"",(VLOOKUP($G$12&amp;$G5119,'PIMS School'!$C$1:$R$1457,8,FALSE)))</f>
        <v/>
      </c>
    </row>
    <row r="5120" spans="7:9" ht="18" hidden="1" customHeight="1" x14ac:dyDescent="0.25">
      <c r="G5120" s="60">
        <v>124</v>
      </c>
      <c r="H5120" s="47" t="str">
        <f>IF(ISERROR(VLOOKUP($G$12&amp;$G5120,'PIMS School'!$C$1:$R$1457,7,FALSE)),"",(VLOOKUP($G$12&amp;$G5120,'PIMS School'!$C$1:$R$1457,7,FALSE)))</f>
        <v/>
      </c>
      <c r="I5120" s="61" t="str">
        <f>IF(ISERROR(VLOOKUP($G$12&amp;$G5120,'PIMS School'!$C$1:$R$1457,8,FALSE)),"",(VLOOKUP($G$12&amp;$G5120,'PIMS School'!$C$1:$R$1457,8,FALSE)))</f>
        <v/>
      </c>
    </row>
    <row r="5121" spans="7:9" ht="18" hidden="1" customHeight="1" x14ac:dyDescent="0.25">
      <c r="G5121" s="60">
        <v>125</v>
      </c>
      <c r="H5121" s="47" t="str">
        <f>IF(ISERROR(VLOOKUP($G$12&amp;$G5121,'PIMS School'!$C$1:$R$1457,7,FALSE)),"",(VLOOKUP($G$12&amp;$G5121,'PIMS School'!$C$1:$R$1457,7,FALSE)))</f>
        <v/>
      </c>
      <c r="I5121" s="61" t="str">
        <f>IF(ISERROR(VLOOKUP($G$12&amp;$G5121,'PIMS School'!$C$1:$R$1457,8,FALSE)),"",(VLOOKUP($G$12&amp;$G5121,'PIMS School'!$C$1:$R$1457,8,FALSE)))</f>
        <v/>
      </c>
    </row>
    <row r="5122" spans="7:9" ht="18" hidden="1" customHeight="1" x14ac:dyDescent="0.25">
      <c r="G5122" s="60">
        <v>126</v>
      </c>
      <c r="H5122" s="47" t="str">
        <f>IF(ISERROR(VLOOKUP($G$12&amp;$G5122,'PIMS School'!$C$1:$R$1457,7,FALSE)),"",(VLOOKUP($G$12&amp;$G5122,'PIMS School'!$C$1:$R$1457,7,FALSE)))</f>
        <v/>
      </c>
      <c r="I5122" s="61" t="str">
        <f>IF(ISERROR(VLOOKUP($G$12&amp;$G5122,'PIMS School'!$C$1:$R$1457,8,FALSE)),"",(VLOOKUP($G$12&amp;$G5122,'PIMS School'!$C$1:$R$1457,8,FALSE)))</f>
        <v/>
      </c>
    </row>
    <row r="5123" spans="7:9" ht="18" hidden="1" customHeight="1" x14ac:dyDescent="0.25">
      <c r="G5123" s="60">
        <v>127</v>
      </c>
      <c r="H5123" s="47" t="str">
        <f>IF(ISERROR(VLOOKUP($G$12&amp;$G5123,'PIMS School'!$C$1:$R$1457,7,FALSE)),"",(VLOOKUP($G$12&amp;$G5123,'PIMS School'!$C$1:$R$1457,7,FALSE)))</f>
        <v/>
      </c>
      <c r="I5123" s="61" t="str">
        <f>IF(ISERROR(VLOOKUP($G$12&amp;$G5123,'PIMS School'!$C$1:$R$1457,8,FALSE)),"",(VLOOKUP($G$12&amp;$G5123,'PIMS School'!$C$1:$R$1457,8,FALSE)))</f>
        <v/>
      </c>
    </row>
    <row r="5124" spans="7:9" ht="18" hidden="1" customHeight="1" x14ac:dyDescent="0.25">
      <c r="G5124" s="60">
        <v>128</v>
      </c>
      <c r="H5124" s="47" t="str">
        <f>IF(ISERROR(VLOOKUP($G$12&amp;$G5124,'PIMS School'!$C$1:$R$1457,7,FALSE)),"",(VLOOKUP($G$12&amp;$G5124,'PIMS School'!$C$1:$R$1457,7,FALSE)))</f>
        <v/>
      </c>
      <c r="I5124" s="61" t="str">
        <f>IF(ISERROR(VLOOKUP($G$12&amp;$G5124,'PIMS School'!$C$1:$R$1457,8,FALSE)),"",(VLOOKUP($G$12&amp;$G5124,'PIMS School'!$C$1:$R$1457,8,FALSE)))</f>
        <v/>
      </c>
    </row>
    <row r="5125" spans="7:9" ht="18" hidden="1" customHeight="1" x14ac:dyDescent="0.25">
      <c r="G5125" s="60">
        <v>129</v>
      </c>
      <c r="H5125" s="47" t="str">
        <f>IF(ISERROR(VLOOKUP($G$12&amp;$G5125,'PIMS School'!$C$1:$R$1457,7,FALSE)),"",(VLOOKUP($G$12&amp;$G5125,'PIMS School'!$C$1:$R$1457,7,FALSE)))</f>
        <v/>
      </c>
      <c r="I5125" s="61" t="str">
        <f>IF(ISERROR(VLOOKUP($G$12&amp;$G5125,'PIMS School'!$C$1:$R$1457,8,FALSE)),"",(VLOOKUP($G$12&amp;$G5125,'PIMS School'!$C$1:$R$1457,8,FALSE)))</f>
        <v/>
      </c>
    </row>
    <row r="5126" spans="7:9" ht="18" hidden="1" customHeight="1" x14ac:dyDescent="0.25">
      <c r="G5126" s="60">
        <v>130</v>
      </c>
      <c r="H5126" s="47" t="str">
        <f>IF(ISERROR(VLOOKUP($G$12&amp;$G5126,'PIMS School'!$C$1:$R$1457,7,FALSE)),"",(VLOOKUP($G$12&amp;$G5126,'PIMS School'!$C$1:$R$1457,7,FALSE)))</f>
        <v/>
      </c>
      <c r="I5126" s="61" t="str">
        <f>IF(ISERROR(VLOOKUP($G$12&amp;$G5126,'PIMS School'!$C$1:$R$1457,8,FALSE)),"",(VLOOKUP($G$12&amp;$G5126,'PIMS School'!$C$1:$R$1457,8,FALSE)))</f>
        <v/>
      </c>
    </row>
    <row r="5127" spans="7:9" ht="18" hidden="1" customHeight="1" x14ac:dyDescent="0.25">
      <c r="G5127" s="60">
        <v>131</v>
      </c>
      <c r="H5127" s="47" t="str">
        <f>IF(ISERROR(VLOOKUP($G$12&amp;$G5127,'PIMS School'!$C$1:$R$1457,7,FALSE)),"",(VLOOKUP($G$12&amp;$G5127,'PIMS School'!$C$1:$R$1457,7,FALSE)))</f>
        <v/>
      </c>
      <c r="I5127" s="61" t="str">
        <f>IF(ISERROR(VLOOKUP($G$12&amp;$G5127,'PIMS School'!$C$1:$R$1457,8,FALSE)),"",(VLOOKUP($G$12&amp;$G5127,'PIMS School'!$C$1:$R$1457,8,FALSE)))</f>
        <v/>
      </c>
    </row>
    <row r="5128" spans="7:9" ht="18" hidden="1" customHeight="1" x14ac:dyDescent="0.25">
      <c r="G5128" s="60">
        <v>132</v>
      </c>
      <c r="H5128" s="47" t="str">
        <f>IF(ISERROR(VLOOKUP($G$12&amp;$G5128,'PIMS School'!$C$1:$R$1457,7,FALSE)),"",(VLOOKUP($G$12&amp;$G5128,'PIMS School'!$C$1:$R$1457,7,FALSE)))</f>
        <v/>
      </c>
      <c r="I5128" s="61" t="str">
        <f>IF(ISERROR(VLOOKUP($G$12&amp;$G5128,'PIMS School'!$C$1:$R$1457,8,FALSE)),"",(VLOOKUP($G$12&amp;$G5128,'PIMS School'!$C$1:$R$1457,8,FALSE)))</f>
        <v/>
      </c>
    </row>
    <row r="5129" spans="7:9" ht="18" hidden="1" customHeight="1" x14ac:dyDescent="0.25">
      <c r="G5129" s="60">
        <v>133</v>
      </c>
      <c r="H5129" s="47" t="str">
        <f>IF(ISERROR(VLOOKUP($G$12&amp;$G5129,'PIMS School'!$C$1:$R$1457,7,FALSE)),"",(VLOOKUP($G$12&amp;$G5129,'PIMS School'!$C$1:$R$1457,7,FALSE)))</f>
        <v/>
      </c>
      <c r="I5129" s="61" t="str">
        <f>IF(ISERROR(VLOOKUP($G$12&amp;$G5129,'PIMS School'!$C$1:$R$1457,8,FALSE)),"",(VLOOKUP($G$12&amp;$G5129,'PIMS School'!$C$1:$R$1457,8,FALSE)))</f>
        <v/>
      </c>
    </row>
    <row r="5130" spans="7:9" ht="18" hidden="1" customHeight="1" x14ac:dyDescent="0.25">
      <c r="G5130" s="60">
        <v>134</v>
      </c>
      <c r="H5130" s="47" t="str">
        <f>IF(ISERROR(VLOOKUP($G$12&amp;$G5130,'PIMS School'!$C$1:$R$1457,7,FALSE)),"",(VLOOKUP($G$12&amp;$G5130,'PIMS School'!$C$1:$R$1457,7,FALSE)))</f>
        <v/>
      </c>
      <c r="I5130" s="61" t="str">
        <f>IF(ISERROR(VLOOKUP($G$12&amp;$G5130,'PIMS School'!$C$1:$R$1457,8,FALSE)),"",(VLOOKUP($G$12&amp;$G5130,'PIMS School'!$C$1:$R$1457,8,FALSE)))</f>
        <v/>
      </c>
    </row>
    <row r="5131" spans="7:9" ht="18" hidden="1" customHeight="1" x14ac:dyDescent="0.25">
      <c r="G5131" s="60">
        <v>135</v>
      </c>
      <c r="H5131" s="47" t="str">
        <f>IF(ISERROR(VLOOKUP($G$12&amp;$G5131,'PIMS School'!$C$1:$R$1457,7,FALSE)),"",(VLOOKUP($G$12&amp;$G5131,'PIMS School'!$C$1:$R$1457,7,FALSE)))</f>
        <v/>
      </c>
      <c r="I5131" s="61" t="str">
        <f>IF(ISERROR(VLOOKUP($G$12&amp;$G5131,'PIMS School'!$C$1:$R$1457,8,FALSE)),"",(VLOOKUP($G$12&amp;$G5131,'PIMS School'!$C$1:$R$1457,8,FALSE)))</f>
        <v/>
      </c>
    </row>
    <row r="5132" spans="7:9" ht="18" hidden="1" customHeight="1" x14ac:dyDescent="0.25">
      <c r="G5132" s="60">
        <v>136</v>
      </c>
      <c r="H5132" s="47" t="str">
        <f>IF(ISERROR(VLOOKUP($G$12&amp;$G5132,'PIMS School'!$C$1:$R$1457,7,FALSE)),"",(VLOOKUP($G$12&amp;$G5132,'PIMS School'!$C$1:$R$1457,7,FALSE)))</f>
        <v/>
      </c>
      <c r="I5132" s="61" t="str">
        <f>IF(ISERROR(VLOOKUP($G$12&amp;$G5132,'PIMS School'!$C$1:$R$1457,8,FALSE)),"",(VLOOKUP($G$12&amp;$G5132,'PIMS School'!$C$1:$R$1457,8,FALSE)))</f>
        <v/>
      </c>
    </row>
    <row r="5133" spans="7:9" ht="18" hidden="1" customHeight="1" x14ac:dyDescent="0.25">
      <c r="G5133" s="60">
        <v>137</v>
      </c>
      <c r="H5133" s="47" t="str">
        <f>IF(ISERROR(VLOOKUP($G$12&amp;$G5133,'PIMS School'!$C$1:$R$1457,7,FALSE)),"",(VLOOKUP($G$12&amp;$G5133,'PIMS School'!$C$1:$R$1457,7,FALSE)))</f>
        <v/>
      </c>
      <c r="I5133" s="61" t="str">
        <f>IF(ISERROR(VLOOKUP($G$12&amp;$G5133,'PIMS School'!$C$1:$R$1457,8,FALSE)),"",(VLOOKUP($G$12&amp;$G5133,'PIMS School'!$C$1:$R$1457,8,FALSE)))</f>
        <v/>
      </c>
    </row>
    <row r="5134" spans="7:9" ht="18" hidden="1" customHeight="1" x14ac:dyDescent="0.25">
      <c r="G5134" s="60">
        <v>138</v>
      </c>
      <c r="H5134" s="47" t="str">
        <f>IF(ISERROR(VLOOKUP($G$12&amp;$G5134,'PIMS School'!$C$1:$R$1457,7,FALSE)),"",(VLOOKUP($G$12&amp;$G5134,'PIMS School'!$C$1:$R$1457,7,FALSE)))</f>
        <v/>
      </c>
      <c r="I5134" s="61" t="str">
        <f>IF(ISERROR(VLOOKUP($G$12&amp;$G5134,'PIMS School'!$C$1:$R$1457,8,FALSE)),"",(VLOOKUP($G$12&amp;$G5134,'PIMS School'!$C$1:$R$1457,8,FALSE)))</f>
        <v/>
      </c>
    </row>
    <row r="5135" spans="7:9" ht="18" hidden="1" customHeight="1" x14ac:dyDescent="0.25">
      <c r="G5135" s="60">
        <v>139</v>
      </c>
      <c r="H5135" s="47" t="str">
        <f>IF(ISERROR(VLOOKUP($G$12&amp;$G5135,'PIMS School'!$C$1:$R$1457,7,FALSE)),"",(VLOOKUP($G$12&amp;$G5135,'PIMS School'!$C$1:$R$1457,7,FALSE)))</f>
        <v/>
      </c>
      <c r="I5135" s="61" t="str">
        <f>IF(ISERROR(VLOOKUP($G$12&amp;$G5135,'PIMS School'!$C$1:$R$1457,8,FALSE)),"",(VLOOKUP($G$12&amp;$G5135,'PIMS School'!$C$1:$R$1457,8,FALSE)))</f>
        <v/>
      </c>
    </row>
    <row r="5136" spans="7:9" ht="18" hidden="1" customHeight="1" x14ac:dyDescent="0.25">
      <c r="G5136" s="60">
        <v>140</v>
      </c>
      <c r="H5136" s="47" t="str">
        <f>IF(ISERROR(VLOOKUP($G$12&amp;$G5136,'PIMS School'!$C$1:$R$1457,7,FALSE)),"",(VLOOKUP($G$12&amp;$G5136,'PIMS School'!$C$1:$R$1457,7,FALSE)))</f>
        <v/>
      </c>
      <c r="I5136" s="61" t="str">
        <f>IF(ISERROR(VLOOKUP($G$12&amp;$G5136,'PIMS School'!$C$1:$R$1457,8,FALSE)),"",(VLOOKUP($G$12&amp;$G5136,'PIMS School'!$C$1:$R$1457,8,FALSE)))</f>
        <v/>
      </c>
    </row>
    <row r="5137" spans="7:9" ht="18" hidden="1" customHeight="1" x14ac:dyDescent="0.25">
      <c r="G5137" s="60">
        <v>141</v>
      </c>
      <c r="H5137" s="47" t="str">
        <f>IF(ISERROR(VLOOKUP($G$12&amp;$G5137,'PIMS School'!$C$1:$R$1457,7,FALSE)),"",(VLOOKUP($G$12&amp;$G5137,'PIMS School'!$C$1:$R$1457,7,FALSE)))</f>
        <v/>
      </c>
      <c r="I5137" s="61" t="str">
        <f>IF(ISERROR(VLOOKUP($G$12&amp;$G5137,'PIMS School'!$C$1:$R$1457,8,FALSE)),"",(VLOOKUP($G$12&amp;$G5137,'PIMS School'!$C$1:$R$1457,8,FALSE)))</f>
        <v/>
      </c>
    </row>
    <row r="5138" spans="7:9" ht="18" hidden="1" customHeight="1" x14ac:dyDescent="0.25">
      <c r="G5138" s="60">
        <v>142</v>
      </c>
      <c r="H5138" s="47" t="str">
        <f>IF(ISERROR(VLOOKUP($G$12&amp;$G5138,'PIMS School'!$C$1:$R$1457,7,FALSE)),"",(VLOOKUP($G$12&amp;$G5138,'PIMS School'!$C$1:$R$1457,7,FALSE)))</f>
        <v/>
      </c>
      <c r="I5138" s="61" t="str">
        <f>IF(ISERROR(VLOOKUP($G$12&amp;$G5138,'PIMS School'!$C$1:$R$1457,8,FALSE)),"",(VLOOKUP($G$12&amp;$G5138,'PIMS School'!$C$1:$R$1457,8,FALSE)))</f>
        <v/>
      </c>
    </row>
    <row r="5139" spans="7:9" ht="18" hidden="1" customHeight="1" x14ac:dyDescent="0.25">
      <c r="G5139" s="60">
        <v>143</v>
      </c>
      <c r="H5139" s="47" t="str">
        <f>IF(ISERROR(VLOOKUP($G$12&amp;$G5139,'PIMS School'!$C$1:$R$1457,7,FALSE)),"",(VLOOKUP($G$12&amp;$G5139,'PIMS School'!$C$1:$R$1457,7,FALSE)))</f>
        <v/>
      </c>
      <c r="I5139" s="61" t="str">
        <f>IF(ISERROR(VLOOKUP($G$12&amp;$G5139,'PIMS School'!$C$1:$R$1457,8,FALSE)),"",(VLOOKUP($G$12&amp;$G5139,'PIMS School'!$C$1:$R$1457,8,FALSE)))</f>
        <v/>
      </c>
    </row>
    <row r="5140" spans="7:9" ht="18" hidden="1" customHeight="1" x14ac:dyDescent="0.25">
      <c r="G5140" s="60">
        <v>144</v>
      </c>
      <c r="H5140" s="47" t="str">
        <f>IF(ISERROR(VLOOKUP($G$12&amp;$G5140,'PIMS School'!$C$1:$R$1457,7,FALSE)),"",(VLOOKUP($G$12&amp;$G5140,'PIMS School'!$C$1:$R$1457,7,FALSE)))</f>
        <v/>
      </c>
      <c r="I5140" s="61" t="str">
        <f>IF(ISERROR(VLOOKUP($G$12&amp;$G5140,'PIMS School'!$C$1:$R$1457,8,FALSE)),"",(VLOOKUP($G$12&amp;$G5140,'PIMS School'!$C$1:$R$1457,8,FALSE)))</f>
        <v/>
      </c>
    </row>
    <row r="5141" spans="7:9" ht="18" hidden="1" customHeight="1" x14ac:dyDescent="0.25">
      <c r="G5141" s="60">
        <v>145</v>
      </c>
      <c r="H5141" s="47" t="str">
        <f>IF(ISERROR(VLOOKUP($G$12&amp;$G5141,'PIMS School'!$C$1:$R$1457,7,FALSE)),"",(VLOOKUP($G$12&amp;$G5141,'PIMS School'!$C$1:$R$1457,7,FALSE)))</f>
        <v/>
      </c>
      <c r="I5141" s="61" t="str">
        <f>IF(ISERROR(VLOOKUP($G$12&amp;$G5141,'PIMS School'!$C$1:$R$1457,8,FALSE)),"",(VLOOKUP($G$12&amp;$G5141,'PIMS School'!$C$1:$R$1457,8,FALSE)))</f>
        <v/>
      </c>
    </row>
    <row r="5142" spans="7:9" ht="18" hidden="1" customHeight="1" x14ac:dyDescent="0.25">
      <c r="G5142" s="60">
        <v>146</v>
      </c>
      <c r="H5142" s="47" t="str">
        <f>IF(ISERROR(VLOOKUP($G$12&amp;$G5142,'PIMS School'!$C$1:$R$1457,7,FALSE)),"",(VLOOKUP($G$12&amp;$G5142,'PIMS School'!$C$1:$R$1457,7,FALSE)))</f>
        <v/>
      </c>
      <c r="I5142" s="61" t="str">
        <f>IF(ISERROR(VLOOKUP($G$12&amp;$G5142,'PIMS School'!$C$1:$R$1457,8,FALSE)),"",(VLOOKUP($G$12&amp;$G5142,'PIMS School'!$C$1:$R$1457,8,FALSE)))</f>
        <v/>
      </c>
    </row>
    <row r="5143" spans="7:9" ht="18" hidden="1" customHeight="1" x14ac:dyDescent="0.25">
      <c r="G5143" s="60">
        <v>147</v>
      </c>
      <c r="H5143" s="47" t="str">
        <f>IF(ISERROR(VLOOKUP($G$12&amp;$G5143,'PIMS School'!$C$1:$R$1457,7,FALSE)),"",(VLOOKUP($G$12&amp;$G5143,'PIMS School'!$C$1:$R$1457,7,FALSE)))</f>
        <v/>
      </c>
      <c r="I5143" s="61" t="str">
        <f>IF(ISERROR(VLOOKUP($G$12&amp;$G5143,'PIMS School'!$C$1:$R$1457,8,FALSE)),"",(VLOOKUP($G$12&amp;$G5143,'PIMS School'!$C$1:$R$1457,8,FALSE)))</f>
        <v/>
      </c>
    </row>
    <row r="5144" spans="7:9" ht="18" hidden="1" customHeight="1" x14ac:dyDescent="0.25">
      <c r="G5144" s="60">
        <v>148</v>
      </c>
      <c r="H5144" s="47" t="str">
        <f>IF(ISERROR(VLOOKUP($G$12&amp;$G5144,'PIMS School'!$C$1:$R$1457,7,FALSE)),"",(VLOOKUP($G$12&amp;$G5144,'PIMS School'!$C$1:$R$1457,7,FALSE)))</f>
        <v/>
      </c>
      <c r="I5144" s="61" t="str">
        <f>IF(ISERROR(VLOOKUP($G$12&amp;$G5144,'PIMS School'!$C$1:$R$1457,8,FALSE)),"",(VLOOKUP($G$12&amp;$G5144,'PIMS School'!$C$1:$R$1457,8,FALSE)))</f>
        <v/>
      </c>
    </row>
    <row r="5145" spans="7:9" ht="18" hidden="1" customHeight="1" x14ac:dyDescent="0.25">
      <c r="G5145" s="60">
        <v>149</v>
      </c>
      <c r="H5145" s="47" t="str">
        <f>IF(ISERROR(VLOOKUP($G$12&amp;$G5145,'PIMS School'!$C$1:$R$1457,7,FALSE)),"",(VLOOKUP($G$12&amp;$G5145,'PIMS School'!$C$1:$R$1457,7,FALSE)))</f>
        <v/>
      </c>
      <c r="I5145" s="61" t="str">
        <f>IF(ISERROR(VLOOKUP($G$12&amp;$G5145,'PIMS School'!$C$1:$R$1457,8,FALSE)),"",(VLOOKUP($G$12&amp;$G5145,'PIMS School'!$C$1:$R$1457,8,FALSE)))</f>
        <v/>
      </c>
    </row>
    <row r="5146" spans="7:9" ht="18" hidden="1" customHeight="1" x14ac:dyDescent="0.25">
      <c r="G5146" s="60">
        <v>150</v>
      </c>
      <c r="H5146" s="47" t="str">
        <f>IF(ISERROR(VLOOKUP($G$12&amp;$G5146,'PIMS School'!$C$1:$R$1457,7,FALSE)),"",(VLOOKUP($G$12&amp;$G5146,'PIMS School'!$C$1:$R$1457,7,FALSE)))</f>
        <v/>
      </c>
      <c r="I5146" s="61" t="str">
        <f>IF(ISERROR(VLOOKUP($G$12&amp;$G5146,'PIMS School'!$C$1:$R$1457,8,FALSE)),"",(VLOOKUP($G$12&amp;$G5146,'PIMS School'!$C$1:$R$1457,8,FALSE)))</f>
        <v/>
      </c>
    </row>
    <row r="5147" spans="7:9" ht="18" hidden="1" customHeight="1" x14ac:dyDescent="0.25">
      <c r="G5147" s="60">
        <v>151</v>
      </c>
      <c r="H5147" s="47" t="str">
        <f>IF(ISERROR(VLOOKUP($G$12&amp;$G5147,'PIMS School'!$C$1:$R$1457,7,FALSE)),"",(VLOOKUP($G$12&amp;$G5147,'PIMS School'!$C$1:$R$1457,7,FALSE)))</f>
        <v/>
      </c>
      <c r="I5147" s="61" t="str">
        <f>IF(ISERROR(VLOOKUP($G$12&amp;$G5147,'PIMS School'!$C$1:$R$1457,8,FALSE)),"",(VLOOKUP($G$12&amp;$G5147,'PIMS School'!$C$1:$R$1457,8,FALSE)))</f>
        <v/>
      </c>
    </row>
    <row r="5148" spans="7:9" ht="18" hidden="1" customHeight="1" x14ac:dyDescent="0.25">
      <c r="G5148" s="60">
        <v>152</v>
      </c>
      <c r="H5148" s="47" t="str">
        <f>IF(ISERROR(VLOOKUP($G$12&amp;$G5148,'PIMS School'!$C$1:$R$1457,7,FALSE)),"",(VLOOKUP($G$12&amp;$G5148,'PIMS School'!$C$1:$R$1457,7,FALSE)))</f>
        <v/>
      </c>
      <c r="I5148" s="61" t="str">
        <f>IF(ISERROR(VLOOKUP($G$12&amp;$G5148,'PIMS School'!$C$1:$R$1457,8,FALSE)),"",(VLOOKUP($G$12&amp;$G5148,'PIMS School'!$C$1:$R$1457,8,FALSE)))</f>
        <v/>
      </c>
    </row>
    <row r="5149" spans="7:9" ht="18" hidden="1" customHeight="1" x14ac:dyDescent="0.25">
      <c r="G5149" s="60">
        <v>153</v>
      </c>
      <c r="H5149" s="47" t="str">
        <f>IF(ISERROR(VLOOKUP($G$12&amp;$G5149,'PIMS School'!$C$1:$R$1457,7,FALSE)),"",(VLOOKUP($G$12&amp;$G5149,'PIMS School'!$C$1:$R$1457,7,FALSE)))</f>
        <v/>
      </c>
      <c r="I5149" s="61" t="str">
        <f>IF(ISERROR(VLOOKUP($G$12&amp;$G5149,'PIMS School'!$C$1:$R$1457,8,FALSE)),"",(VLOOKUP($G$12&amp;$G5149,'PIMS School'!$C$1:$R$1457,8,FALSE)))</f>
        <v/>
      </c>
    </row>
    <row r="5150" spans="7:9" ht="18" hidden="1" customHeight="1" x14ac:dyDescent="0.25">
      <c r="G5150" s="60">
        <v>154</v>
      </c>
      <c r="H5150" s="47" t="str">
        <f>IF(ISERROR(VLOOKUP($G$12&amp;$G5150,'PIMS School'!$C$1:$R$1457,7,FALSE)),"",(VLOOKUP($G$12&amp;$G5150,'PIMS School'!$C$1:$R$1457,7,FALSE)))</f>
        <v/>
      </c>
      <c r="I5150" s="61" t="str">
        <f>IF(ISERROR(VLOOKUP($G$12&amp;$G5150,'PIMS School'!$C$1:$R$1457,8,FALSE)),"",(VLOOKUP($G$12&amp;$G5150,'PIMS School'!$C$1:$R$1457,8,FALSE)))</f>
        <v/>
      </c>
    </row>
    <row r="5151" spans="7:9" ht="18" hidden="1" customHeight="1" x14ac:dyDescent="0.25">
      <c r="G5151" s="60">
        <v>155</v>
      </c>
      <c r="H5151" s="47" t="str">
        <f>IF(ISERROR(VLOOKUP($G$12&amp;$G5151,'PIMS School'!$C$1:$R$1457,7,FALSE)),"",(VLOOKUP($G$12&amp;$G5151,'PIMS School'!$C$1:$R$1457,7,FALSE)))</f>
        <v/>
      </c>
      <c r="I5151" s="61" t="str">
        <f>IF(ISERROR(VLOOKUP($G$12&amp;$G5151,'PIMS School'!$C$1:$R$1457,8,FALSE)),"",(VLOOKUP($G$12&amp;$G5151,'PIMS School'!$C$1:$R$1457,8,FALSE)))</f>
        <v/>
      </c>
    </row>
    <row r="5152" spans="7:9" ht="18" hidden="1" customHeight="1" x14ac:dyDescent="0.25">
      <c r="G5152" s="60">
        <v>156</v>
      </c>
      <c r="H5152" s="47" t="str">
        <f>IF(ISERROR(VLOOKUP($G$12&amp;$G5152,'PIMS School'!$C$1:$R$1457,7,FALSE)),"",(VLOOKUP($G$12&amp;$G5152,'PIMS School'!$C$1:$R$1457,7,FALSE)))</f>
        <v/>
      </c>
      <c r="I5152" s="61" t="str">
        <f>IF(ISERROR(VLOOKUP($G$12&amp;$G5152,'PIMS School'!$C$1:$R$1457,8,FALSE)),"",(VLOOKUP($G$12&amp;$G5152,'PIMS School'!$C$1:$R$1457,8,FALSE)))</f>
        <v/>
      </c>
    </row>
    <row r="5153" spans="7:9" ht="18" hidden="1" customHeight="1" x14ac:dyDescent="0.25">
      <c r="G5153" s="60">
        <v>157</v>
      </c>
      <c r="H5153" s="47" t="str">
        <f>IF(ISERROR(VLOOKUP($G$12&amp;$G5153,'PIMS School'!$C$1:$R$1457,7,FALSE)),"",(VLOOKUP($G$12&amp;$G5153,'PIMS School'!$C$1:$R$1457,7,FALSE)))</f>
        <v/>
      </c>
      <c r="I5153" s="61" t="str">
        <f>IF(ISERROR(VLOOKUP($G$12&amp;$G5153,'PIMS School'!$C$1:$R$1457,8,FALSE)),"",(VLOOKUP($G$12&amp;$G5153,'PIMS School'!$C$1:$R$1457,8,FALSE)))</f>
        <v/>
      </c>
    </row>
    <row r="5154" spans="7:9" ht="18" hidden="1" customHeight="1" x14ac:dyDescent="0.25">
      <c r="G5154" s="60">
        <v>158</v>
      </c>
      <c r="H5154" s="47" t="str">
        <f>IF(ISERROR(VLOOKUP($G$12&amp;$G5154,'PIMS School'!$C$1:$R$1457,7,FALSE)),"",(VLOOKUP($G$12&amp;$G5154,'PIMS School'!$C$1:$R$1457,7,FALSE)))</f>
        <v/>
      </c>
      <c r="I5154" s="61" t="str">
        <f>IF(ISERROR(VLOOKUP($G$12&amp;$G5154,'PIMS School'!$C$1:$R$1457,8,FALSE)),"",(VLOOKUP($G$12&amp;$G5154,'PIMS School'!$C$1:$R$1457,8,FALSE)))</f>
        <v/>
      </c>
    </row>
    <row r="5155" spans="7:9" ht="18" hidden="1" customHeight="1" x14ac:dyDescent="0.25">
      <c r="G5155" s="60">
        <v>159</v>
      </c>
      <c r="H5155" s="47" t="str">
        <f>IF(ISERROR(VLOOKUP($G$12&amp;$G5155,'PIMS School'!$C$1:$R$1457,7,FALSE)),"",(VLOOKUP($G$12&amp;$G5155,'PIMS School'!$C$1:$R$1457,7,FALSE)))</f>
        <v/>
      </c>
      <c r="I5155" s="61" t="str">
        <f>IF(ISERROR(VLOOKUP($G$12&amp;$G5155,'PIMS School'!$C$1:$R$1457,8,FALSE)),"",(VLOOKUP($G$12&amp;$G5155,'PIMS School'!$C$1:$R$1457,8,FALSE)))</f>
        <v/>
      </c>
    </row>
    <row r="5156" spans="7:9" ht="18" hidden="1" customHeight="1" x14ac:dyDescent="0.25">
      <c r="G5156" s="60">
        <v>160</v>
      </c>
      <c r="H5156" s="47" t="str">
        <f>IF(ISERROR(VLOOKUP($G$12&amp;$G5156,'PIMS School'!$C$1:$R$1457,7,FALSE)),"",(VLOOKUP($G$12&amp;$G5156,'PIMS School'!$C$1:$R$1457,7,FALSE)))</f>
        <v/>
      </c>
      <c r="I5156" s="61" t="str">
        <f>IF(ISERROR(VLOOKUP($G$12&amp;$G5156,'PIMS School'!$C$1:$R$1457,8,FALSE)),"",(VLOOKUP($G$12&amp;$G5156,'PIMS School'!$C$1:$R$1457,8,FALSE)))</f>
        <v/>
      </c>
    </row>
    <row r="5157" spans="7:9" ht="18" hidden="1" customHeight="1" x14ac:dyDescent="0.25">
      <c r="G5157" s="60">
        <v>161</v>
      </c>
      <c r="H5157" s="47" t="str">
        <f>IF(ISERROR(VLOOKUP($G$12&amp;$G5157,'PIMS School'!$C$1:$R$1457,7,FALSE)),"",(VLOOKUP($G$12&amp;$G5157,'PIMS School'!$C$1:$R$1457,7,FALSE)))</f>
        <v/>
      </c>
      <c r="I5157" s="61" t="str">
        <f>IF(ISERROR(VLOOKUP($G$12&amp;$G5157,'PIMS School'!$C$1:$R$1457,8,FALSE)),"",(VLOOKUP($G$12&amp;$G5157,'PIMS School'!$C$1:$R$1457,8,FALSE)))</f>
        <v/>
      </c>
    </row>
    <row r="5158" spans="7:9" ht="18" hidden="1" customHeight="1" x14ac:dyDescent="0.25">
      <c r="G5158" s="60">
        <v>162</v>
      </c>
      <c r="H5158" s="47" t="str">
        <f>IF(ISERROR(VLOOKUP($G$12&amp;$G5158,'PIMS School'!$C$1:$R$1457,7,FALSE)),"",(VLOOKUP($G$12&amp;$G5158,'PIMS School'!$C$1:$R$1457,7,FALSE)))</f>
        <v/>
      </c>
      <c r="I5158" s="61" t="str">
        <f>IF(ISERROR(VLOOKUP($G$12&amp;$G5158,'PIMS School'!$C$1:$R$1457,8,FALSE)),"",(VLOOKUP($G$12&amp;$G5158,'PIMS School'!$C$1:$R$1457,8,FALSE)))</f>
        <v/>
      </c>
    </row>
    <row r="5159" spans="7:9" ht="18" hidden="1" customHeight="1" x14ac:dyDescent="0.25">
      <c r="G5159" s="60">
        <v>163</v>
      </c>
      <c r="H5159" s="47" t="str">
        <f>IF(ISERROR(VLOOKUP($G$12&amp;$G5159,'PIMS School'!$C$1:$R$1457,7,FALSE)),"",(VLOOKUP($G$12&amp;$G5159,'PIMS School'!$C$1:$R$1457,7,FALSE)))</f>
        <v/>
      </c>
      <c r="I5159" s="61" t="str">
        <f>IF(ISERROR(VLOOKUP($G$12&amp;$G5159,'PIMS School'!$C$1:$R$1457,8,FALSE)),"",(VLOOKUP($G$12&amp;$G5159,'PIMS School'!$C$1:$R$1457,8,FALSE)))</f>
        <v/>
      </c>
    </row>
    <row r="5160" spans="7:9" ht="18" hidden="1" customHeight="1" x14ac:dyDescent="0.25">
      <c r="G5160" s="60">
        <v>164</v>
      </c>
      <c r="H5160" s="47" t="str">
        <f>IF(ISERROR(VLOOKUP($G$12&amp;$G5160,'PIMS School'!$C$1:$R$1457,7,FALSE)),"",(VLOOKUP($G$12&amp;$G5160,'PIMS School'!$C$1:$R$1457,7,FALSE)))</f>
        <v/>
      </c>
      <c r="I5160" s="61" t="str">
        <f>IF(ISERROR(VLOOKUP($G$12&amp;$G5160,'PIMS School'!$C$1:$R$1457,8,FALSE)),"",(VLOOKUP($G$12&amp;$G5160,'PIMS School'!$C$1:$R$1457,8,FALSE)))</f>
        <v/>
      </c>
    </row>
    <row r="5161" spans="7:9" ht="18" hidden="1" customHeight="1" x14ac:dyDescent="0.25">
      <c r="G5161" s="60">
        <v>165</v>
      </c>
      <c r="H5161" s="47" t="str">
        <f>IF(ISERROR(VLOOKUP($G$12&amp;$G5161,'PIMS School'!$C$1:$R$1457,7,FALSE)),"",(VLOOKUP($G$12&amp;$G5161,'PIMS School'!$C$1:$R$1457,7,FALSE)))</f>
        <v/>
      </c>
      <c r="I5161" s="61" t="str">
        <f>IF(ISERROR(VLOOKUP($G$12&amp;$G5161,'PIMS School'!$C$1:$R$1457,8,FALSE)),"",(VLOOKUP($G$12&amp;$G5161,'PIMS School'!$C$1:$R$1457,8,FALSE)))</f>
        <v/>
      </c>
    </row>
    <row r="5162" spans="7:9" ht="18" hidden="1" customHeight="1" x14ac:dyDescent="0.25">
      <c r="G5162" s="60">
        <v>166</v>
      </c>
      <c r="H5162" s="47" t="str">
        <f>IF(ISERROR(VLOOKUP($G$12&amp;$G5162,'PIMS School'!$C$1:$R$1457,7,FALSE)),"",(VLOOKUP($G$12&amp;$G5162,'PIMS School'!$C$1:$R$1457,7,FALSE)))</f>
        <v/>
      </c>
      <c r="I5162" s="61" t="str">
        <f>IF(ISERROR(VLOOKUP($G$12&amp;$G5162,'PIMS School'!$C$1:$R$1457,8,FALSE)),"",(VLOOKUP($G$12&amp;$G5162,'PIMS School'!$C$1:$R$1457,8,FALSE)))</f>
        <v/>
      </c>
    </row>
    <row r="5163" spans="7:9" ht="18" hidden="1" customHeight="1" x14ac:dyDescent="0.25">
      <c r="G5163" s="60">
        <v>167</v>
      </c>
      <c r="H5163" s="47" t="str">
        <f>IF(ISERROR(VLOOKUP($G$12&amp;$G5163,'PIMS School'!$C$1:$R$1457,7,FALSE)),"",(VLOOKUP($G$12&amp;$G5163,'PIMS School'!$C$1:$R$1457,7,FALSE)))</f>
        <v/>
      </c>
      <c r="I5163" s="61" t="str">
        <f>IF(ISERROR(VLOOKUP($G$12&amp;$G5163,'PIMS School'!$C$1:$R$1457,8,FALSE)),"",(VLOOKUP($G$12&amp;$G5163,'PIMS School'!$C$1:$R$1457,8,FALSE)))</f>
        <v/>
      </c>
    </row>
    <row r="5164" spans="7:9" ht="18" hidden="1" customHeight="1" x14ac:dyDescent="0.25">
      <c r="G5164" s="60">
        <v>168</v>
      </c>
      <c r="H5164" s="47" t="str">
        <f>IF(ISERROR(VLOOKUP($G$12&amp;$G5164,'PIMS School'!$C$1:$R$1457,7,FALSE)),"",(VLOOKUP($G$12&amp;$G5164,'PIMS School'!$C$1:$R$1457,7,FALSE)))</f>
        <v/>
      </c>
      <c r="I5164" s="61" t="str">
        <f>IF(ISERROR(VLOOKUP($G$12&amp;$G5164,'PIMS School'!$C$1:$R$1457,8,FALSE)),"",(VLOOKUP($G$12&amp;$G5164,'PIMS School'!$C$1:$R$1457,8,FALSE)))</f>
        <v/>
      </c>
    </row>
    <row r="5165" spans="7:9" ht="18" hidden="1" customHeight="1" x14ac:dyDescent="0.25">
      <c r="G5165" s="60">
        <v>169</v>
      </c>
      <c r="H5165" s="47" t="str">
        <f>IF(ISERROR(VLOOKUP($G$12&amp;$G5165,'PIMS School'!$C$1:$R$1457,7,FALSE)),"",(VLOOKUP($G$12&amp;$G5165,'PIMS School'!$C$1:$R$1457,7,FALSE)))</f>
        <v/>
      </c>
      <c r="I5165" s="61" t="str">
        <f>IF(ISERROR(VLOOKUP($G$12&amp;$G5165,'PIMS School'!$C$1:$R$1457,8,FALSE)),"",(VLOOKUP($G$12&amp;$G5165,'PIMS School'!$C$1:$R$1457,8,FALSE)))</f>
        <v/>
      </c>
    </row>
    <row r="5166" spans="7:9" ht="18" hidden="1" customHeight="1" x14ac:dyDescent="0.25">
      <c r="G5166" s="60">
        <v>170</v>
      </c>
      <c r="H5166" s="47" t="str">
        <f>IF(ISERROR(VLOOKUP($G$12&amp;$G5166,'PIMS School'!$C$1:$R$1457,7,FALSE)),"",(VLOOKUP($G$12&amp;$G5166,'PIMS School'!$C$1:$R$1457,7,FALSE)))</f>
        <v/>
      </c>
      <c r="I5166" s="61" t="str">
        <f>IF(ISERROR(VLOOKUP($G$12&amp;$G5166,'PIMS School'!$C$1:$R$1457,8,FALSE)),"",(VLOOKUP($G$12&amp;$G5166,'PIMS School'!$C$1:$R$1457,8,FALSE)))</f>
        <v/>
      </c>
    </row>
    <row r="5167" spans="7:9" ht="18" hidden="1" customHeight="1" x14ac:dyDescent="0.25">
      <c r="G5167" s="60">
        <v>171</v>
      </c>
      <c r="H5167" s="47" t="str">
        <f>IF(ISERROR(VLOOKUP($G$12&amp;$G5167,'PIMS School'!$C$1:$R$1457,7,FALSE)),"",(VLOOKUP($G$12&amp;$G5167,'PIMS School'!$C$1:$R$1457,7,FALSE)))</f>
        <v/>
      </c>
      <c r="I5167" s="61" t="str">
        <f>IF(ISERROR(VLOOKUP($G$12&amp;$G5167,'PIMS School'!$C$1:$R$1457,8,FALSE)),"",(VLOOKUP($G$12&amp;$G5167,'PIMS School'!$C$1:$R$1457,8,FALSE)))</f>
        <v/>
      </c>
    </row>
    <row r="5168" spans="7:9" ht="18" hidden="1" customHeight="1" x14ac:dyDescent="0.25">
      <c r="G5168" s="60">
        <v>172</v>
      </c>
      <c r="H5168" s="47" t="str">
        <f>IF(ISERROR(VLOOKUP($G$12&amp;$G5168,'PIMS School'!$C$1:$R$1457,7,FALSE)),"",(VLOOKUP($G$12&amp;$G5168,'PIMS School'!$C$1:$R$1457,7,FALSE)))</f>
        <v/>
      </c>
      <c r="I5168" s="61" t="str">
        <f>IF(ISERROR(VLOOKUP($G$12&amp;$G5168,'PIMS School'!$C$1:$R$1457,8,FALSE)),"",(VLOOKUP($G$12&amp;$G5168,'PIMS School'!$C$1:$R$1457,8,FALSE)))</f>
        <v/>
      </c>
    </row>
    <row r="5169" spans="7:9" ht="18" hidden="1" customHeight="1" x14ac:dyDescent="0.25">
      <c r="G5169" s="60">
        <v>173</v>
      </c>
      <c r="H5169" s="47" t="str">
        <f>IF(ISERROR(VLOOKUP($G$12&amp;$G5169,'PIMS School'!$C$1:$R$1457,7,FALSE)),"",(VLOOKUP($G$12&amp;$G5169,'PIMS School'!$C$1:$R$1457,7,FALSE)))</f>
        <v/>
      </c>
      <c r="I5169" s="61" t="str">
        <f>IF(ISERROR(VLOOKUP($G$12&amp;$G5169,'PIMS School'!$C$1:$R$1457,8,FALSE)),"",(VLOOKUP($G$12&amp;$G5169,'PIMS School'!$C$1:$R$1457,8,FALSE)))</f>
        <v/>
      </c>
    </row>
    <row r="5170" spans="7:9" ht="18" hidden="1" customHeight="1" x14ac:dyDescent="0.25">
      <c r="G5170" s="60">
        <v>174</v>
      </c>
      <c r="H5170" s="47" t="str">
        <f>IF(ISERROR(VLOOKUP($G$12&amp;$G5170,'PIMS School'!$C$1:$R$1457,7,FALSE)),"",(VLOOKUP($G$12&amp;$G5170,'PIMS School'!$C$1:$R$1457,7,FALSE)))</f>
        <v/>
      </c>
      <c r="I5170" s="61" t="str">
        <f>IF(ISERROR(VLOOKUP($G$12&amp;$G5170,'PIMS School'!$C$1:$R$1457,8,FALSE)),"",(VLOOKUP($G$12&amp;$G5170,'PIMS School'!$C$1:$R$1457,8,FALSE)))</f>
        <v/>
      </c>
    </row>
    <row r="5171" spans="7:9" ht="18" hidden="1" customHeight="1" x14ac:dyDescent="0.25">
      <c r="G5171" s="60">
        <v>175</v>
      </c>
      <c r="H5171" s="47" t="str">
        <f>IF(ISERROR(VLOOKUP($G$12&amp;$G5171,'PIMS School'!$C$1:$R$1457,7,FALSE)),"",(VLOOKUP($G$12&amp;$G5171,'PIMS School'!$C$1:$R$1457,7,FALSE)))</f>
        <v/>
      </c>
      <c r="I5171" s="61" t="str">
        <f>IF(ISERROR(VLOOKUP($G$12&amp;$G5171,'PIMS School'!$C$1:$R$1457,8,FALSE)),"",(VLOOKUP($G$12&amp;$G5171,'PIMS School'!$C$1:$R$1457,8,FALSE)))</f>
        <v/>
      </c>
    </row>
    <row r="5172" spans="7:9" ht="18" hidden="1" customHeight="1" x14ac:dyDescent="0.25">
      <c r="G5172" s="60">
        <v>176</v>
      </c>
      <c r="H5172" s="47" t="str">
        <f>IF(ISERROR(VLOOKUP($G$12&amp;$G5172,'PIMS School'!$C$1:$R$1457,7,FALSE)),"",(VLOOKUP($G$12&amp;$G5172,'PIMS School'!$C$1:$R$1457,7,FALSE)))</f>
        <v/>
      </c>
      <c r="I5172" s="61" t="str">
        <f>IF(ISERROR(VLOOKUP($G$12&amp;$G5172,'PIMS School'!$C$1:$R$1457,8,FALSE)),"",(VLOOKUP($G$12&amp;$G5172,'PIMS School'!$C$1:$R$1457,8,FALSE)))</f>
        <v/>
      </c>
    </row>
    <row r="5173" spans="7:9" ht="18" hidden="1" customHeight="1" x14ac:dyDescent="0.25">
      <c r="G5173" s="60">
        <v>177</v>
      </c>
      <c r="H5173" s="47" t="str">
        <f>IF(ISERROR(VLOOKUP($G$12&amp;$G5173,'PIMS School'!$C$1:$R$1457,7,FALSE)),"",(VLOOKUP($G$12&amp;$G5173,'PIMS School'!$C$1:$R$1457,7,FALSE)))</f>
        <v/>
      </c>
      <c r="I5173" s="61" t="str">
        <f>IF(ISERROR(VLOOKUP($G$12&amp;$G5173,'PIMS School'!$C$1:$R$1457,8,FALSE)),"",(VLOOKUP($G$12&amp;$G5173,'PIMS School'!$C$1:$R$1457,8,FALSE)))</f>
        <v/>
      </c>
    </row>
    <row r="5174" spans="7:9" ht="18" hidden="1" customHeight="1" x14ac:dyDescent="0.25">
      <c r="G5174" s="60">
        <v>178</v>
      </c>
      <c r="H5174" s="47" t="str">
        <f>IF(ISERROR(VLOOKUP($G$12&amp;$G5174,'PIMS School'!$C$1:$R$1457,7,FALSE)),"",(VLOOKUP($G$12&amp;$G5174,'PIMS School'!$C$1:$R$1457,7,FALSE)))</f>
        <v/>
      </c>
      <c r="I5174" s="61" t="str">
        <f>IF(ISERROR(VLOOKUP($G$12&amp;$G5174,'PIMS School'!$C$1:$R$1457,8,FALSE)),"",(VLOOKUP($G$12&amp;$G5174,'PIMS School'!$C$1:$R$1457,8,FALSE)))</f>
        <v/>
      </c>
    </row>
    <row r="5175" spans="7:9" ht="18" hidden="1" customHeight="1" x14ac:dyDescent="0.25">
      <c r="G5175" s="60">
        <v>179</v>
      </c>
      <c r="H5175" s="47" t="str">
        <f>IF(ISERROR(VLOOKUP($G$12&amp;$G5175,'PIMS School'!$C$1:$R$1457,7,FALSE)),"",(VLOOKUP($G$12&amp;$G5175,'PIMS School'!$C$1:$R$1457,7,FALSE)))</f>
        <v/>
      </c>
      <c r="I5175" s="61" t="str">
        <f>IF(ISERROR(VLOOKUP($G$12&amp;$G5175,'PIMS School'!$C$1:$R$1457,8,FALSE)),"",(VLOOKUP($G$12&amp;$G5175,'PIMS School'!$C$1:$R$1457,8,FALSE)))</f>
        <v/>
      </c>
    </row>
    <row r="5176" spans="7:9" ht="18" hidden="1" customHeight="1" x14ac:dyDescent="0.25">
      <c r="G5176" s="60">
        <v>180</v>
      </c>
      <c r="H5176" s="47" t="str">
        <f>IF(ISERROR(VLOOKUP($G$12&amp;$G5176,'PIMS School'!$C$1:$R$1457,7,FALSE)),"",(VLOOKUP($G$12&amp;$G5176,'PIMS School'!$C$1:$R$1457,7,FALSE)))</f>
        <v/>
      </c>
      <c r="I5176" s="61" t="str">
        <f>IF(ISERROR(VLOOKUP($G$12&amp;$G5176,'PIMS School'!$C$1:$R$1457,8,FALSE)),"",(VLOOKUP($G$12&amp;$G5176,'PIMS School'!$C$1:$R$1457,8,FALSE)))</f>
        <v/>
      </c>
    </row>
    <row r="5177" spans="7:9" ht="18" hidden="1" customHeight="1" x14ac:dyDescent="0.25">
      <c r="G5177" s="60">
        <v>181</v>
      </c>
      <c r="H5177" s="47" t="str">
        <f>IF(ISERROR(VLOOKUP($G$12&amp;$G5177,'PIMS School'!$C$1:$R$1457,7,FALSE)),"",(VLOOKUP($G$12&amp;$G5177,'PIMS School'!$C$1:$R$1457,7,FALSE)))</f>
        <v/>
      </c>
      <c r="I5177" s="61" t="str">
        <f>IF(ISERROR(VLOOKUP($G$12&amp;$G5177,'PIMS School'!$C$1:$R$1457,8,FALSE)),"",(VLOOKUP($G$12&amp;$G5177,'PIMS School'!$C$1:$R$1457,8,FALSE)))</f>
        <v/>
      </c>
    </row>
    <row r="5178" spans="7:9" ht="18" hidden="1" customHeight="1" x14ac:dyDescent="0.25">
      <c r="G5178" s="60">
        <v>182</v>
      </c>
      <c r="H5178" s="47" t="str">
        <f>IF(ISERROR(VLOOKUP($G$12&amp;$G5178,'PIMS School'!$C$1:$R$1457,7,FALSE)),"",(VLOOKUP($G$12&amp;$G5178,'PIMS School'!$C$1:$R$1457,7,FALSE)))</f>
        <v/>
      </c>
      <c r="I5178" s="61" t="str">
        <f>IF(ISERROR(VLOOKUP($G$12&amp;$G5178,'PIMS School'!$C$1:$R$1457,8,FALSE)),"",(VLOOKUP($G$12&amp;$G5178,'PIMS School'!$C$1:$R$1457,8,FALSE)))</f>
        <v/>
      </c>
    </row>
    <row r="5179" spans="7:9" ht="18" hidden="1" customHeight="1" x14ac:dyDescent="0.25">
      <c r="G5179" s="60">
        <v>183</v>
      </c>
      <c r="H5179" s="47" t="str">
        <f>IF(ISERROR(VLOOKUP($G$12&amp;$G5179,'PIMS School'!$C$1:$R$1457,7,FALSE)),"",(VLOOKUP($G$12&amp;$G5179,'PIMS School'!$C$1:$R$1457,7,FALSE)))</f>
        <v/>
      </c>
      <c r="I5179" s="61" t="str">
        <f>IF(ISERROR(VLOOKUP($G$12&amp;$G5179,'PIMS School'!$C$1:$R$1457,8,FALSE)),"",(VLOOKUP($G$12&amp;$G5179,'PIMS School'!$C$1:$R$1457,8,FALSE)))</f>
        <v/>
      </c>
    </row>
    <row r="5180" spans="7:9" ht="18" hidden="1" customHeight="1" x14ac:dyDescent="0.25">
      <c r="G5180" s="60">
        <v>184</v>
      </c>
      <c r="H5180" s="47" t="str">
        <f>IF(ISERROR(VLOOKUP($G$12&amp;$G5180,'PIMS School'!$C$1:$R$1457,7,FALSE)),"",(VLOOKUP($G$12&amp;$G5180,'PIMS School'!$C$1:$R$1457,7,FALSE)))</f>
        <v/>
      </c>
      <c r="I5180" s="61" t="str">
        <f>IF(ISERROR(VLOOKUP($G$12&amp;$G5180,'PIMS School'!$C$1:$R$1457,8,FALSE)),"",(VLOOKUP($G$12&amp;$G5180,'PIMS School'!$C$1:$R$1457,8,FALSE)))</f>
        <v/>
      </c>
    </row>
    <row r="5181" spans="7:9" ht="18" hidden="1" customHeight="1" x14ac:dyDescent="0.25">
      <c r="G5181" s="60">
        <v>185</v>
      </c>
      <c r="H5181" s="47" t="str">
        <f>IF(ISERROR(VLOOKUP($G$12&amp;$G5181,'PIMS School'!$C$1:$R$1457,7,FALSE)),"",(VLOOKUP($G$12&amp;$G5181,'PIMS School'!$C$1:$R$1457,7,FALSE)))</f>
        <v/>
      </c>
      <c r="I5181" s="61" t="str">
        <f>IF(ISERROR(VLOOKUP($G$12&amp;$G5181,'PIMS School'!$C$1:$R$1457,8,FALSE)),"",(VLOOKUP($G$12&amp;$G5181,'PIMS School'!$C$1:$R$1457,8,FALSE)))</f>
        <v/>
      </c>
    </row>
    <row r="5182" spans="7:9" ht="18" hidden="1" customHeight="1" x14ac:dyDescent="0.25">
      <c r="G5182" s="60">
        <v>186</v>
      </c>
      <c r="H5182" s="47" t="str">
        <f>IF(ISERROR(VLOOKUP($G$12&amp;$G5182,'PIMS School'!$C$1:$R$1457,7,FALSE)),"",(VLOOKUP($G$12&amp;$G5182,'PIMS School'!$C$1:$R$1457,7,FALSE)))</f>
        <v/>
      </c>
      <c r="I5182" s="61" t="str">
        <f>IF(ISERROR(VLOOKUP($G$12&amp;$G5182,'PIMS School'!$C$1:$R$1457,8,FALSE)),"",(VLOOKUP($G$12&amp;$G5182,'PIMS School'!$C$1:$R$1457,8,FALSE)))</f>
        <v/>
      </c>
    </row>
    <row r="5183" spans="7:9" ht="18" hidden="1" customHeight="1" x14ac:dyDescent="0.25">
      <c r="G5183" s="60">
        <v>187</v>
      </c>
      <c r="H5183" s="47" t="str">
        <f>IF(ISERROR(VLOOKUP($G$12&amp;$G5183,'PIMS School'!$C$1:$R$1457,7,FALSE)),"",(VLOOKUP($G$12&amp;$G5183,'PIMS School'!$C$1:$R$1457,7,FALSE)))</f>
        <v/>
      </c>
      <c r="I5183" s="61" t="str">
        <f>IF(ISERROR(VLOOKUP($G$12&amp;$G5183,'PIMS School'!$C$1:$R$1457,8,FALSE)),"",(VLOOKUP($G$12&amp;$G5183,'PIMS School'!$C$1:$R$1457,8,FALSE)))</f>
        <v/>
      </c>
    </row>
    <row r="5184" spans="7:9" ht="18" hidden="1" customHeight="1" x14ac:dyDescent="0.25">
      <c r="G5184" s="60">
        <v>188</v>
      </c>
      <c r="H5184" s="47" t="str">
        <f>IF(ISERROR(VLOOKUP($G$12&amp;$G5184,'PIMS School'!$C$1:$R$1457,7,FALSE)),"",(VLOOKUP($G$12&amp;$G5184,'PIMS School'!$C$1:$R$1457,7,FALSE)))</f>
        <v/>
      </c>
      <c r="I5184" s="61" t="str">
        <f>IF(ISERROR(VLOOKUP($G$12&amp;$G5184,'PIMS School'!$C$1:$R$1457,8,FALSE)),"",(VLOOKUP($G$12&amp;$G5184,'PIMS School'!$C$1:$R$1457,8,FALSE)))</f>
        <v/>
      </c>
    </row>
    <row r="5185" spans="7:9" ht="18" hidden="1" customHeight="1" x14ac:dyDescent="0.25">
      <c r="G5185" s="60">
        <v>189</v>
      </c>
      <c r="H5185" s="47" t="str">
        <f>IF(ISERROR(VLOOKUP($G$12&amp;$G5185,'PIMS School'!$C$1:$R$1457,7,FALSE)),"",(VLOOKUP($G$12&amp;$G5185,'PIMS School'!$C$1:$R$1457,7,FALSE)))</f>
        <v/>
      </c>
      <c r="I5185" s="61" t="str">
        <f>IF(ISERROR(VLOOKUP($G$12&amp;$G5185,'PIMS School'!$C$1:$R$1457,8,FALSE)),"",(VLOOKUP($G$12&amp;$G5185,'PIMS School'!$C$1:$R$1457,8,FALSE)))</f>
        <v/>
      </c>
    </row>
    <row r="5186" spans="7:9" ht="18" hidden="1" customHeight="1" x14ac:dyDescent="0.25">
      <c r="G5186" s="60">
        <v>190</v>
      </c>
      <c r="H5186" s="47" t="str">
        <f>IF(ISERROR(VLOOKUP($G$12&amp;$G5186,'PIMS School'!$C$1:$R$1457,7,FALSE)),"",(VLOOKUP($G$12&amp;$G5186,'PIMS School'!$C$1:$R$1457,7,FALSE)))</f>
        <v/>
      </c>
      <c r="I5186" s="61" t="str">
        <f>IF(ISERROR(VLOOKUP($G$12&amp;$G5186,'PIMS School'!$C$1:$R$1457,8,FALSE)),"",(VLOOKUP($G$12&amp;$G5186,'PIMS School'!$C$1:$R$1457,8,FALSE)))</f>
        <v/>
      </c>
    </row>
    <row r="5187" spans="7:9" ht="18" hidden="1" customHeight="1" x14ac:dyDescent="0.25">
      <c r="G5187" s="60">
        <v>191</v>
      </c>
      <c r="H5187" s="47" t="str">
        <f>IF(ISERROR(VLOOKUP($G$12&amp;$G5187,'PIMS School'!$C$1:$R$1457,7,FALSE)),"",(VLOOKUP($G$12&amp;$G5187,'PIMS School'!$C$1:$R$1457,7,FALSE)))</f>
        <v/>
      </c>
      <c r="I5187" s="61" t="str">
        <f>IF(ISERROR(VLOOKUP($G$12&amp;$G5187,'PIMS School'!$C$1:$R$1457,8,FALSE)),"",(VLOOKUP($G$12&amp;$G5187,'PIMS School'!$C$1:$R$1457,8,FALSE)))</f>
        <v/>
      </c>
    </row>
    <row r="5188" spans="7:9" ht="18" hidden="1" customHeight="1" x14ac:dyDescent="0.25">
      <c r="G5188" s="60">
        <v>192</v>
      </c>
      <c r="H5188" s="47" t="str">
        <f>IF(ISERROR(VLOOKUP($G$12&amp;$G5188,'PIMS School'!$C$1:$R$1457,7,FALSE)),"",(VLOOKUP($G$12&amp;$G5188,'PIMS School'!$C$1:$R$1457,7,FALSE)))</f>
        <v/>
      </c>
      <c r="I5188" s="61" t="str">
        <f>IF(ISERROR(VLOOKUP($G$12&amp;$G5188,'PIMS School'!$C$1:$R$1457,8,FALSE)),"",(VLOOKUP($G$12&amp;$G5188,'PIMS School'!$C$1:$R$1457,8,FALSE)))</f>
        <v/>
      </c>
    </row>
    <row r="5189" spans="7:9" ht="18" hidden="1" customHeight="1" x14ac:dyDescent="0.25">
      <c r="G5189" s="60">
        <v>193</v>
      </c>
      <c r="H5189" s="47" t="str">
        <f>IF(ISERROR(VLOOKUP($G$12&amp;$G5189,'PIMS School'!$C$1:$R$1457,7,FALSE)),"",(VLOOKUP($G$12&amp;$G5189,'PIMS School'!$C$1:$R$1457,7,FALSE)))</f>
        <v/>
      </c>
      <c r="I5189" s="61" t="str">
        <f>IF(ISERROR(VLOOKUP($G$12&amp;$G5189,'PIMS School'!$C$1:$R$1457,8,FALSE)),"",(VLOOKUP($G$12&amp;$G5189,'PIMS School'!$C$1:$R$1457,8,FALSE)))</f>
        <v/>
      </c>
    </row>
    <row r="5190" spans="7:9" ht="18" hidden="1" customHeight="1" x14ac:dyDescent="0.25">
      <c r="G5190" s="60">
        <v>194</v>
      </c>
      <c r="H5190" s="47" t="str">
        <f>IF(ISERROR(VLOOKUP($G$12&amp;$G5190,'PIMS School'!$C$1:$R$1457,7,FALSE)),"",(VLOOKUP($G$12&amp;$G5190,'PIMS School'!$C$1:$R$1457,7,FALSE)))</f>
        <v/>
      </c>
      <c r="I5190" s="61" t="str">
        <f>IF(ISERROR(VLOOKUP($G$12&amp;$G5190,'PIMS School'!$C$1:$R$1457,8,FALSE)),"",(VLOOKUP($G$12&amp;$G5190,'PIMS School'!$C$1:$R$1457,8,FALSE)))</f>
        <v/>
      </c>
    </row>
    <row r="5191" spans="7:9" ht="18" hidden="1" customHeight="1" x14ac:dyDescent="0.25">
      <c r="G5191" s="60">
        <v>195</v>
      </c>
      <c r="H5191" s="47" t="str">
        <f>IF(ISERROR(VLOOKUP($G$12&amp;$G5191,'PIMS School'!$C$1:$R$1457,7,FALSE)),"",(VLOOKUP($G$12&amp;$G5191,'PIMS School'!$C$1:$R$1457,7,FALSE)))</f>
        <v/>
      </c>
      <c r="I5191" s="61" t="str">
        <f>IF(ISERROR(VLOOKUP($G$12&amp;$G5191,'PIMS School'!$C$1:$R$1457,8,FALSE)),"",(VLOOKUP($G$12&amp;$G5191,'PIMS School'!$C$1:$R$1457,8,FALSE)))</f>
        <v/>
      </c>
    </row>
    <row r="5192" spans="7:9" ht="18" hidden="1" customHeight="1" x14ac:dyDescent="0.25">
      <c r="G5192" s="60">
        <v>196</v>
      </c>
      <c r="H5192" s="47" t="str">
        <f>IF(ISERROR(VLOOKUP($G$12&amp;$G5192,'PIMS School'!$C$1:$R$1457,7,FALSE)),"",(VLOOKUP($G$12&amp;$G5192,'PIMS School'!$C$1:$R$1457,7,FALSE)))</f>
        <v/>
      </c>
      <c r="I5192" s="61" t="str">
        <f>IF(ISERROR(VLOOKUP($G$12&amp;$G5192,'PIMS School'!$C$1:$R$1457,8,FALSE)),"",(VLOOKUP($G$12&amp;$G5192,'PIMS School'!$C$1:$R$1457,8,FALSE)))</f>
        <v/>
      </c>
    </row>
    <row r="5193" spans="7:9" ht="18" hidden="1" customHeight="1" x14ac:dyDescent="0.25">
      <c r="G5193" s="60">
        <v>197</v>
      </c>
      <c r="H5193" s="47" t="str">
        <f>IF(ISERROR(VLOOKUP($G$12&amp;$G5193,'PIMS School'!$C$1:$R$1457,7,FALSE)),"",(VLOOKUP($G$12&amp;$G5193,'PIMS School'!$C$1:$R$1457,7,FALSE)))</f>
        <v/>
      </c>
      <c r="I5193" s="61" t="str">
        <f>IF(ISERROR(VLOOKUP($G$12&amp;$G5193,'PIMS School'!$C$1:$R$1457,8,FALSE)),"",(VLOOKUP($G$12&amp;$G5193,'PIMS School'!$C$1:$R$1457,8,FALSE)))</f>
        <v/>
      </c>
    </row>
    <row r="5194" spans="7:9" ht="18" hidden="1" customHeight="1" x14ac:dyDescent="0.25">
      <c r="G5194" s="60">
        <v>198</v>
      </c>
      <c r="H5194" s="47" t="str">
        <f>IF(ISERROR(VLOOKUP($G$12&amp;$G5194,'PIMS School'!$C$1:$R$1457,7,FALSE)),"",(VLOOKUP($G$12&amp;$G5194,'PIMS School'!$C$1:$R$1457,7,FALSE)))</f>
        <v/>
      </c>
      <c r="I5194" s="61" t="str">
        <f>IF(ISERROR(VLOOKUP($G$12&amp;$G5194,'PIMS School'!$C$1:$R$1457,8,FALSE)),"",(VLOOKUP($G$12&amp;$G5194,'PIMS School'!$C$1:$R$1457,8,FALSE)))</f>
        <v/>
      </c>
    </row>
    <row r="5195" spans="7:9" ht="18" hidden="1" customHeight="1" x14ac:dyDescent="0.25">
      <c r="G5195" s="60">
        <v>199</v>
      </c>
      <c r="H5195" s="47" t="str">
        <f>IF(ISERROR(VLOOKUP($G$12&amp;$G5195,'PIMS School'!$C$1:$R$1457,7,FALSE)),"",(VLOOKUP($G$12&amp;$G5195,'PIMS School'!$C$1:$R$1457,7,FALSE)))</f>
        <v/>
      </c>
      <c r="I5195" s="61" t="str">
        <f>IF(ISERROR(VLOOKUP($G$12&amp;$G5195,'PIMS School'!$C$1:$R$1457,8,FALSE)),"",(VLOOKUP($G$12&amp;$G5195,'PIMS School'!$C$1:$R$1457,8,FALSE)))</f>
        <v/>
      </c>
    </row>
    <row r="5196" spans="7:9" ht="18" hidden="1" customHeight="1" x14ac:dyDescent="0.25">
      <c r="G5196" s="60">
        <v>200</v>
      </c>
      <c r="H5196" s="47" t="str">
        <f>IF(ISERROR(VLOOKUP($G$12&amp;$G5196,'PIMS School'!$C$1:$R$1457,7,FALSE)),"",(VLOOKUP($G$12&amp;$G5196,'PIMS School'!$C$1:$R$1457,7,FALSE)))</f>
        <v/>
      </c>
      <c r="I5196" s="61" t="str">
        <f>IF(ISERROR(VLOOKUP($G$12&amp;$G5196,'PIMS School'!$C$1:$R$1457,8,FALSE)),"",(VLOOKUP($G$12&amp;$G5196,'PIMS School'!$C$1:$R$1457,8,FALSE)))</f>
        <v/>
      </c>
    </row>
    <row r="5197" spans="7:9" ht="18" hidden="1" customHeight="1" x14ac:dyDescent="0.25">
      <c r="G5197" s="60">
        <v>201</v>
      </c>
      <c r="H5197" s="47" t="str">
        <f>IF(ISERROR(VLOOKUP($G$12&amp;$G5197,'PIMS School'!$C$1:$R$1457,7,FALSE)),"",(VLOOKUP($G$12&amp;$G5197,'PIMS School'!$C$1:$R$1457,7,FALSE)))</f>
        <v/>
      </c>
      <c r="I5197" s="61" t="str">
        <f>IF(ISERROR(VLOOKUP($G$12&amp;$G5197,'PIMS School'!$C$1:$R$1457,8,FALSE)),"",(VLOOKUP($G$12&amp;$G5197,'PIMS School'!$C$1:$R$1457,8,FALSE)))</f>
        <v/>
      </c>
    </row>
    <row r="5198" spans="7:9" ht="18" hidden="1" customHeight="1" x14ac:dyDescent="0.25">
      <c r="G5198" s="60">
        <v>202</v>
      </c>
      <c r="H5198" s="47" t="str">
        <f>IF(ISERROR(VLOOKUP($G$12&amp;$G5198,'PIMS School'!$C$1:$R$1457,7,FALSE)),"",(VLOOKUP($G$12&amp;$G5198,'PIMS School'!$C$1:$R$1457,7,FALSE)))</f>
        <v/>
      </c>
      <c r="I5198" s="61" t="str">
        <f>IF(ISERROR(VLOOKUP($G$12&amp;$G5198,'PIMS School'!$C$1:$R$1457,8,FALSE)),"",(VLOOKUP($G$12&amp;$G5198,'PIMS School'!$C$1:$R$1457,8,FALSE)))</f>
        <v/>
      </c>
    </row>
    <row r="5199" spans="7:9" ht="18" hidden="1" customHeight="1" x14ac:dyDescent="0.25">
      <c r="G5199" s="60">
        <v>203</v>
      </c>
      <c r="H5199" s="47" t="str">
        <f>IF(ISERROR(VLOOKUP($G$12&amp;$G5199,'PIMS School'!$C$1:$R$1457,7,FALSE)),"",(VLOOKUP($G$12&amp;$G5199,'PIMS School'!$C$1:$R$1457,7,FALSE)))</f>
        <v/>
      </c>
      <c r="I5199" s="61" t="str">
        <f>IF(ISERROR(VLOOKUP($G$12&amp;$G5199,'PIMS School'!$C$1:$R$1457,8,FALSE)),"",(VLOOKUP($G$12&amp;$G5199,'PIMS School'!$C$1:$R$1457,8,FALSE)))</f>
        <v/>
      </c>
    </row>
    <row r="5200" spans="7:9" ht="18" hidden="1" customHeight="1" x14ac:dyDescent="0.25">
      <c r="G5200" s="60">
        <v>204</v>
      </c>
      <c r="H5200" s="47" t="str">
        <f>IF(ISERROR(VLOOKUP($G$12&amp;$G5200,'PIMS School'!$C$1:$R$1457,7,FALSE)),"",(VLOOKUP($G$12&amp;$G5200,'PIMS School'!$C$1:$R$1457,7,FALSE)))</f>
        <v/>
      </c>
      <c r="I5200" s="61" t="str">
        <f>IF(ISERROR(VLOOKUP($G$12&amp;$G5200,'PIMS School'!$C$1:$R$1457,8,FALSE)),"",(VLOOKUP($G$12&amp;$G5200,'PIMS School'!$C$1:$R$1457,8,FALSE)))</f>
        <v/>
      </c>
    </row>
    <row r="5201" spans="7:9" ht="18" hidden="1" customHeight="1" x14ac:dyDescent="0.25">
      <c r="G5201" s="60">
        <v>205</v>
      </c>
      <c r="H5201" s="47" t="str">
        <f>IF(ISERROR(VLOOKUP($G$12&amp;$G5201,'PIMS School'!$C$1:$R$1457,7,FALSE)),"",(VLOOKUP($G$12&amp;$G5201,'PIMS School'!$C$1:$R$1457,7,FALSE)))</f>
        <v/>
      </c>
      <c r="I5201" s="61" t="str">
        <f>IF(ISERROR(VLOOKUP($G$12&amp;$G5201,'PIMS School'!$C$1:$R$1457,8,FALSE)),"",(VLOOKUP($G$12&amp;$G5201,'PIMS School'!$C$1:$R$1457,8,FALSE)))</f>
        <v/>
      </c>
    </row>
    <row r="5202" spans="7:9" ht="18" hidden="1" customHeight="1" x14ac:dyDescent="0.25">
      <c r="G5202" s="60">
        <v>206</v>
      </c>
      <c r="H5202" s="47" t="str">
        <f>IF(ISERROR(VLOOKUP($G$12&amp;$G5202,'PIMS School'!$C$1:$R$1457,7,FALSE)),"",(VLOOKUP($G$12&amp;$G5202,'PIMS School'!$C$1:$R$1457,7,FALSE)))</f>
        <v/>
      </c>
      <c r="I5202" s="61" t="str">
        <f>IF(ISERROR(VLOOKUP($G$12&amp;$G5202,'PIMS School'!$C$1:$R$1457,8,FALSE)),"",(VLOOKUP($G$12&amp;$G5202,'PIMS School'!$C$1:$R$1457,8,FALSE)))</f>
        <v/>
      </c>
    </row>
    <row r="5203" spans="7:9" ht="18" hidden="1" customHeight="1" x14ac:dyDescent="0.25">
      <c r="G5203" s="60">
        <v>207</v>
      </c>
      <c r="H5203" s="47" t="str">
        <f>IF(ISERROR(VLOOKUP($G$12&amp;$G5203,'PIMS School'!$C$1:$R$1457,7,FALSE)),"",(VLOOKUP($G$12&amp;$G5203,'PIMS School'!$C$1:$R$1457,7,FALSE)))</f>
        <v/>
      </c>
      <c r="I5203" s="61" t="str">
        <f>IF(ISERROR(VLOOKUP($G$12&amp;$G5203,'PIMS School'!$C$1:$R$1457,8,FALSE)),"",(VLOOKUP($G$12&amp;$G5203,'PIMS School'!$C$1:$R$1457,8,FALSE)))</f>
        <v/>
      </c>
    </row>
    <row r="5204" spans="7:9" ht="18" hidden="1" customHeight="1" x14ac:dyDescent="0.25">
      <c r="G5204" s="60">
        <v>208</v>
      </c>
      <c r="H5204" s="47" t="str">
        <f>IF(ISERROR(VLOOKUP($G$12&amp;$G5204,'PIMS School'!$C$1:$R$1457,7,FALSE)),"",(VLOOKUP($G$12&amp;$G5204,'PIMS School'!$C$1:$R$1457,7,FALSE)))</f>
        <v/>
      </c>
      <c r="I5204" s="61" t="str">
        <f>IF(ISERROR(VLOOKUP($G$12&amp;$G5204,'PIMS School'!$C$1:$R$1457,8,FALSE)),"",(VLOOKUP($G$12&amp;$G5204,'PIMS School'!$C$1:$R$1457,8,FALSE)))</f>
        <v/>
      </c>
    </row>
    <row r="5205" spans="7:9" ht="18" hidden="1" customHeight="1" x14ac:dyDescent="0.25">
      <c r="G5205" s="60">
        <v>209</v>
      </c>
      <c r="H5205" s="47" t="str">
        <f>IF(ISERROR(VLOOKUP($G$12&amp;$G5205,'PIMS School'!$C$1:$R$1457,7,FALSE)),"",(VLOOKUP($G$12&amp;$G5205,'PIMS School'!$C$1:$R$1457,7,FALSE)))</f>
        <v/>
      </c>
      <c r="I5205" s="61" t="str">
        <f>IF(ISERROR(VLOOKUP($G$12&amp;$G5205,'PIMS School'!$C$1:$R$1457,8,FALSE)),"",(VLOOKUP($G$12&amp;$G5205,'PIMS School'!$C$1:$R$1457,8,FALSE)))</f>
        <v/>
      </c>
    </row>
    <row r="5206" spans="7:9" ht="18" hidden="1" customHeight="1" x14ac:dyDescent="0.25">
      <c r="G5206" s="60">
        <v>210</v>
      </c>
      <c r="H5206" s="47" t="str">
        <f>IF(ISERROR(VLOOKUP($G$12&amp;$G5206,'PIMS School'!$C$1:$R$1457,7,FALSE)),"",(VLOOKUP($G$12&amp;$G5206,'PIMS School'!$C$1:$R$1457,7,FALSE)))</f>
        <v/>
      </c>
      <c r="I5206" s="61" t="str">
        <f>IF(ISERROR(VLOOKUP($G$12&amp;$G5206,'PIMS School'!$C$1:$R$1457,8,FALSE)),"",(VLOOKUP($G$12&amp;$G5206,'PIMS School'!$C$1:$R$1457,8,FALSE)))</f>
        <v/>
      </c>
    </row>
    <row r="5207" spans="7:9" ht="18" hidden="1" customHeight="1" x14ac:dyDescent="0.25">
      <c r="G5207" s="60">
        <v>211</v>
      </c>
      <c r="H5207" s="47" t="str">
        <f>IF(ISERROR(VLOOKUP($G$12&amp;$G5207,'PIMS School'!$C$1:$R$1457,7,FALSE)),"",(VLOOKUP($G$12&amp;$G5207,'PIMS School'!$C$1:$R$1457,7,FALSE)))</f>
        <v/>
      </c>
      <c r="I5207" s="61" t="str">
        <f>IF(ISERROR(VLOOKUP($G$12&amp;$G5207,'PIMS School'!$C$1:$R$1457,8,FALSE)),"",(VLOOKUP($G$12&amp;$G5207,'PIMS School'!$C$1:$R$1457,8,FALSE)))</f>
        <v/>
      </c>
    </row>
    <row r="5208" spans="7:9" ht="18" hidden="1" customHeight="1" x14ac:dyDescent="0.25">
      <c r="G5208" s="60">
        <v>212</v>
      </c>
      <c r="H5208" s="47" t="str">
        <f>IF(ISERROR(VLOOKUP($G$12&amp;$G5208,'PIMS School'!$C$1:$R$1457,7,FALSE)),"",(VLOOKUP($G$12&amp;$G5208,'PIMS School'!$C$1:$R$1457,7,FALSE)))</f>
        <v/>
      </c>
      <c r="I5208" s="61" t="str">
        <f>IF(ISERROR(VLOOKUP($G$12&amp;$G5208,'PIMS School'!$C$1:$R$1457,8,FALSE)),"",(VLOOKUP($G$12&amp;$G5208,'PIMS School'!$C$1:$R$1457,8,FALSE)))</f>
        <v/>
      </c>
    </row>
    <row r="5209" spans="7:9" ht="18" hidden="1" customHeight="1" x14ac:dyDescent="0.25">
      <c r="G5209" s="60">
        <v>213</v>
      </c>
      <c r="H5209" s="47" t="str">
        <f>IF(ISERROR(VLOOKUP($G$12&amp;$G5209,'PIMS School'!$C$1:$R$1457,7,FALSE)),"",(VLOOKUP($G$12&amp;$G5209,'PIMS School'!$C$1:$R$1457,7,FALSE)))</f>
        <v/>
      </c>
      <c r="I5209" s="61" t="str">
        <f>IF(ISERROR(VLOOKUP($G$12&amp;$G5209,'PIMS School'!$C$1:$R$1457,8,FALSE)),"",(VLOOKUP($G$12&amp;$G5209,'PIMS School'!$C$1:$R$1457,8,FALSE)))</f>
        <v/>
      </c>
    </row>
    <row r="5210" spans="7:9" ht="18" hidden="1" customHeight="1" x14ac:dyDescent="0.25">
      <c r="G5210" s="60">
        <v>214</v>
      </c>
      <c r="H5210" s="47" t="str">
        <f>IF(ISERROR(VLOOKUP($G$12&amp;$G5210,'PIMS School'!$C$1:$R$1457,7,FALSE)),"",(VLOOKUP($G$12&amp;$G5210,'PIMS School'!$C$1:$R$1457,7,FALSE)))</f>
        <v/>
      </c>
      <c r="I5210" s="61" t="str">
        <f>IF(ISERROR(VLOOKUP($G$12&amp;$G5210,'PIMS School'!$C$1:$R$1457,8,FALSE)),"",(VLOOKUP($G$12&amp;$G5210,'PIMS School'!$C$1:$R$1457,8,FALSE)))</f>
        <v/>
      </c>
    </row>
    <row r="5211" spans="7:9" ht="18" hidden="1" customHeight="1" x14ac:dyDescent="0.25">
      <c r="G5211" s="60">
        <v>215</v>
      </c>
      <c r="H5211" s="47" t="str">
        <f>IF(ISERROR(VLOOKUP($G$12&amp;$G5211,'PIMS School'!$C$1:$R$1457,7,FALSE)),"",(VLOOKUP($G$12&amp;$G5211,'PIMS School'!$C$1:$R$1457,7,FALSE)))</f>
        <v/>
      </c>
      <c r="I5211" s="61" t="str">
        <f>IF(ISERROR(VLOOKUP($G$12&amp;$G5211,'PIMS School'!$C$1:$R$1457,8,FALSE)),"",(VLOOKUP($G$12&amp;$G5211,'PIMS School'!$C$1:$R$1457,8,FALSE)))</f>
        <v/>
      </c>
    </row>
    <row r="5212" spans="7:9" ht="18" hidden="1" customHeight="1" x14ac:dyDescent="0.25">
      <c r="G5212" s="60">
        <v>216</v>
      </c>
      <c r="H5212" s="47" t="str">
        <f>IF(ISERROR(VLOOKUP($G$12&amp;$G5212,'PIMS School'!$C$1:$R$1457,7,FALSE)),"",(VLOOKUP($G$12&amp;$G5212,'PIMS School'!$C$1:$R$1457,7,FALSE)))</f>
        <v/>
      </c>
      <c r="I5212" s="61" t="str">
        <f>IF(ISERROR(VLOOKUP($G$12&amp;$G5212,'PIMS School'!$C$1:$R$1457,8,FALSE)),"",(VLOOKUP($G$12&amp;$G5212,'PIMS School'!$C$1:$R$1457,8,FALSE)))</f>
        <v/>
      </c>
    </row>
    <row r="5213" spans="7:9" ht="18" hidden="1" customHeight="1" x14ac:dyDescent="0.25">
      <c r="G5213" s="60">
        <v>217</v>
      </c>
      <c r="H5213" s="47" t="str">
        <f>IF(ISERROR(VLOOKUP($G$12&amp;$G5213,'PIMS School'!$C$1:$R$1457,7,FALSE)),"",(VLOOKUP($G$12&amp;$G5213,'PIMS School'!$C$1:$R$1457,7,FALSE)))</f>
        <v/>
      </c>
      <c r="I5213" s="61" t="str">
        <f>IF(ISERROR(VLOOKUP($G$12&amp;$G5213,'PIMS School'!$C$1:$R$1457,8,FALSE)),"",(VLOOKUP($G$12&amp;$G5213,'PIMS School'!$C$1:$R$1457,8,FALSE)))</f>
        <v/>
      </c>
    </row>
    <row r="5214" spans="7:9" ht="18" hidden="1" customHeight="1" x14ac:dyDescent="0.25">
      <c r="G5214" s="60">
        <v>218</v>
      </c>
      <c r="H5214" s="47" t="str">
        <f>IF(ISERROR(VLOOKUP($G$12&amp;$G5214,'PIMS School'!$C$1:$R$1457,7,FALSE)),"",(VLOOKUP($G$12&amp;$G5214,'PIMS School'!$C$1:$R$1457,7,FALSE)))</f>
        <v/>
      </c>
      <c r="I5214" s="61" t="str">
        <f>IF(ISERROR(VLOOKUP($G$12&amp;$G5214,'PIMS School'!$C$1:$R$1457,8,FALSE)),"",(VLOOKUP($G$12&amp;$G5214,'PIMS School'!$C$1:$R$1457,8,FALSE)))</f>
        <v/>
      </c>
    </row>
    <row r="5215" spans="7:9" ht="18" hidden="1" customHeight="1" x14ac:dyDescent="0.25">
      <c r="G5215" s="60">
        <v>219</v>
      </c>
      <c r="H5215" s="47" t="str">
        <f>IF(ISERROR(VLOOKUP($G$12&amp;$G5215,'PIMS School'!$C$1:$R$1457,7,FALSE)),"",(VLOOKUP($G$12&amp;$G5215,'PIMS School'!$C$1:$R$1457,7,FALSE)))</f>
        <v/>
      </c>
      <c r="I5215" s="61" t="str">
        <f>IF(ISERROR(VLOOKUP($G$12&amp;$G5215,'PIMS School'!$C$1:$R$1457,8,FALSE)),"",(VLOOKUP($G$12&amp;$G5215,'PIMS School'!$C$1:$R$1457,8,FALSE)))</f>
        <v/>
      </c>
    </row>
    <row r="5216" spans="7:9" ht="18" hidden="1" customHeight="1" x14ac:dyDescent="0.25">
      <c r="G5216" s="60">
        <v>220</v>
      </c>
      <c r="H5216" s="47" t="str">
        <f>IF(ISERROR(VLOOKUP($G$12&amp;$G5216,'PIMS School'!$C$1:$R$1457,7,FALSE)),"",(VLOOKUP($G$12&amp;$G5216,'PIMS School'!$C$1:$R$1457,7,FALSE)))</f>
        <v/>
      </c>
      <c r="I5216" s="61" t="str">
        <f>IF(ISERROR(VLOOKUP($G$12&amp;$G5216,'PIMS School'!$C$1:$R$1457,8,FALSE)),"",(VLOOKUP($G$12&amp;$G5216,'PIMS School'!$C$1:$R$1457,8,FALSE)))</f>
        <v/>
      </c>
    </row>
    <row r="5217" spans="7:9" ht="18" hidden="1" customHeight="1" x14ac:dyDescent="0.25">
      <c r="G5217" s="60">
        <v>221</v>
      </c>
      <c r="H5217" s="47" t="str">
        <f>IF(ISERROR(VLOOKUP($G$12&amp;$G5217,'PIMS School'!$C$1:$R$1457,7,FALSE)),"",(VLOOKUP($G$12&amp;$G5217,'PIMS School'!$C$1:$R$1457,7,FALSE)))</f>
        <v/>
      </c>
      <c r="I5217" s="61" t="str">
        <f>IF(ISERROR(VLOOKUP($G$12&amp;$G5217,'PIMS School'!$C$1:$R$1457,8,FALSE)),"",(VLOOKUP($G$12&amp;$G5217,'PIMS School'!$C$1:$R$1457,8,FALSE)))</f>
        <v/>
      </c>
    </row>
    <row r="5218" spans="7:9" ht="18" hidden="1" customHeight="1" x14ac:dyDescent="0.25">
      <c r="G5218" s="60">
        <v>222</v>
      </c>
      <c r="H5218" s="47" t="str">
        <f>IF(ISERROR(VLOOKUP($G$12&amp;$G5218,'PIMS School'!$C$1:$R$1457,7,FALSE)),"",(VLOOKUP($G$12&amp;$G5218,'PIMS School'!$C$1:$R$1457,7,FALSE)))</f>
        <v/>
      </c>
      <c r="I5218" s="61" t="str">
        <f>IF(ISERROR(VLOOKUP($G$12&amp;$G5218,'PIMS School'!$C$1:$R$1457,8,FALSE)),"",(VLOOKUP($G$12&amp;$G5218,'PIMS School'!$C$1:$R$1457,8,FALSE)))</f>
        <v/>
      </c>
    </row>
    <row r="5219" spans="7:9" ht="18" hidden="1" customHeight="1" x14ac:dyDescent="0.25">
      <c r="G5219" s="60">
        <v>223</v>
      </c>
      <c r="H5219" s="47" t="str">
        <f>IF(ISERROR(VLOOKUP($G$12&amp;$G5219,'PIMS School'!$C$1:$R$1457,7,FALSE)),"",(VLOOKUP($G$12&amp;$G5219,'PIMS School'!$C$1:$R$1457,7,FALSE)))</f>
        <v/>
      </c>
      <c r="I5219" s="61" t="str">
        <f>IF(ISERROR(VLOOKUP($G$12&amp;$G5219,'PIMS School'!$C$1:$R$1457,8,FALSE)),"",(VLOOKUP($G$12&amp;$G5219,'PIMS School'!$C$1:$R$1457,8,FALSE)))</f>
        <v/>
      </c>
    </row>
    <row r="5220" spans="7:9" ht="18" hidden="1" customHeight="1" x14ac:dyDescent="0.25">
      <c r="G5220" s="60">
        <v>224</v>
      </c>
      <c r="H5220" s="47" t="str">
        <f>IF(ISERROR(VLOOKUP($G$12&amp;$G5220,'PIMS School'!$C$1:$R$1457,7,FALSE)),"",(VLOOKUP($G$12&amp;$G5220,'PIMS School'!$C$1:$R$1457,7,FALSE)))</f>
        <v/>
      </c>
      <c r="I5220" s="61" t="str">
        <f>IF(ISERROR(VLOOKUP($G$12&amp;$G5220,'PIMS School'!$C$1:$R$1457,8,FALSE)),"",(VLOOKUP($G$12&amp;$G5220,'PIMS School'!$C$1:$R$1457,8,FALSE)))</f>
        <v/>
      </c>
    </row>
    <row r="5221" spans="7:9" ht="18" hidden="1" customHeight="1" x14ac:dyDescent="0.25">
      <c r="G5221" s="60">
        <v>225</v>
      </c>
      <c r="H5221" s="47" t="str">
        <f>IF(ISERROR(VLOOKUP($G$12&amp;$G5221,'PIMS School'!$C$1:$R$1457,7,FALSE)),"",(VLOOKUP($G$12&amp;$G5221,'PIMS School'!$C$1:$R$1457,7,FALSE)))</f>
        <v/>
      </c>
      <c r="I5221" s="61" t="str">
        <f>IF(ISERROR(VLOOKUP($G$12&amp;$G5221,'PIMS School'!$C$1:$R$1457,8,FALSE)),"",(VLOOKUP($G$12&amp;$G5221,'PIMS School'!$C$1:$R$1457,8,FALSE)))</f>
        <v/>
      </c>
    </row>
    <row r="5222" spans="7:9" ht="18" hidden="1" customHeight="1" x14ac:dyDescent="0.25">
      <c r="G5222" s="60">
        <v>226</v>
      </c>
      <c r="H5222" s="47" t="str">
        <f>IF(ISERROR(VLOOKUP($G$12&amp;$G5222,'PIMS School'!$C$1:$R$1457,7,FALSE)),"",(VLOOKUP($G$12&amp;$G5222,'PIMS School'!$C$1:$R$1457,7,FALSE)))</f>
        <v/>
      </c>
      <c r="I5222" s="61" t="str">
        <f>IF(ISERROR(VLOOKUP($G$12&amp;$G5222,'PIMS School'!$C$1:$R$1457,8,FALSE)),"",(VLOOKUP($G$12&amp;$G5222,'PIMS School'!$C$1:$R$1457,8,FALSE)))</f>
        <v/>
      </c>
    </row>
    <row r="5223" spans="7:9" ht="18" hidden="1" customHeight="1" x14ac:dyDescent="0.25">
      <c r="G5223" s="60">
        <v>227</v>
      </c>
      <c r="H5223" s="47" t="str">
        <f>IF(ISERROR(VLOOKUP($G$12&amp;$G5223,'PIMS School'!$C$1:$R$1457,7,FALSE)),"",(VLOOKUP($G$12&amp;$G5223,'PIMS School'!$C$1:$R$1457,7,FALSE)))</f>
        <v/>
      </c>
      <c r="I5223" s="61" t="str">
        <f>IF(ISERROR(VLOOKUP($G$12&amp;$G5223,'PIMS School'!$C$1:$R$1457,8,FALSE)),"",(VLOOKUP($G$12&amp;$G5223,'PIMS School'!$C$1:$R$1457,8,FALSE)))</f>
        <v/>
      </c>
    </row>
    <row r="5224" spans="7:9" ht="18" hidden="1" customHeight="1" x14ac:dyDescent="0.25">
      <c r="G5224" s="60">
        <v>228</v>
      </c>
      <c r="H5224" s="47" t="str">
        <f>IF(ISERROR(VLOOKUP($G$12&amp;$G5224,'PIMS School'!$C$1:$R$1457,7,FALSE)),"",(VLOOKUP($G$12&amp;$G5224,'PIMS School'!$C$1:$R$1457,7,FALSE)))</f>
        <v/>
      </c>
      <c r="I5224" s="61" t="str">
        <f>IF(ISERROR(VLOOKUP($G$12&amp;$G5224,'PIMS School'!$C$1:$R$1457,8,FALSE)),"",(VLOOKUP($G$12&amp;$G5224,'PIMS School'!$C$1:$R$1457,8,FALSE)))</f>
        <v/>
      </c>
    </row>
    <row r="5225" spans="7:9" ht="18" hidden="1" customHeight="1" x14ac:dyDescent="0.25">
      <c r="G5225" s="60">
        <v>229</v>
      </c>
      <c r="H5225" s="47" t="str">
        <f>IF(ISERROR(VLOOKUP($G$12&amp;$G5225,'PIMS School'!$C$1:$R$1457,7,FALSE)),"",(VLOOKUP($G$12&amp;$G5225,'PIMS School'!$C$1:$R$1457,7,FALSE)))</f>
        <v/>
      </c>
      <c r="I5225" s="61" t="str">
        <f>IF(ISERROR(VLOOKUP($G$12&amp;$G5225,'PIMS School'!$C$1:$R$1457,8,FALSE)),"",(VLOOKUP($G$12&amp;$G5225,'PIMS School'!$C$1:$R$1457,8,FALSE)))</f>
        <v/>
      </c>
    </row>
    <row r="5226" spans="7:9" ht="18" hidden="1" customHeight="1" x14ac:dyDescent="0.25">
      <c r="G5226" s="60">
        <v>230</v>
      </c>
      <c r="H5226" s="47" t="str">
        <f>IF(ISERROR(VLOOKUP($G$12&amp;$G5226,'PIMS School'!$C$1:$R$1457,7,FALSE)),"",(VLOOKUP($G$12&amp;$G5226,'PIMS School'!$C$1:$R$1457,7,FALSE)))</f>
        <v/>
      </c>
      <c r="I5226" s="61" t="str">
        <f>IF(ISERROR(VLOOKUP($G$12&amp;$G5226,'PIMS School'!$C$1:$R$1457,8,FALSE)),"",(VLOOKUP($G$12&amp;$G5226,'PIMS School'!$C$1:$R$1457,8,FALSE)))</f>
        <v/>
      </c>
    </row>
    <row r="5227" spans="7:9" ht="18" hidden="1" customHeight="1" x14ac:dyDescent="0.25">
      <c r="G5227" s="60">
        <v>231</v>
      </c>
      <c r="H5227" s="47" t="str">
        <f>IF(ISERROR(VLOOKUP($G$12&amp;$G5227,'PIMS School'!$C$1:$R$1457,7,FALSE)),"",(VLOOKUP($G$12&amp;$G5227,'PIMS School'!$C$1:$R$1457,7,FALSE)))</f>
        <v/>
      </c>
      <c r="I5227" s="61" t="str">
        <f>IF(ISERROR(VLOOKUP($G$12&amp;$G5227,'PIMS School'!$C$1:$R$1457,8,FALSE)),"",(VLOOKUP($G$12&amp;$G5227,'PIMS School'!$C$1:$R$1457,8,FALSE)))</f>
        <v/>
      </c>
    </row>
    <row r="5228" spans="7:9" ht="18" hidden="1" customHeight="1" x14ac:dyDescent="0.25">
      <c r="G5228" s="60">
        <v>232</v>
      </c>
      <c r="H5228" s="47" t="str">
        <f>IF(ISERROR(VLOOKUP($G$12&amp;$G5228,'PIMS School'!$C$1:$R$1457,7,FALSE)),"",(VLOOKUP($G$12&amp;$G5228,'PIMS School'!$C$1:$R$1457,7,FALSE)))</f>
        <v/>
      </c>
      <c r="I5228" s="61" t="str">
        <f>IF(ISERROR(VLOOKUP($G$12&amp;$G5228,'PIMS School'!$C$1:$R$1457,8,FALSE)),"",(VLOOKUP($G$12&amp;$G5228,'PIMS School'!$C$1:$R$1457,8,FALSE)))</f>
        <v/>
      </c>
    </row>
    <row r="5229" spans="7:9" ht="18" hidden="1" customHeight="1" x14ac:dyDescent="0.25">
      <c r="G5229" s="60">
        <v>233</v>
      </c>
      <c r="H5229" s="47" t="str">
        <f>IF(ISERROR(VLOOKUP($G$12&amp;$G5229,'PIMS School'!$C$1:$R$1457,7,FALSE)),"",(VLOOKUP($G$12&amp;$G5229,'PIMS School'!$C$1:$R$1457,7,FALSE)))</f>
        <v/>
      </c>
      <c r="I5229" s="61" t="str">
        <f>IF(ISERROR(VLOOKUP($G$12&amp;$G5229,'PIMS School'!$C$1:$R$1457,8,FALSE)),"",(VLOOKUP($G$12&amp;$G5229,'PIMS School'!$C$1:$R$1457,8,FALSE)))</f>
        <v/>
      </c>
    </row>
    <row r="5230" spans="7:9" ht="18" hidden="1" customHeight="1" x14ac:dyDescent="0.25">
      <c r="G5230" s="60">
        <v>234</v>
      </c>
      <c r="H5230" s="47" t="str">
        <f>IF(ISERROR(VLOOKUP($G$12&amp;$G5230,'PIMS School'!$C$1:$R$1457,7,FALSE)),"",(VLOOKUP($G$12&amp;$G5230,'PIMS School'!$C$1:$R$1457,7,FALSE)))</f>
        <v/>
      </c>
      <c r="I5230" s="61" t="str">
        <f>IF(ISERROR(VLOOKUP($G$12&amp;$G5230,'PIMS School'!$C$1:$R$1457,8,FALSE)),"",(VLOOKUP($G$12&amp;$G5230,'PIMS School'!$C$1:$R$1457,8,FALSE)))</f>
        <v/>
      </c>
    </row>
    <row r="5231" spans="7:9" ht="18" hidden="1" customHeight="1" x14ac:dyDescent="0.25">
      <c r="G5231" s="60">
        <v>235</v>
      </c>
      <c r="H5231" s="47" t="str">
        <f>IF(ISERROR(VLOOKUP($G$12&amp;$G5231,'PIMS School'!$C$1:$R$1457,7,FALSE)),"",(VLOOKUP($G$12&amp;$G5231,'PIMS School'!$C$1:$R$1457,7,FALSE)))</f>
        <v/>
      </c>
      <c r="I5231" s="61" t="str">
        <f>IF(ISERROR(VLOOKUP($G$12&amp;$G5231,'PIMS School'!$C$1:$R$1457,8,FALSE)),"",(VLOOKUP($G$12&amp;$G5231,'PIMS School'!$C$1:$R$1457,8,FALSE)))</f>
        <v/>
      </c>
    </row>
    <row r="5232" spans="7:9" ht="18" hidden="1" customHeight="1" x14ac:dyDescent="0.25">
      <c r="G5232" s="60">
        <v>236</v>
      </c>
      <c r="H5232" s="47" t="str">
        <f>IF(ISERROR(VLOOKUP($G$12&amp;$G5232,'PIMS School'!$C$1:$R$1457,7,FALSE)),"",(VLOOKUP($G$12&amp;$G5232,'PIMS School'!$C$1:$R$1457,7,FALSE)))</f>
        <v/>
      </c>
      <c r="I5232" s="61" t="str">
        <f>IF(ISERROR(VLOOKUP($G$12&amp;$G5232,'PIMS School'!$C$1:$R$1457,8,FALSE)),"",(VLOOKUP($G$12&amp;$G5232,'PIMS School'!$C$1:$R$1457,8,FALSE)))</f>
        <v/>
      </c>
    </row>
    <row r="5233" spans="7:9" ht="18" hidden="1" customHeight="1" x14ac:dyDescent="0.25">
      <c r="G5233" s="60">
        <v>237</v>
      </c>
      <c r="H5233" s="47" t="str">
        <f>IF(ISERROR(VLOOKUP($G$12&amp;$G5233,'PIMS School'!$C$1:$R$1457,7,FALSE)),"",(VLOOKUP($G$12&amp;$G5233,'PIMS School'!$C$1:$R$1457,7,FALSE)))</f>
        <v/>
      </c>
      <c r="I5233" s="61" t="str">
        <f>IF(ISERROR(VLOOKUP($G$12&amp;$G5233,'PIMS School'!$C$1:$R$1457,8,FALSE)),"",(VLOOKUP($G$12&amp;$G5233,'PIMS School'!$C$1:$R$1457,8,FALSE)))</f>
        <v/>
      </c>
    </row>
    <row r="5234" spans="7:9" ht="18" hidden="1" customHeight="1" x14ac:dyDescent="0.25">
      <c r="G5234" s="60">
        <v>238</v>
      </c>
      <c r="H5234" s="47" t="str">
        <f>IF(ISERROR(VLOOKUP($G$12&amp;$G5234,'PIMS School'!$C$1:$R$1457,7,FALSE)),"",(VLOOKUP($G$12&amp;$G5234,'PIMS School'!$C$1:$R$1457,7,FALSE)))</f>
        <v/>
      </c>
      <c r="I5234" s="61" t="str">
        <f>IF(ISERROR(VLOOKUP($G$12&amp;$G5234,'PIMS School'!$C$1:$R$1457,8,FALSE)),"",(VLOOKUP($G$12&amp;$G5234,'PIMS School'!$C$1:$R$1457,8,FALSE)))</f>
        <v/>
      </c>
    </row>
    <row r="5235" spans="7:9" ht="18" hidden="1" customHeight="1" x14ac:dyDescent="0.25">
      <c r="G5235" s="60">
        <v>239</v>
      </c>
      <c r="H5235" s="47" t="str">
        <f>IF(ISERROR(VLOOKUP($G$12&amp;$G5235,'PIMS School'!$C$1:$R$1457,7,FALSE)),"",(VLOOKUP($G$12&amp;$G5235,'PIMS School'!$C$1:$R$1457,7,FALSE)))</f>
        <v/>
      </c>
      <c r="I5235" s="61" t="str">
        <f>IF(ISERROR(VLOOKUP($G$12&amp;$G5235,'PIMS School'!$C$1:$R$1457,8,FALSE)),"",(VLOOKUP($G$12&amp;$G5235,'PIMS School'!$C$1:$R$1457,8,FALSE)))</f>
        <v/>
      </c>
    </row>
    <row r="5236" spans="7:9" ht="18" hidden="1" customHeight="1" x14ac:dyDescent="0.25">
      <c r="G5236" s="60">
        <v>240</v>
      </c>
      <c r="H5236" s="47" t="str">
        <f>IF(ISERROR(VLOOKUP($G$12&amp;$G5236,'PIMS School'!$C$1:$R$1457,7,FALSE)),"",(VLOOKUP($G$12&amp;$G5236,'PIMS School'!$C$1:$R$1457,7,FALSE)))</f>
        <v/>
      </c>
      <c r="I5236" s="61" t="str">
        <f>IF(ISERROR(VLOOKUP($G$12&amp;$G5236,'PIMS School'!$C$1:$R$1457,8,FALSE)),"",(VLOOKUP($G$12&amp;$G5236,'PIMS School'!$C$1:$R$1457,8,FALSE)))</f>
        <v/>
      </c>
    </row>
    <row r="5237" spans="7:9" ht="18" hidden="1" customHeight="1" x14ac:dyDescent="0.25">
      <c r="G5237" s="60">
        <v>241</v>
      </c>
      <c r="H5237" s="47" t="str">
        <f>IF(ISERROR(VLOOKUP($G$12&amp;$G5237,'PIMS School'!$C$1:$R$1457,7,FALSE)),"",(VLOOKUP($G$12&amp;$G5237,'PIMS School'!$C$1:$R$1457,7,FALSE)))</f>
        <v/>
      </c>
      <c r="I5237" s="61" t="str">
        <f>IF(ISERROR(VLOOKUP($G$12&amp;$G5237,'PIMS School'!$C$1:$R$1457,8,FALSE)),"",(VLOOKUP($G$12&amp;$G5237,'PIMS School'!$C$1:$R$1457,8,FALSE)))</f>
        <v/>
      </c>
    </row>
    <row r="5238" spans="7:9" ht="18" hidden="1" customHeight="1" x14ac:dyDescent="0.25">
      <c r="G5238" s="60">
        <v>242</v>
      </c>
      <c r="H5238" s="47" t="str">
        <f>IF(ISERROR(VLOOKUP($G$12&amp;$G5238,'PIMS School'!$C$1:$R$1457,7,FALSE)),"",(VLOOKUP($G$12&amp;$G5238,'PIMS School'!$C$1:$R$1457,7,FALSE)))</f>
        <v/>
      </c>
      <c r="I5238" s="61" t="str">
        <f>IF(ISERROR(VLOOKUP($G$12&amp;$G5238,'PIMS School'!$C$1:$R$1457,8,FALSE)),"",(VLOOKUP($G$12&amp;$G5238,'PIMS School'!$C$1:$R$1457,8,FALSE)))</f>
        <v/>
      </c>
    </row>
    <row r="5239" spans="7:9" ht="18" hidden="1" customHeight="1" x14ac:dyDescent="0.25">
      <c r="G5239" s="60">
        <v>243</v>
      </c>
      <c r="H5239" s="47" t="str">
        <f>IF(ISERROR(VLOOKUP($G$12&amp;$G5239,'PIMS School'!$C$1:$R$1457,7,FALSE)),"",(VLOOKUP($G$12&amp;$G5239,'PIMS School'!$C$1:$R$1457,7,FALSE)))</f>
        <v/>
      </c>
      <c r="I5239" s="61" t="str">
        <f>IF(ISERROR(VLOOKUP($G$12&amp;$G5239,'PIMS School'!$C$1:$R$1457,8,FALSE)),"",(VLOOKUP($G$12&amp;$G5239,'PIMS School'!$C$1:$R$1457,8,FALSE)))</f>
        <v/>
      </c>
    </row>
    <row r="5240" spans="7:9" ht="18" hidden="1" customHeight="1" x14ac:dyDescent="0.25">
      <c r="G5240" s="60">
        <v>244</v>
      </c>
      <c r="H5240" s="47" t="str">
        <f>IF(ISERROR(VLOOKUP($G$12&amp;$G5240,'PIMS School'!$C$1:$R$1457,7,FALSE)),"",(VLOOKUP($G$12&amp;$G5240,'PIMS School'!$C$1:$R$1457,7,FALSE)))</f>
        <v/>
      </c>
      <c r="I5240" s="61" t="str">
        <f>IF(ISERROR(VLOOKUP($G$12&amp;$G5240,'PIMS School'!$C$1:$R$1457,8,FALSE)),"",(VLOOKUP($G$12&amp;$G5240,'PIMS School'!$C$1:$R$1457,8,FALSE)))</f>
        <v/>
      </c>
    </row>
    <row r="5241" spans="7:9" ht="18" hidden="1" customHeight="1" x14ac:dyDescent="0.25">
      <c r="G5241" s="60">
        <v>245</v>
      </c>
      <c r="H5241" s="47" t="str">
        <f>IF(ISERROR(VLOOKUP($G$12&amp;$G5241,'PIMS School'!$C$1:$R$1457,7,FALSE)),"",(VLOOKUP($G$12&amp;$G5241,'PIMS School'!$C$1:$R$1457,7,FALSE)))</f>
        <v/>
      </c>
      <c r="I5241" s="61" t="str">
        <f>IF(ISERROR(VLOOKUP($G$12&amp;$G5241,'PIMS School'!$C$1:$R$1457,8,FALSE)),"",(VLOOKUP($G$12&amp;$G5241,'PIMS School'!$C$1:$R$1457,8,FALSE)))</f>
        <v/>
      </c>
    </row>
    <row r="5242" spans="7:9" ht="18" hidden="1" customHeight="1" x14ac:dyDescent="0.25">
      <c r="G5242" s="60">
        <v>246</v>
      </c>
      <c r="H5242" s="47" t="str">
        <f>IF(ISERROR(VLOOKUP($G$12&amp;$G5242,'PIMS School'!$C$1:$R$1457,7,FALSE)),"",(VLOOKUP($G$12&amp;$G5242,'PIMS School'!$C$1:$R$1457,7,FALSE)))</f>
        <v/>
      </c>
      <c r="I5242" s="61" t="str">
        <f>IF(ISERROR(VLOOKUP($G$12&amp;$G5242,'PIMS School'!$C$1:$R$1457,8,FALSE)),"",(VLOOKUP($G$12&amp;$G5242,'PIMS School'!$C$1:$R$1457,8,FALSE)))</f>
        <v/>
      </c>
    </row>
    <row r="5243" spans="7:9" ht="18" hidden="1" customHeight="1" x14ac:dyDescent="0.25">
      <c r="G5243" s="60">
        <v>247</v>
      </c>
      <c r="H5243" s="47" t="str">
        <f>IF(ISERROR(VLOOKUP($G$12&amp;$G5243,'PIMS School'!$C$1:$R$1457,7,FALSE)),"",(VLOOKUP($G$12&amp;$G5243,'PIMS School'!$C$1:$R$1457,7,FALSE)))</f>
        <v/>
      </c>
      <c r="I5243" s="61" t="str">
        <f>IF(ISERROR(VLOOKUP($G$12&amp;$G5243,'PIMS School'!$C$1:$R$1457,8,FALSE)),"",(VLOOKUP($G$12&amp;$G5243,'PIMS School'!$C$1:$R$1457,8,FALSE)))</f>
        <v/>
      </c>
    </row>
    <row r="5244" spans="7:9" ht="18" hidden="1" customHeight="1" x14ac:dyDescent="0.25">
      <c r="G5244" s="60">
        <v>248</v>
      </c>
      <c r="H5244" s="47" t="str">
        <f>IF(ISERROR(VLOOKUP($G$12&amp;$G5244,'PIMS School'!$C$1:$R$1457,7,FALSE)),"",(VLOOKUP($G$12&amp;$G5244,'PIMS School'!$C$1:$R$1457,7,FALSE)))</f>
        <v/>
      </c>
      <c r="I5244" s="61" t="str">
        <f>IF(ISERROR(VLOOKUP($G$12&amp;$G5244,'PIMS School'!$C$1:$R$1457,8,FALSE)),"",(VLOOKUP($G$12&amp;$G5244,'PIMS School'!$C$1:$R$1457,8,FALSE)))</f>
        <v/>
      </c>
    </row>
    <row r="5245" spans="7:9" ht="18" hidden="1" customHeight="1" x14ac:dyDescent="0.25">
      <c r="G5245" s="60">
        <v>249</v>
      </c>
      <c r="H5245" s="47" t="str">
        <f>IF(ISERROR(VLOOKUP($G$12&amp;$G5245,'PIMS School'!$C$1:$R$1457,7,FALSE)),"",(VLOOKUP($G$12&amp;$G5245,'PIMS School'!$C$1:$R$1457,7,FALSE)))</f>
        <v/>
      </c>
      <c r="I5245" s="61" t="str">
        <f>IF(ISERROR(VLOOKUP($G$12&amp;$G5245,'PIMS School'!$C$1:$R$1457,8,FALSE)),"",(VLOOKUP($G$12&amp;$G5245,'PIMS School'!$C$1:$R$1457,8,FALSE)))</f>
        <v/>
      </c>
    </row>
    <row r="5246" spans="7:9" ht="18" hidden="1" customHeight="1" x14ac:dyDescent="0.25">
      <c r="G5246" s="60">
        <v>250</v>
      </c>
      <c r="H5246" s="47" t="str">
        <f>IF(ISERROR(VLOOKUP($G$12&amp;$G5246,'PIMS School'!$C$1:$R$1457,7,FALSE)),"",(VLOOKUP($G$12&amp;$G5246,'PIMS School'!$C$1:$R$1457,7,FALSE)))</f>
        <v/>
      </c>
      <c r="I5246" s="61" t="str">
        <f>IF(ISERROR(VLOOKUP($G$12&amp;$G5246,'PIMS School'!$C$1:$R$1457,8,FALSE)),"",(VLOOKUP($G$12&amp;$G5246,'PIMS School'!$C$1:$R$1457,8,FALSE)))</f>
        <v/>
      </c>
    </row>
    <row r="5247" spans="7:9" ht="18" hidden="1" customHeight="1" x14ac:dyDescent="0.25">
      <c r="G5247" s="60">
        <v>251</v>
      </c>
      <c r="H5247" s="47" t="str">
        <f>IF(ISERROR(VLOOKUP($G$12&amp;$G5247,'PIMS School'!$C$1:$R$1457,7,FALSE)),"",(VLOOKUP($G$12&amp;$G5247,'PIMS School'!$C$1:$R$1457,7,FALSE)))</f>
        <v/>
      </c>
      <c r="I5247" s="61" t="str">
        <f>IF(ISERROR(VLOOKUP($G$12&amp;$G5247,'PIMS School'!$C$1:$R$1457,8,FALSE)),"",(VLOOKUP($G$12&amp;$G5247,'PIMS School'!$C$1:$R$1457,8,FALSE)))</f>
        <v/>
      </c>
    </row>
    <row r="5248" spans="7:9" ht="18" hidden="1" customHeight="1" x14ac:dyDescent="0.25">
      <c r="G5248" s="60">
        <v>252</v>
      </c>
      <c r="H5248" s="47" t="str">
        <f>IF(ISERROR(VLOOKUP($G$12&amp;$G5248,'PIMS School'!$C$1:$R$1457,7,FALSE)),"",(VLOOKUP($G$12&amp;$G5248,'PIMS School'!$C$1:$R$1457,7,FALSE)))</f>
        <v/>
      </c>
      <c r="I5248" s="61" t="str">
        <f>IF(ISERROR(VLOOKUP($G$12&amp;$G5248,'PIMS School'!$C$1:$R$1457,8,FALSE)),"",(VLOOKUP($G$12&amp;$G5248,'PIMS School'!$C$1:$R$1457,8,FALSE)))</f>
        <v/>
      </c>
    </row>
    <row r="5249" spans="7:9" ht="18" hidden="1" customHeight="1" x14ac:dyDescent="0.25">
      <c r="G5249" s="60">
        <v>253</v>
      </c>
      <c r="H5249" s="47" t="str">
        <f>IF(ISERROR(VLOOKUP($G$12&amp;$G5249,'PIMS School'!$C$1:$R$1457,7,FALSE)),"",(VLOOKUP($G$12&amp;$G5249,'PIMS School'!$C$1:$R$1457,7,FALSE)))</f>
        <v/>
      </c>
      <c r="I5249" s="61" t="str">
        <f>IF(ISERROR(VLOOKUP($G$12&amp;$G5249,'PIMS School'!$C$1:$R$1457,8,FALSE)),"",(VLOOKUP($G$12&amp;$G5249,'PIMS School'!$C$1:$R$1457,8,FALSE)))</f>
        <v/>
      </c>
    </row>
    <row r="5250" spans="7:9" ht="18" hidden="1" customHeight="1" x14ac:dyDescent="0.25">
      <c r="G5250" s="60">
        <v>254</v>
      </c>
      <c r="H5250" s="47" t="str">
        <f>IF(ISERROR(VLOOKUP($G$12&amp;$G5250,'PIMS School'!$C$1:$R$1457,7,FALSE)),"",(VLOOKUP($G$12&amp;$G5250,'PIMS School'!$C$1:$R$1457,7,FALSE)))</f>
        <v/>
      </c>
      <c r="I5250" s="61" t="str">
        <f>IF(ISERROR(VLOOKUP($G$12&amp;$G5250,'PIMS School'!$C$1:$R$1457,8,FALSE)),"",(VLOOKUP($G$12&amp;$G5250,'PIMS School'!$C$1:$R$1457,8,FALSE)))</f>
        <v/>
      </c>
    </row>
    <row r="5251" spans="7:9" ht="18" hidden="1" customHeight="1" x14ac:dyDescent="0.25">
      <c r="G5251" s="60">
        <v>255</v>
      </c>
      <c r="H5251" s="47" t="str">
        <f>IF(ISERROR(VLOOKUP($G$12&amp;$G5251,'PIMS School'!$C$1:$R$1457,7,FALSE)),"",(VLOOKUP($G$12&amp;$G5251,'PIMS School'!$C$1:$R$1457,7,FALSE)))</f>
        <v/>
      </c>
      <c r="I5251" s="61" t="str">
        <f>IF(ISERROR(VLOOKUP($G$12&amp;$G5251,'PIMS School'!$C$1:$R$1457,8,FALSE)),"",(VLOOKUP($G$12&amp;$G5251,'PIMS School'!$C$1:$R$1457,8,FALSE)))</f>
        <v/>
      </c>
    </row>
    <row r="5252" spans="7:9" ht="18" hidden="1" customHeight="1" x14ac:dyDescent="0.25">
      <c r="G5252" s="60">
        <v>256</v>
      </c>
      <c r="H5252" s="47" t="str">
        <f>IF(ISERROR(VLOOKUP($G$12&amp;$G5252,'PIMS School'!$C$1:$R$1457,7,FALSE)),"",(VLOOKUP($G$12&amp;$G5252,'PIMS School'!$C$1:$R$1457,7,FALSE)))</f>
        <v/>
      </c>
      <c r="I5252" s="61" t="str">
        <f>IF(ISERROR(VLOOKUP($G$12&amp;$G5252,'PIMS School'!$C$1:$R$1457,8,FALSE)),"",(VLOOKUP($G$12&amp;$G5252,'PIMS School'!$C$1:$R$1457,8,FALSE)))</f>
        <v/>
      </c>
    </row>
    <row r="5253" spans="7:9" ht="18" hidden="1" customHeight="1" x14ac:dyDescent="0.25">
      <c r="G5253" s="60">
        <v>257</v>
      </c>
      <c r="H5253" s="47" t="str">
        <f>IF(ISERROR(VLOOKUP($G$12&amp;$G5253,'PIMS School'!$C$1:$R$1457,7,FALSE)),"",(VLOOKUP($G$12&amp;$G5253,'PIMS School'!$C$1:$R$1457,7,FALSE)))</f>
        <v/>
      </c>
      <c r="I5253" s="61" t="str">
        <f>IF(ISERROR(VLOOKUP($G$12&amp;$G5253,'PIMS School'!$C$1:$R$1457,8,FALSE)),"",(VLOOKUP($G$12&amp;$G5253,'PIMS School'!$C$1:$R$1457,8,FALSE)))</f>
        <v/>
      </c>
    </row>
    <row r="5254" spans="7:9" ht="18" hidden="1" customHeight="1" x14ac:dyDescent="0.25">
      <c r="G5254" s="60">
        <v>258</v>
      </c>
      <c r="H5254" s="47" t="str">
        <f>IF(ISERROR(VLOOKUP($G$12&amp;$G5254,'PIMS School'!$C$1:$R$1457,7,FALSE)),"",(VLOOKUP($G$12&amp;$G5254,'PIMS School'!$C$1:$R$1457,7,FALSE)))</f>
        <v/>
      </c>
      <c r="I5254" s="61" t="str">
        <f>IF(ISERROR(VLOOKUP($G$12&amp;$G5254,'PIMS School'!$C$1:$R$1457,8,FALSE)),"",(VLOOKUP($G$12&amp;$G5254,'PIMS School'!$C$1:$R$1457,8,FALSE)))</f>
        <v/>
      </c>
    </row>
    <row r="5255" spans="7:9" ht="18" hidden="1" customHeight="1" x14ac:dyDescent="0.25">
      <c r="G5255" s="60">
        <v>259</v>
      </c>
      <c r="H5255" s="47" t="str">
        <f>IF(ISERROR(VLOOKUP($G$12&amp;$G5255,'PIMS School'!$C$1:$R$1457,7,FALSE)),"",(VLOOKUP($G$12&amp;$G5255,'PIMS School'!$C$1:$R$1457,7,FALSE)))</f>
        <v/>
      </c>
      <c r="I5255" s="61" t="str">
        <f>IF(ISERROR(VLOOKUP($G$12&amp;$G5255,'PIMS School'!$C$1:$R$1457,8,FALSE)),"",(VLOOKUP($G$12&amp;$G5255,'PIMS School'!$C$1:$R$1457,8,FALSE)))</f>
        <v/>
      </c>
    </row>
    <row r="5256" spans="7:9" ht="18" hidden="1" customHeight="1" x14ac:dyDescent="0.25">
      <c r="G5256" s="60">
        <v>260</v>
      </c>
      <c r="H5256" s="47" t="str">
        <f>IF(ISERROR(VLOOKUP($G$12&amp;$G5256,'PIMS School'!$C$1:$R$1457,7,FALSE)),"",(VLOOKUP($G$12&amp;$G5256,'PIMS School'!$C$1:$R$1457,7,FALSE)))</f>
        <v/>
      </c>
      <c r="I5256" s="61" t="str">
        <f>IF(ISERROR(VLOOKUP($G$12&amp;$G5256,'PIMS School'!$C$1:$R$1457,8,FALSE)),"",(VLOOKUP($G$12&amp;$G5256,'PIMS School'!$C$1:$R$1457,8,FALSE)))</f>
        <v/>
      </c>
    </row>
    <row r="5257" spans="7:9" ht="18" hidden="1" customHeight="1" x14ac:dyDescent="0.25">
      <c r="G5257" s="60">
        <v>261</v>
      </c>
      <c r="H5257" s="47" t="str">
        <f>IF(ISERROR(VLOOKUP($G$12&amp;$G5257,'PIMS School'!$C$1:$R$1457,7,FALSE)),"",(VLOOKUP($G$12&amp;$G5257,'PIMS School'!$C$1:$R$1457,7,FALSE)))</f>
        <v/>
      </c>
      <c r="I5257" s="61" t="str">
        <f>IF(ISERROR(VLOOKUP($G$12&amp;$G5257,'PIMS School'!$C$1:$R$1457,8,FALSE)),"",(VLOOKUP($G$12&amp;$G5257,'PIMS School'!$C$1:$R$1457,8,FALSE)))</f>
        <v/>
      </c>
    </row>
    <row r="5258" spans="7:9" ht="18" hidden="1" customHeight="1" x14ac:dyDescent="0.25">
      <c r="G5258" s="290">
        <v>262</v>
      </c>
      <c r="H5258" s="47" t="str">
        <f>IF(ISERROR(VLOOKUP($G$12&amp;$G5258,'PIMS School'!$C$1:$R$1457,7,FALSE)),"",(VLOOKUP($G$12&amp;$G5258,'PIMS School'!$C$1:$R$1457,7,FALSE)))</f>
        <v/>
      </c>
      <c r="I5258" s="61" t="str">
        <f>IF(ISERROR(VLOOKUP($G$12&amp;$G5258,'PIMS School'!$C$1:$R$1457,8,FALSE)),"",(VLOOKUP($G$12&amp;$G5258,'PIMS School'!$C$1:$R$1457,8,FALSE)))</f>
        <v/>
      </c>
    </row>
    <row r="5259" spans="7:9" ht="18" hidden="1" customHeight="1" x14ac:dyDescent="0.25">
      <c r="G5259" s="290">
        <v>263</v>
      </c>
      <c r="H5259" s="47" t="str">
        <f>IF(ISERROR(VLOOKUP($G$12&amp;$G5259,'PIMS School'!$C$1:$R$1457,7,FALSE)),"",(VLOOKUP($G$12&amp;$G5259,'PIMS School'!$C$1:$R$1457,7,FALSE)))</f>
        <v/>
      </c>
      <c r="I5259" s="61" t="str">
        <f>IF(ISERROR(VLOOKUP($G$12&amp;$G5259,'PIMS School'!$C$1:$R$1457,8,FALSE)),"",(VLOOKUP($G$12&amp;$G5259,'PIMS School'!$C$1:$R$1457,8,FALSE)))</f>
        <v/>
      </c>
    </row>
    <row r="5260" spans="7:9" ht="18" hidden="1" customHeight="1" x14ac:dyDescent="0.25">
      <c r="G5260" s="290">
        <v>264</v>
      </c>
      <c r="H5260" s="47" t="str">
        <f>IF(ISERROR(VLOOKUP($G$12&amp;$G5260,'PIMS School'!$C$1:$R$1457,7,FALSE)),"",(VLOOKUP($G$12&amp;$G5260,'PIMS School'!$C$1:$R$1457,7,FALSE)))</f>
        <v/>
      </c>
      <c r="I5260" s="61" t="str">
        <f>IF(ISERROR(VLOOKUP($G$12&amp;$G5260,'PIMS School'!$C$1:$R$1457,8,FALSE)),"",(VLOOKUP($G$12&amp;$G5260,'PIMS School'!$C$1:$R$1457,8,FALSE)))</f>
        <v/>
      </c>
    </row>
    <row r="5261" spans="7:9" ht="18" hidden="1" customHeight="1" x14ac:dyDescent="0.25">
      <c r="G5261" s="290">
        <v>265</v>
      </c>
      <c r="H5261" s="47" t="str">
        <f>IF(ISERROR(VLOOKUP($G$12&amp;$G5261,'PIMS School'!$C$1:$R$1457,7,FALSE)),"",(VLOOKUP($G$12&amp;$G5261,'PIMS School'!$C$1:$R$1457,7,FALSE)))</f>
        <v/>
      </c>
      <c r="I5261" s="61" t="str">
        <f>IF(ISERROR(VLOOKUP($G$12&amp;$G5261,'PIMS School'!$C$1:$R$1457,8,FALSE)),"",(VLOOKUP($G$12&amp;$G5261,'PIMS School'!$C$1:$R$1457,8,FALSE)))</f>
        <v/>
      </c>
    </row>
    <row r="5262" spans="7:9" hidden="1" x14ac:dyDescent="0.25">
      <c r="G5262" s="290">
        <v>266</v>
      </c>
      <c r="H5262" s="47" t="str">
        <f>IF(ISERROR(VLOOKUP($G$12&amp;$G5262,'PIMS School'!$C$1:$R$1457,7,FALSE)),"",(VLOOKUP($G$12&amp;$G5262,'PIMS School'!$C$1:$R$1457,7,FALSE)))</f>
        <v/>
      </c>
      <c r="I5262" s="61" t="str">
        <f>IF(ISERROR(VLOOKUP($G$12&amp;$G5262,'PIMS School'!$C$1:$R$1457,8,FALSE)),"",(VLOOKUP($G$12&amp;$G5262,'PIMS School'!$C$1:$R$1457,8,FALSE)))</f>
        <v/>
      </c>
    </row>
    <row r="5263" spans="7:9" hidden="1" x14ac:dyDescent="0.25">
      <c r="G5263" s="290">
        <v>267</v>
      </c>
      <c r="H5263" s="47" t="str">
        <f>IF(ISERROR(VLOOKUP($G$12&amp;$G5263,'PIMS School'!$C$1:$R$1457,7,FALSE)),"",(VLOOKUP($G$12&amp;$G5263,'PIMS School'!$C$1:$R$1457,7,FALSE)))</f>
        <v/>
      </c>
      <c r="I5263" s="61" t="str">
        <f>IF(ISERROR(VLOOKUP($G$12&amp;$G5263,'PIMS School'!$C$1:$R$1457,8,FALSE)),"",(VLOOKUP($G$12&amp;$G5263,'PIMS School'!$C$1:$R$1457,8,FALSE)))</f>
        <v/>
      </c>
    </row>
    <row r="5264" spans="7:9" hidden="1" x14ac:dyDescent="0.25">
      <c r="G5264" s="290">
        <v>268</v>
      </c>
      <c r="H5264" s="47" t="str">
        <f>IF(ISERROR(VLOOKUP($G$12&amp;$G5264,'PIMS School'!$C$1:$R$1457,7,FALSE)),"",(VLOOKUP($G$12&amp;$G5264,'PIMS School'!$C$1:$R$1457,7,FALSE)))</f>
        <v/>
      </c>
      <c r="I5264" s="61" t="str">
        <f>IF(ISERROR(VLOOKUP($G$12&amp;$G5264,'PIMS School'!$C$1:$R$1457,8,FALSE)),"",(VLOOKUP($G$12&amp;$G5264,'PIMS School'!$C$1:$R$1457,8,FALSE)))</f>
        <v/>
      </c>
    </row>
    <row r="5265" spans="7:9" hidden="1" x14ac:dyDescent="0.25">
      <c r="G5265" s="290">
        <v>269</v>
      </c>
      <c r="H5265" s="47" t="str">
        <f>IF(ISERROR(VLOOKUP($G$12&amp;$G5265,'PIMS School'!$C$1:$R$1457,7,FALSE)),"",(VLOOKUP($G$12&amp;$G5265,'PIMS School'!$C$1:$R$1457,7,FALSE)))</f>
        <v/>
      </c>
      <c r="I5265" s="61" t="str">
        <f>IF(ISERROR(VLOOKUP($G$12&amp;$G5265,'PIMS School'!$C$1:$R$1457,8,FALSE)),"",(VLOOKUP($G$12&amp;$G5265,'PIMS School'!$C$1:$R$1457,8,FALSE)))</f>
        <v/>
      </c>
    </row>
    <row r="5266" spans="7:9" hidden="1" x14ac:dyDescent="0.25">
      <c r="G5266" s="290">
        <v>270</v>
      </c>
      <c r="H5266" s="47" t="str">
        <f>IF(ISERROR(VLOOKUP($G$12&amp;$G5266,'PIMS School'!$C$1:$R$1457,7,FALSE)),"",(VLOOKUP($G$12&amp;$G5266,'PIMS School'!$C$1:$R$1457,7,FALSE)))</f>
        <v/>
      </c>
      <c r="I5266" s="61" t="str">
        <f>IF(ISERROR(VLOOKUP($G$12&amp;$G5266,'PIMS School'!$C$1:$R$1457,8,FALSE)),"",(VLOOKUP($G$12&amp;$G5266,'PIMS School'!$C$1:$R$1457,8,FALSE)))</f>
        <v/>
      </c>
    </row>
    <row r="5267" spans="7:9" hidden="1" x14ac:dyDescent="0.25">
      <c r="G5267" s="290">
        <v>271</v>
      </c>
      <c r="H5267" s="47" t="str">
        <f>IF(ISERROR(VLOOKUP($G$12&amp;$G5267,'PIMS School'!$C$1:$R$1457,7,FALSE)),"",(VLOOKUP($G$12&amp;$G5267,'PIMS School'!$C$1:$R$1457,7,FALSE)))</f>
        <v/>
      </c>
      <c r="I5267" s="61" t="str">
        <f>IF(ISERROR(VLOOKUP($G$12&amp;$G5267,'PIMS School'!$C$1:$R$1457,8,FALSE)),"",(VLOOKUP($G$12&amp;$G5267,'PIMS School'!$C$1:$R$1457,8,FALSE)))</f>
        <v/>
      </c>
    </row>
    <row r="5268" spans="7:9" hidden="1" x14ac:dyDescent="0.25">
      <c r="G5268" s="290">
        <v>272</v>
      </c>
      <c r="H5268" s="47" t="str">
        <f>IF(ISERROR(VLOOKUP($G$12&amp;$G5268,'PIMS School'!$C$1:$R$1457,7,FALSE)),"",(VLOOKUP($G$12&amp;$G5268,'PIMS School'!$C$1:$R$1457,7,FALSE)))</f>
        <v/>
      </c>
      <c r="I5268" s="61" t="str">
        <f>IF(ISERROR(VLOOKUP($G$12&amp;$G5268,'PIMS School'!$C$1:$R$1457,8,FALSE)),"",(VLOOKUP($G$12&amp;$G5268,'PIMS School'!$C$1:$R$1457,8,FALSE)))</f>
        <v/>
      </c>
    </row>
    <row r="5269" spans="7:9" hidden="1" x14ac:dyDescent="0.25">
      <c r="G5269" s="290">
        <v>273</v>
      </c>
      <c r="H5269" s="47" t="str">
        <f>IF(ISERROR(VLOOKUP($G$12&amp;$G5269,'PIMS School'!$C$1:$R$1457,7,FALSE)),"",(VLOOKUP($G$12&amp;$G5269,'PIMS School'!$C$1:$R$1457,7,FALSE)))</f>
        <v/>
      </c>
      <c r="I5269" s="61" t="str">
        <f>IF(ISERROR(VLOOKUP($G$12&amp;$G5269,'PIMS School'!$C$1:$R$1457,8,FALSE)),"",(VLOOKUP($G$12&amp;$G5269,'PIMS School'!$C$1:$R$1457,8,FALSE)))</f>
        <v/>
      </c>
    </row>
    <row r="5270" spans="7:9" hidden="1" x14ac:dyDescent="0.25">
      <c r="G5270" s="290">
        <v>274</v>
      </c>
      <c r="H5270" s="47" t="str">
        <f>IF(ISERROR(VLOOKUP($G$12&amp;$G5270,'PIMS School'!$C$1:$R$1457,7,FALSE)),"",(VLOOKUP($G$12&amp;$G5270,'PIMS School'!$C$1:$R$1457,7,FALSE)))</f>
        <v/>
      </c>
      <c r="I5270" s="61" t="str">
        <f>IF(ISERROR(VLOOKUP($G$12&amp;$G5270,'PIMS School'!$C$1:$R$1457,8,FALSE)),"",(VLOOKUP($G$12&amp;$G5270,'PIMS School'!$C$1:$R$1457,8,FALSE)))</f>
        <v/>
      </c>
    </row>
    <row r="5271" spans="7:9" hidden="1" x14ac:dyDescent="0.25">
      <c r="G5271" s="290">
        <v>275</v>
      </c>
      <c r="H5271" s="47" t="str">
        <f>IF(ISERROR(VLOOKUP($G$12&amp;$G5271,'PIMS School'!$C$1:$R$1457,7,FALSE)),"",(VLOOKUP($G$12&amp;$G5271,'PIMS School'!$C$1:$R$1457,7,FALSE)))</f>
        <v/>
      </c>
      <c r="I5271" s="61" t="str">
        <f>IF(ISERROR(VLOOKUP($G$12&amp;$G5271,'PIMS School'!$C$1:$R$1457,8,FALSE)),"",(VLOOKUP($G$12&amp;$G5271,'PIMS School'!$C$1:$R$1457,8,FALSE)))</f>
        <v/>
      </c>
    </row>
    <row r="5272" spans="7:9" hidden="1" x14ac:dyDescent="0.25">
      <c r="G5272" s="290">
        <v>276</v>
      </c>
      <c r="H5272" s="47" t="str">
        <f>IF(ISERROR(VLOOKUP($G$12&amp;$G5272,'PIMS School'!$C$1:$R$1457,7,FALSE)),"",(VLOOKUP($G$12&amp;$G5272,'PIMS School'!$C$1:$R$1457,7,FALSE)))</f>
        <v/>
      </c>
      <c r="I5272" s="61" t="str">
        <f>IF(ISERROR(VLOOKUP($G$12&amp;$G5272,'PIMS School'!$C$1:$R$1457,8,FALSE)),"",(VLOOKUP($G$12&amp;$G5272,'PIMS School'!$C$1:$R$1457,8,FALSE)))</f>
        <v/>
      </c>
    </row>
    <row r="5273" spans="7:9" hidden="1" x14ac:dyDescent="0.25">
      <c r="G5273" s="290">
        <v>277</v>
      </c>
      <c r="H5273" s="47" t="str">
        <f>IF(ISERROR(VLOOKUP($G$12&amp;$G5273,'PIMS School'!$C$1:$R$1457,7,FALSE)),"",(VLOOKUP($G$12&amp;$G5273,'PIMS School'!$C$1:$R$1457,7,FALSE)))</f>
        <v/>
      </c>
      <c r="I5273" s="61" t="str">
        <f>IF(ISERROR(VLOOKUP($G$12&amp;$G5273,'PIMS School'!$C$1:$R$1457,8,FALSE)),"",(VLOOKUP($G$12&amp;$G5273,'PIMS School'!$C$1:$R$1457,8,FALSE)))</f>
        <v/>
      </c>
    </row>
    <row r="5274" spans="7:9" hidden="1" x14ac:dyDescent="0.25">
      <c r="G5274" s="290">
        <v>278</v>
      </c>
      <c r="H5274" s="47" t="str">
        <f>IF(ISERROR(VLOOKUP($G$12&amp;$G5274,'PIMS School'!$C$1:$R$1457,7,FALSE)),"",(VLOOKUP($G$12&amp;$G5274,'PIMS School'!$C$1:$R$1457,7,FALSE)))</f>
        <v/>
      </c>
      <c r="I5274" s="61" t="str">
        <f>IF(ISERROR(VLOOKUP($G$12&amp;$G5274,'PIMS School'!$C$1:$R$1457,8,FALSE)),"",(VLOOKUP($G$12&amp;$G5274,'PIMS School'!$C$1:$R$1457,8,FALSE)))</f>
        <v/>
      </c>
    </row>
    <row r="5275" spans="7:9" hidden="1" x14ac:dyDescent="0.25">
      <c r="G5275" s="290">
        <v>279</v>
      </c>
      <c r="H5275" s="47" t="str">
        <f>IF(ISERROR(VLOOKUP($G$12&amp;$G5275,'PIMS School'!$C$1:$R$1457,7,FALSE)),"",(VLOOKUP($G$12&amp;$G5275,'PIMS School'!$C$1:$R$1457,7,FALSE)))</f>
        <v/>
      </c>
      <c r="I5275" s="61" t="str">
        <f>IF(ISERROR(VLOOKUP($G$12&amp;$G5275,'PIMS School'!$C$1:$R$1457,8,FALSE)),"",(VLOOKUP($G$12&amp;$G5275,'PIMS School'!$C$1:$R$1457,8,FALSE)))</f>
        <v/>
      </c>
    </row>
    <row r="5276" spans="7:9" hidden="1" x14ac:dyDescent="0.25">
      <c r="G5276" s="290">
        <v>280</v>
      </c>
      <c r="H5276" s="47" t="str">
        <f>IF(ISERROR(VLOOKUP($G$12&amp;$G5276,'PIMS School'!$C$1:$R$1457,7,FALSE)),"",(VLOOKUP($G$12&amp;$G5276,'PIMS School'!$C$1:$R$1457,7,FALSE)))</f>
        <v/>
      </c>
      <c r="I5276" s="61" t="str">
        <f>IF(ISERROR(VLOOKUP($G$12&amp;$G5276,'PIMS School'!$C$1:$R$1457,8,FALSE)),"",(VLOOKUP($G$12&amp;$G5276,'PIMS School'!$C$1:$R$1457,8,FALSE)))</f>
        <v/>
      </c>
    </row>
    <row r="5277" spans="7:9" hidden="1" x14ac:dyDescent="0.25">
      <c r="G5277" s="290">
        <v>281</v>
      </c>
      <c r="H5277" s="47" t="str">
        <f>IF(ISERROR(VLOOKUP($G$12&amp;$G5277,'PIMS School'!$C$1:$R$1457,7,FALSE)),"",(VLOOKUP($G$12&amp;$G5277,'PIMS School'!$C$1:$R$1457,7,FALSE)))</f>
        <v/>
      </c>
      <c r="I5277" s="61" t="str">
        <f>IF(ISERROR(VLOOKUP($G$12&amp;$G5277,'PIMS School'!$C$1:$R$1457,8,FALSE)),"",(VLOOKUP($G$12&amp;$G5277,'PIMS School'!$C$1:$R$1457,8,FALSE)))</f>
        <v/>
      </c>
    </row>
    <row r="5278" spans="7:9" hidden="1" x14ac:dyDescent="0.25">
      <c r="G5278" s="290">
        <v>282</v>
      </c>
      <c r="H5278" s="47" t="str">
        <f>IF(ISERROR(VLOOKUP($G$12&amp;$G5278,'PIMS School'!$C$1:$R$1457,7,FALSE)),"",(VLOOKUP($G$12&amp;$G5278,'PIMS School'!$C$1:$R$1457,7,FALSE)))</f>
        <v/>
      </c>
      <c r="I5278" s="61" t="str">
        <f>IF(ISERROR(VLOOKUP($G$12&amp;$G5278,'PIMS School'!$C$1:$R$1457,8,FALSE)),"",(VLOOKUP($G$12&amp;$G5278,'PIMS School'!$C$1:$R$1457,8,FALSE)))</f>
        <v/>
      </c>
    </row>
    <row r="5279" spans="7:9" hidden="1" x14ac:dyDescent="0.25">
      <c r="G5279" s="289">
        <v>283</v>
      </c>
      <c r="H5279" s="62" t="str">
        <f>IF(ISERROR(VLOOKUP($G$12&amp;$G5279,'PIMS School'!$C$1:$R$1457,7,FALSE)),"",(VLOOKUP($G$12&amp;$G5279,'PIMS School'!$C$1:$R$1457,7,FALSE)))</f>
        <v/>
      </c>
      <c r="I5279" s="63" t="str">
        <f>IF(ISERROR(VLOOKUP($G$12&amp;$G5279,'PIMS School'!$C$1:$R$1457,8,FALSE)),"",(VLOOKUP($G$12&amp;$G5279,'PIMS School'!$C$1:$R$1457,8,FALSE)))</f>
        <v/>
      </c>
    </row>
    <row r="5280" spans="7:9" hidden="1" x14ac:dyDescent="0.25"/>
  </sheetData>
  <sheetProtection password="CE45" sheet="1" objects="1" scenarios="1" selectLockedCells="1"/>
  <mergeCells count="34">
    <mergeCell ref="G12:M12"/>
    <mergeCell ref="G34:M34"/>
    <mergeCell ref="G30:M30"/>
    <mergeCell ref="G31:J31"/>
    <mergeCell ref="G14:M14"/>
    <mergeCell ref="G15:M15"/>
    <mergeCell ref="G32:M32"/>
    <mergeCell ref="E29:M29"/>
    <mergeCell ref="G16:M16"/>
    <mergeCell ref="E18:M19"/>
    <mergeCell ref="H24:I24"/>
    <mergeCell ref="H25:I25"/>
    <mergeCell ref="H27:I27"/>
    <mergeCell ref="H21:I21"/>
    <mergeCell ref="H22:I22"/>
    <mergeCell ref="H23:I23"/>
    <mergeCell ref="H26:I26"/>
    <mergeCell ref="G35:J35"/>
    <mergeCell ref="G36:M36"/>
    <mergeCell ref="E38:M38"/>
    <mergeCell ref="G39:M39"/>
    <mergeCell ref="G4994:I4994"/>
    <mergeCell ref="E42:M42"/>
    <mergeCell ref="E40:M40"/>
    <mergeCell ref="E4:M4"/>
    <mergeCell ref="E5:M5"/>
    <mergeCell ref="E6:M6"/>
    <mergeCell ref="E2:M2"/>
    <mergeCell ref="E7:K7"/>
    <mergeCell ref="H20:I20"/>
    <mergeCell ref="G10:M10"/>
    <mergeCell ref="E9:M9"/>
    <mergeCell ref="G11:M11"/>
    <mergeCell ref="E20:E27"/>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5" activePane="bottomRight" state="frozen"/>
      <selection pane="topRight" activeCell="K1" sqref="K1"/>
      <selection pane="bottomLeft" activeCell="A14" sqref="A14"/>
      <selection pane="bottomRight" activeCell="AK51" sqref="AK51"/>
    </sheetView>
  </sheetViews>
  <sheetFormatPr defaultColWidth="8.85546875" defaultRowHeight="15" x14ac:dyDescent="0.25"/>
  <cols>
    <col min="1" max="2" width="1.7109375" style="1" customWidth="1"/>
    <col min="3" max="3" width="0.85546875" style="1" customWidth="1"/>
    <col min="4" max="4" width="10.710937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23"/>
      <c r="F2" s="523"/>
      <c r="G2" s="523"/>
      <c r="H2" s="523"/>
      <c r="I2" s="523"/>
      <c r="J2" s="523"/>
      <c r="K2" s="523"/>
      <c r="L2" s="523"/>
      <c r="M2" s="523"/>
      <c r="N2" s="523"/>
      <c r="O2" s="523"/>
      <c r="P2" s="523"/>
      <c r="Q2" s="22"/>
      <c r="R2" s="22"/>
      <c r="S2" s="22"/>
      <c r="T2" s="22"/>
      <c r="U2" s="22"/>
      <c r="V2" s="22"/>
      <c r="W2" s="22"/>
      <c r="X2" s="22"/>
      <c r="Y2" s="22"/>
      <c r="Z2" s="22"/>
      <c r="AA2" s="22"/>
      <c r="AB2" s="22"/>
      <c r="AC2" s="22"/>
      <c r="AD2" s="22"/>
      <c r="AE2" s="22"/>
      <c r="AF2" s="523"/>
      <c r="AG2" s="523"/>
      <c r="AH2" s="523"/>
      <c r="AI2" s="523"/>
      <c r="AJ2" s="523"/>
      <c r="AK2" s="523"/>
      <c r="AL2" s="523"/>
      <c r="AM2" s="523"/>
      <c r="AN2" s="523"/>
      <c r="AO2" s="523"/>
      <c r="AP2" s="523"/>
      <c r="AQ2" s="523"/>
      <c r="AR2" s="586"/>
    </row>
    <row r="3" spans="1:114" customFormat="1" ht="4.7"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587" t="str">
        <f>'Page 1 - General Information'!E4</f>
        <v xml:space="preserve"> INTERSCHOLASTIC ATHLETIC OPPORTUNITIES DISCLOSURE FORM 17.2</v>
      </c>
      <c r="F4" s="587"/>
      <c r="G4" s="587"/>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7"/>
      <c r="AI4" s="587"/>
      <c r="AJ4" s="587"/>
      <c r="AK4" s="587"/>
      <c r="AL4" s="587"/>
      <c r="AM4" s="587"/>
      <c r="AN4" s="587"/>
      <c r="AO4" s="587"/>
      <c r="AP4" s="587"/>
      <c r="AR4" s="26"/>
      <c r="BW4"/>
      <c r="BX4"/>
      <c r="BY4"/>
      <c r="BZ4"/>
      <c r="CA4"/>
      <c r="CB4"/>
      <c r="CC4"/>
      <c r="CD4"/>
      <c r="CE4"/>
      <c r="CF4"/>
      <c r="CG4"/>
      <c r="CH4"/>
      <c r="CI4"/>
      <c r="CJ4"/>
      <c r="CK4"/>
      <c r="CL4"/>
      <c r="CM4"/>
      <c r="CN4"/>
      <c r="CO4"/>
      <c r="CP4"/>
    </row>
    <row r="5" spans="1:114" ht="20.25" customHeight="1" x14ac:dyDescent="0.25">
      <c r="A5"/>
      <c r="B5" s="19"/>
      <c r="C5" s="18"/>
      <c r="D5" s="246"/>
      <c r="E5" s="521" t="str">
        <f>'Page 1 - General Information'!E5</f>
        <v>2016 - 2017 School Year</v>
      </c>
      <c r="F5" s="521"/>
      <c r="G5" s="521"/>
      <c r="H5" s="521"/>
      <c r="I5" s="521"/>
      <c r="J5" s="521"/>
      <c r="K5" s="521"/>
      <c r="L5" s="521"/>
      <c r="M5" s="521"/>
      <c r="N5" s="521"/>
      <c r="O5" s="521"/>
      <c r="P5" s="521"/>
      <c r="Q5" s="521"/>
      <c r="R5" s="521"/>
      <c r="S5" s="521"/>
      <c r="T5" s="521"/>
      <c r="U5" s="521"/>
      <c r="V5" s="521"/>
      <c r="W5" s="521"/>
      <c r="X5" s="521"/>
      <c r="Y5" s="521"/>
      <c r="Z5" s="521"/>
      <c r="AA5" s="521"/>
      <c r="AB5" s="521"/>
      <c r="AC5" s="521"/>
      <c r="AD5" s="521"/>
      <c r="AE5" s="521"/>
      <c r="AF5" s="521"/>
      <c r="AG5" s="521"/>
      <c r="AH5" s="521"/>
      <c r="AI5" s="521"/>
      <c r="AJ5" s="521"/>
      <c r="AK5" s="521"/>
      <c r="AL5" s="521"/>
      <c r="AM5" s="521"/>
      <c r="AN5" s="521"/>
      <c r="AO5" s="521"/>
      <c r="AP5" s="521"/>
      <c r="AR5" s="26"/>
      <c r="BW5"/>
      <c r="BX5"/>
      <c r="BY5"/>
      <c r="BZ5"/>
      <c r="CA5"/>
      <c r="CB5"/>
      <c r="CC5"/>
      <c r="CD5"/>
      <c r="CE5"/>
      <c r="CF5"/>
      <c r="CG5"/>
      <c r="CH5"/>
      <c r="CI5"/>
      <c r="CJ5"/>
      <c r="CK5"/>
      <c r="CL5"/>
      <c r="CM5"/>
      <c r="CN5"/>
      <c r="CO5"/>
      <c r="CP5"/>
    </row>
    <row r="6" spans="1:114" s="24" customFormat="1" ht="4.7"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6"/>
      <c r="E7" s="238"/>
      <c r="F7" s="111"/>
      <c r="G7" s="258" t="str">
        <f>IF('Page 1 - General Information'!G14="[Make Selection From Drop-Down List ]","",("School:  "&amp;'Page 1 - General Information'!G14&amp;" - "&amp;'Page 1 - General Information'!G16))</f>
        <v>School:  Upper Merion HS - 3395</v>
      </c>
      <c r="H7" s="111"/>
      <c r="I7" s="111"/>
      <c r="J7" s="111"/>
      <c r="K7" s="111"/>
      <c r="L7" s="258"/>
      <c r="M7" s="111"/>
      <c r="N7" s="111"/>
      <c r="O7" s="111"/>
      <c r="P7" s="111"/>
      <c r="Q7" s="111"/>
      <c r="R7" s="111"/>
      <c r="S7" s="111"/>
      <c r="T7" s="111" t="s">
        <v>3770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4.7" customHeight="1" x14ac:dyDescent="0.25">
      <c r="B8" s="19"/>
      <c r="C8" s="18"/>
      <c r="D8" s="294"/>
      <c r="E8" s="585"/>
      <c r="F8" s="585"/>
      <c r="G8" s="585"/>
      <c r="H8" s="585"/>
      <c r="I8" s="585"/>
      <c r="J8" s="585"/>
      <c r="K8" s="585"/>
      <c r="L8" s="585"/>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6"/>
      <c r="E9" s="595" t="s">
        <v>9</v>
      </c>
      <c r="F9" s="595"/>
      <c r="G9" s="595"/>
      <c r="H9" s="595"/>
      <c r="I9" s="595"/>
      <c r="J9" s="597"/>
      <c r="K9" s="595"/>
      <c r="L9" s="595"/>
      <c r="M9" s="595"/>
      <c r="N9" s="595"/>
      <c r="O9" s="595"/>
      <c r="P9" s="595"/>
      <c r="Q9" s="595"/>
      <c r="R9" s="595"/>
      <c r="S9" s="595"/>
      <c r="T9" s="595"/>
      <c r="U9" s="595"/>
      <c r="V9" s="595"/>
      <c r="W9" s="595"/>
      <c r="X9" s="595"/>
      <c r="Y9" s="595"/>
      <c r="Z9" s="595"/>
      <c r="AA9" s="595"/>
      <c r="AB9" s="595"/>
      <c r="AC9" s="595"/>
      <c r="AD9" s="595"/>
      <c r="AE9" s="595"/>
      <c r="AF9" s="596"/>
      <c r="AG9" s="116"/>
      <c r="AH9" s="594" t="s">
        <v>11</v>
      </c>
      <c r="AI9" s="595"/>
      <c r="AJ9" s="595"/>
      <c r="AK9" s="595"/>
      <c r="AL9" s="595"/>
      <c r="AM9" s="595"/>
      <c r="AN9" s="595"/>
      <c r="AO9" s="595"/>
      <c r="AP9" s="596"/>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7"/>
      <c r="E10" s="588" t="s">
        <v>3741</v>
      </c>
      <c r="F10" s="9"/>
      <c r="G10" s="591" t="s">
        <v>3737</v>
      </c>
      <c r="H10" s="199"/>
      <c r="I10" s="591" t="s">
        <v>3742</v>
      </c>
      <c r="J10" s="199"/>
      <c r="K10" s="574" t="s">
        <v>3769</v>
      </c>
      <c r="L10" s="575"/>
      <c r="M10" s="576"/>
      <c r="N10" s="132"/>
      <c r="O10" s="574" t="s">
        <v>3714</v>
      </c>
      <c r="P10" s="575"/>
      <c r="Q10" s="576"/>
      <c r="R10" s="110"/>
      <c r="S10" s="568" t="s">
        <v>5225</v>
      </c>
      <c r="T10" s="569"/>
      <c r="U10" s="569"/>
      <c r="V10" s="570"/>
      <c r="W10" s="110"/>
      <c r="X10" s="574" t="s">
        <v>3710</v>
      </c>
      <c r="Y10" s="575"/>
      <c r="Z10" s="575"/>
      <c r="AA10" s="576"/>
      <c r="AB10" s="110"/>
      <c r="AC10" s="574" t="s">
        <v>3711</v>
      </c>
      <c r="AD10" s="575"/>
      <c r="AE10" s="575"/>
      <c r="AF10" s="576"/>
      <c r="AG10" s="4"/>
      <c r="AH10" s="578" t="s">
        <v>5270</v>
      </c>
      <c r="AI10" s="578"/>
      <c r="AJ10" s="578"/>
      <c r="AK10" s="582"/>
      <c r="AL10" s="12"/>
      <c r="AM10" s="580" t="s">
        <v>13</v>
      </c>
      <c r="AN10" s="581"/>
      <c r="AO10" s="581"/>
      <c r="AP10" s="581"/>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5.95" customHeight="1" x14ac:dyDescent="0.25">
      <c r="A11"/>
      <c r="B11" s="19"/>
      <c r="C11" s="18"/>
      <c r="D11" s="246"/>
      <c r="E11" s="589"/>
      <c r="F11" s="109"/>
      <c r="G11" s="592"/>
      <c r="H11" s="200"/>
      <c r="I11" s="592"/>
      <c r="J11" s="200"/>
      <c r="K11" s="577"/>
      <c r="L11" s="578"/>
      <c r="M11" s="579"/>
      <c r="N11" s="109"/>
      <c r="O11" s="577"/>
      <c r="P11" s="578"/>
      <c r="Q11" s="579"/>
      <c r="R11" s="110"/>
      <c r="S11" s="571"/>
      <c r="T11" s="572"/>
      <c r="U11" s="572"/>
      <c r="V11" s="573"/>
      <c r="W11" s="110"/>
      <c r="X11" s="577"/>
      <c r="Y11" s="578"/>
      <c r="Z11" s="578"/>
      <c r="AA11" s="579"/>
      <c r="AB11" s="187"/>
      <c r="AC11" s="577"/>
      <c r="AD11" s="578"/>
      <c r="AE11" s="578"/>
      <c r="AF11" s="579"/>
      <c r="AG11" s="4"/>
      <c r="AH11" s="583" t="s">
        <v>3712</v>
      </c>
      <c r="AI11" s="584"/>
      <c r="AJ11" s="583" t="s">
        <v>3713</v>
      </c>
      <c r="AK11" s="584"/>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 customHeight="1" x14ac:dyDescent="0.25">
      <c r="A12"/>
      <c r="B12" s="19"/>
      <c r="C12" s="18"/>
      <c r="D12" s="246"/>
      <c r="E12" s="590"/>
      <c r="F12" s="10"/>
      <c r="G12" s="593"/>
      <c r="H12" s="11"/>
      <c r="I12" s="593"/>
      <c r="J12" s="11"/>
      <c r="K12" s="189" t="s">
        <v>3733</v>
      </c>
      <c r="L12" s="6" t="s">
        <v>3767</v>
      </c>
      <c r="M12" s="75" t="s">
        <v>3768</v>
      </c>
      <c r="N12" s="13"/>
      <c r="O12" s="7" t="s">
        <v>7</v>
      </c>
      <c r="P12" s="7" t="s">
        <v>0</v>
      </c>
      <c r="Q12" s="7" t="s">
        <v>8</v>
      </c>
      <c r="R12" s="11"/>
      <c r="S12" s="7" t="s">
        <v>5226</v>
      </c>
      <c r="T12" s="7" t="s">
        <v>2</v>
      </c>
      <c r="U12" s="7" t="s">
        <v>1</v>
      </c>
      <c r="V12" s="7" t="s">
        <v>3729</v>
      </c>
      <c r="W12" s="11"/>
      <c r="X12" s="7" t="s">
        <v>7</v>
      </c>
      <c r="Y12" s="8" t="s">
        <v>0</v>
      </c>
      <c r="Z12" s="146" t="s">
        <v>8</v>
      </c>
      <c r="AA12" s="150" t="s">
        <v>3343</v>
      </c>
      <c r="AB12" s="11"/>
      <c r="AC12" s="8" t="s">
        <v>7</v>
      </c>
      <c r="AD12" s="8" t="s">
        <v>0</v>
      </c>
      <c r="AE12" s="146" t="s">
        <v>8</v>
      </c>
      <c r="AF12" s="152" t="s">
        <v>3343</v>
      </c>
      <c r="AG12" s="4"/>
      <c r="AH12" s="173" t="s">
        <v>3727</v>
      </c>
      <c r="AI12" s="171" t="s">
        <v>3728</v>
      </c>
      <c r="AJ12" s="171" t="s">
        <v>3727</v>
      </c>
      <c r="AK12" s="7" t="s">
        <v>3728</v>
      </c>
      <c r="AL12" s="11"/>
      <c r="AM12" s="295">
        <f>SUM(AM14:AM184)</f>
        <v>0.66000000000000036</v>
      </c>
      <c r="AN12" s="295">
        <f>SUM(AN14:AN184)</f>
        <v>0.66000000000000036</v>
      </c>
      <c r="AO12" s="295">
        <f>SUM(AO14:AO184)</f>
        <v>0</v>
      </c>
      <c r="AP12" s="29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7">
        <v>29</v>
      </c>
      <c r="AN13" s="297">
        <v>30</v>
      </c>
      <c r="AO13" s="297">
        <v>31</v>
      </c>
      <c r="AP13" s="297">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3745</v>
      </c>
      <c r="F14" s="259"/>
      <c r="G14" s="204" t="s">
        <v>3733</v>
      </c>
      <c r="H14" s="194"/>
      <c r="I14" s="211" t="s">
        <v>3738</v>
      </c>
      <c r="J14" s="282"/>
      <c r="K14" s="286">
        <v>16</v>
      </c>
      <c r="L14" s="286"/>
      <c r="M14" s="14">
        <f>SUM(K14:L14)</f>
        <v>16</v>
      </c>
      <c r="N14" s="3"/>
      <c r="O14" s="286"/>
      <c r="P14" s="286"/>
      <c r="Q14" s="286" t="s">
        <v>3726</v>
      </c>
      <c r="R14" s="3"/>
      <c r="S14" s="511">
        <v>1966</v>
      </c>
      <c r="T14" s="512"/>
      <c r="U14" s="512"/>
      <c r="V14" s="512"/>
      <c r="W14" s="3"/>
      <c r="X14" s="286"/>
      <c r="Y14" s="147"/>
      <c r="Z14" s="147">
        <v>20</v>
      </c>
      <c r="AA14" s="151">
        <f>SUM(X14:Z14)</f>
        <v>20</v>
      </c>
      <c r="AB14" s="3"/>
      <c r="AC14" s="286"/>
      <c r="AD14" s="147"/>
      <c r="AE14" s="147">
        <v>20</v>
      </c>
      <c r="AF14" s="151">
        <f>SUM(AC14:AE14)</f>
        <v>20</v>
      </c>
      <c r="AG14" s="4"/>
      <c r="AH14" s="325"/>
      <c r="AI14" s="147">
        <v>1</v>
      </c>
      <c r="AJ14" s="326"/>
      <c r="AK14" s="286">
        <v>1</v>
      </c>
      <c r="AL14" s="4"/>
      <c r="AM14" s="298">
        <v>1.2E-2</v>
      </c>
      <c r="AN14" s="298">
        <v>1.2E-2</v>
      </c>
      <c r="AO14" s="298">
        <v>0</v>
      </c>
      <c r="AP14" s="29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3746</v>
      </c>
      <c r="F15" s="259"/>
      <c r="G15" s="205" t="s">
        <v>3733</v>
      </c>
      <c r="H15" s="194"/>
      <c r="I15" s="212" t="s">
        <v>3738</v>
      </c>
      <c r="J15" s="193"/>
      <c r="K15" s="197">
        <v>10</v>
      </c>
      <c r="L15" s="197"/>
      <c r="M15" s="14">
        <f t="shared" ref="M15:M78" si="0">SUM(K15:L15)</f>
        <v>10</v>
      </c>
      <c r="N15" s="3"/>
      <c r="O15" s="71"/>
      <c r="P15" s="71" t="s">
        <v>3726</v>
      </c>
      <c r="Q15" s="71"/>
      <c r="R15" s="3"/>
      <c r="S15" s="509">
        <v>1966</v>
      </c>
      <c r="T15" s="510"/>
      <c r="U15" s="510"/>
      <c r="V15" s="510"/>
      <c r="W15" s="3"/>
      <c r="X15" s="71"/>
      <c r="Y15" s="71">
        <v>22</v>
      </c>
      <c r="Z15" s="71"/>
      <c r="AA15" s="151">
        <f t="shared" ref="AA15:AA78" si="1">SUM(X15:Z15)</f>
        <v>22</v>
      </c>
      <c r="AB15" s="3"/>
      <c r="AC15" s="71"/>
      <c r="AD15" s="71">
        <v>22</v>
      </c>
      <c r="AE15" s="71"/>
      <c r="AF15" s="151">
        <f t="shared" ref="AF15:AF78" si="2">SUM(AC15:AE15)</f>
        <v>22</v>
      </c>
      <c r="AG15" s="4"/>
      <c r="AH15" s="327"/>
      <c r="AI15" s="340">
        <v>1</v>
      </c>
      <c r="AJ15" s="328"/>
      <c r="AK15" s="341"/>
      <c r="AL15" s="4"/>
      <c r="AM15" s="300">
        <v>1.2E-2</v>
      </c>
      <c r="AN15" s="301">
        <v>1.2E-2</v>
      </c>
      <c r="AO15" s="300">
        <v>0</v>
      </c>
      <c r="AP15" s="30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3747</v>
      </c>
      <c r="F16" s="259"/>
      <c r="G16" s="204" t="s">
        <v>3733</v>
      </c>
      <c r="H16" s="194"/>
      <c r="I16" s="211" t="s">
        <v>3738</v>
      </c>
      <c r="J16" s="193"/>
      <c r="K16" s="196"/>
      <c r="L16" s="196"/>
      <c r="M16" s="14">
        <f t="shared" si="0"/>
        <v>0</v>
      </c>
      <c r="N16" s="3"/>
      <c r="O16" s="286"/>
      <c r="P16" s="286"/>
      <c r="Q16" s="286"/>
      <c r="R16" s="3"/>
      <c r="S16" s="507"/>
      <c r="T16" s="508"/>
      <c r="U16" s="508"/>
      <c r="V16" s="508"/>
      <c r="W16" s="3"/>
      <c r="X16" s="286"/>
      <c r="Y16" s="147"/>
      <c r="Z16" s="147"/>
      <c r="AA16" s="151">
        <f t="shared" si="1"/>
        <v>0</v>
      </c>
      <c r="AB16" s="3"/>
      <c r="AC16" s="286"/>
      <c r="AD16" s="147"/>
      <c r="AE16" s="147"/>
      <c r="AF16" s="151">
        <f t="shared" si="2"/>
        <v>0</v>
      </c>
      <c r="AG16" s="4"/>
      <c r="AH16" s="325"/>
      <c r="AI16" s="147"/>
      <c r="AJ16" s="326"/>
      <c r="AK16" s="286"/>
      <c r="AL16" s="4"/>
      <c r="AM16" s="298">
        <v>0</v>
      </c>
      <c r="AN16" s="299">
        <v>0</v>
      </c>
      <c r="AO16" s="298">
        <v>0</v>
      </c>
      <c r="AP16" s="29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3748</v>
      </c>
      <c r="F17" s="259"/>
      <c r="G17" s="205" t="s">
        <v>3733</v>
      </c>
      <c r="H17" s="194"/>
      <c r="I17" s="212" t="s">
        <v>3738</v>
      </c>
      <c r="J17" s="193"/>
      <c r="K17" s="197">
        <v>11</v>
      </c>
      <c r="L17" s="197"/>
      <c r="M17" s="14">
        <f t="shared" si="0"/>
        <v>11</v>
      </c>
      <c r="N17" s="3"/>
      <c r="O17" s="71" t="s">
        <v>3726</v>
      </c>
      <c r="P17" s="71"/>
      <c r="Q17" s="71"/>
      <c r="R17" s="3"/>
      <c r="S17" s="509">
        <v>1966</v>
      </c>
      <c r="T17" s="510"/>
      <c r="U17" s="510"/>
      <c r="V17" s="510"/>
      <c r="W17" s="3"/>
      <c r="X17" s="71">
        <v>16</v>
      </c>
      <c r="Y17" s="71"/>
      <c r="Z17" s="71"/>
      <c r="AA17" s="151">
        <f t="shared" si="1"/>
        <v>16</v>
      </c>
      <c r="AB17" s="3"/>
      <c r="AC17" s="71">
        <v>16</v>
      </c>
      <c r="AD17" s="71"/>
      <c r="AE17" s="71"/>
      <c r="AF17" s="151">
        <f t="shared" si="2"/>
        <v>16</v>
      </c>
      <c r="AG17" s="4"/>
      <c r="AH17" s="327"/>
      <c r="AI17" s="340">
        <v>1</v>
      </c>
      <c r="AJ17" s="328"/>
      <c r="AK17" s="341"/>
      <c r="AL17" s="4"/>
      <c r="AM17" s="300">
        <v>0.01</v>
      </c>
      <c r="AN17" s="301">
        <v>0.01</v>
      </c>
      <c r="AO17" s="300">
        <v>0</v>
      </c>
      <c r="AP17" s="30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3736</v>
      </c>
      <c r="F18" s="259"/>
      <c r="G18" s="204" t="s">
        <v>3733</v>
      </c>
      <c r="H18" s="194"/>
      <c r="I18" s="211" t="s">
        <v>3738</v>
      </c>
      <c r="J18" s="193"/>
      <c r="K18" s="196">
        <v>29</v>
      </c>
      <c r="L18" s="196"/>
      <c r="M18" s="14">
        <f t="shared" si="0"/>
        <v>29</v>
      </c>
      <c r="N18" s="3"/>
      <c r="O18" s="286" t="s">
        <v>3726</v>
      </c>
      <c r="P18" s="286"/>
      <c r="Q18" s="286"/>
      <c r="R18" s="3"/>
      <c r="S18" s="507">
        <v>1966</v>
      </c>
      <c r="T18" s="508"/>
      <c r="U18" s="508"/>
      <c r="V18" s="508"/>
      <c r="W18" s="3"/>
      <c r="X18" s="286">
        <v>11</v>
      </c>
      <c r="Y18" s="147"/>
      <c r="Z18" s="147"/>
      <c r="AA18" s="151">
        <f t="shared" si="1"/>
        <v>11</v>
      </c>
      <c r="AB18" s="3"/>
      <c r="AC18" s="286">
        <v>11</v>
      </c>
      <c r="AD18" s="147"/>
      <c r="AE18" s="147"/>
      <c r="AF18" s="151">
        <f>SUM(AC18:AE18)</f>
        <v>11</v>
      </c>
      <c r="AG18" s="4"/>
      <c r="AH18" s="325"/>
      <c r="AI18" s="147">
        <v>1</v>
      </c>
      <c r="AJ18" s="326"/>
      <c r="AK18" s="286">
        <v>2</v>
      </c>
      <c r="AL18" s="4"/>
      <c r="AM18" s="298">
        <v>1.2E-2</v>
      </c>
      <c r="AN18" s="298">
        <v>1.2E-2</v>
      </c>
      <c r="AO18" s="298">
        <v>0</v>
      </c>
      <c r="AP18" s="29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3749</v>
      </c>
      <c r="F19" s="259"/>
      <c r="G19" s="205" t="s">
        <v>3733</v>
      </c>
      <c r="H19" s="194"/>
      <c r="I19" s="212" t="s">
        <v>3738</v>
      </c>
      <c r="J19" s="193"/>
      <c r="K19" s="197">
        <v>14</v>
      </c>
      <c r="L19" s="197"/>
      <c r="M19" s="14">
        <f t="shared" si="0"/>
        <v>14</v>
      </c>
      <c r="N19" s="3"/>
      <c r="O19" s="71" t="s">
        <v>3726</v>
      </c>
      <c r="P19" s="71"/>
      <c r="Q19" s="71"/>
      <c r="R19" s="3"/>
      <c r="S19" s="509">
        <v>1966</v>
      </c>
      <c r="T19" s="510"/>
      <c r="U19" s="510"/>
      <c r="V19" s="510"/>
      <c r="W19" s="3"/>
      <c r="X19" s="71">
        <v>18</v>
      </c>
      <c r="Y19" s="71"/>
      <c r="Z19" s="71"/>
      <c r="AA19" s="151">
        <f t="shared" si="1"/>
        <v>18</v>
      </c>
      <c r="AB19" s="3"/>
      <c r="AC19" s="71">
        <v>18</v>
      </c>
      <c r="AD19" s="71"/>
      <c r="AE19" s="71"/>
      <c r="AF19" s="151">
        <f t="shared" si="2"/>
        <v>18</v>
      </c>
      <c r="AG19" s="4"/>
      <c r="AH19" s="327"/>
      <c r="AI19" s="340">
        <v>1</v>
      </c>
      <c r="AJ19" s="328"/>
      <c r="AK19" s="341"/>
      <c r="AL19" s="4"/>
      <c r="AM19" s="300">
        <v>0.01</v>
      </c>
      <c r="AN19" s="301">
        <v>0.01</v>
      </c>
      <c r="AO19" s="300">
        <v>0</v>
      </c>
      <c r="AP19" s="30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3750</v>
      </c>
      <c r="F20" s="259"/>
      <c r="G20" s="204" t="s">
        <v>3733</v>
      </c>
      <c r="H20" s="194"/>
      <c r="I20" s="211" t="s">
        <v>3738</v>
      </c>
      <c r="J20" s="193"/>
      <c r="K20" s="196">
        <v>19</v>
      </c>
      <c r="L20" s="196"/>
      <c r="M20" s="14">
        <f t="shared" si="0"/>
        <v>19</v>
      </c>
      <c r="N20" s="3"/>
      <c r="O20" s="286"/>
      <c r="P20" s="286"/>
      <c r="Q20" s="286" t="s">
        <v>3726</v>
      </c>
      <c r="R20" s="3"/>
      <c r="S20" s="507">
        <v>2008</v>
      </c>
      <c r="T20" s="508"/>
      <c r="U20" s="508"/>
      <c r="V20" s="508"/>
      <c r="W20" s="3"/>
      <c r="X20" s="286"/>
      <c r="Y20" s="147"/>
      <c r="Z20" s="147">
        <v>18</v>
      </c>
      <c r="AA20" s="151">
        <f t="shared" si="1"/>
        <v>18</v>
      </c>
      <c r="AB20" s="3"/>
      <c r="AC20" s="286"/>
      <c r="AD20" s="147"/>
      <c r="AE20" s="147">
        <v>18</v>
      </c>
      <c r="AF20" s="151">
        <f t="shared" si="2"/>
        <v>18</v>
      </c>
      <c r="AG20" s="4"/>
      <c r="AH20" s="325"/>
      <c r="AI20" s="147">
        <v>1</v>
      </c>
      <c r="AJ20" s="326"/>
      <c r="AK20" s="286">
        <v>1</v>
      </c>
      <c r="AL20" s="4"/>
      <c r="AM20" s="298">
        <v>1.2E-2</v>
      </c>
      <c r="AN20" s="298">
        <v>1.2E-2</v>
      </c>
      <c r="AO20" s="298">
        <v>0</v>
      </c>
      <c r="AP20" s="29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3751</v>
      </c>
      <c r="F21" s="259"/>
      <c r="G21" s="205" t="s">
        <v>3733</v>
      </c>
      <c r="H21" s="194"/>
      <c r="I21" s="212" t="s">
        <v>3738</v>
      </c>
      <c r="J21" s="193"/>
      <c r="K21" s="197">
        <v>6</v>
      </c>
      <c r="L21" s="197"/>
      <c r="M21" s="14">
        <f t="shared" si="0"/>
        <v>6</v>
      </c>
      <c r="N21" s="3"/>
      <c r="O21" s="71"/>
      <c r="P21" s="71"/>
      <c r="Q21" s="71" t="s">
        <v>3726</v>
      </c>
      <c r="R21" s="3"/>
      <c r="S21" s="509">
        <v>1966</v>
      </c>
      <c r="T21" s="510"/>
      <c r="U21" s="510"/>
      <c r="V21" s="510"/>
      <c r="W21" s="3"/>
      <c r="X21" s="71"/>
      <c r="Y21" s="71"/>
      <c r="Z21" s="71">
        <v>12</v>
      </c>
      <c r="AA21" s="151">
        <f t="shared" si="1"/>
        <v>12</v>
      </c>
      <c r="AB21" s="3"/>
      <c r="AC21" s="71"/>
      <c r="AD21" s="71"/>
      <c r="AE21" s="71">
        <v>12</v>
      </c>
      <c r="AF21" s="151">
        <f t="shared" si="2"/>
        <v>12</v>
      </c>
      <c r="AG21" s="4"/>
      <c r="AH21" s="327"/>
      <c r="AI21" s="340">
        <v>1</v>
      </c>
      <c r="AJ21" s="328"/>
      <c r="AK21" s="341">
        <v>1</v>
      </c>
      <c r="AL21" s="4"/>
      <c r="AM21" s="300">
        <v>0.01</v>
      </c>
      <c r="AN21" s="301">
        <v>0.01</v>
      </c>
      <c r="AO21" s="300">
        <v>0</v>
      </c>
      <c r="AP21" s="30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3752</v>
      </c>
      <c r="F22" s="259"/>
      <c r="G22" s="204" t="s">
        <v>3733</v>
      </c>
      <c r="H22" s="194"/>
      <c r="I22" s="211" t="s">
        <v>3738</v>
      </c>
      <c r="J22" s="193"/>
      <c r="K22" s="196">
        <v>19</v>
      </c>
      <c r="L22" s="196"/>
      <c r="M22" s="14">
        <f t="shared" si="0"/>
        <v>19</v>
      </c>
      <c r="N22" s="3"/>
      <c r="O22" s="286" t="s">
        <v>3726</v>
      </c>
      <c r="P22" s="286"/>
      <c r="Q22" s="286"/>
      <c r="R22" s="3"/>
      <c r="S22" s="507">
        <v>1966</v>
      </c>
      <c r="T22" s="508"/>
      <c r="U22" s="508"/>
      <c r="V22" s="508"/>
      <c r="W22" s="3"/>
      <c r="X22" s="286">
        <v>18</v>
      </c>
      <c r="Y22" s="147"/>
      <c r="Z22" s="147"/>
      <c r="AA22" s="151">
        <f t="shared" si="1"/>
        <v>18</v>
      </c>
      <c r="AB22" s="3"/>
      <c r="AC22" s="286">
        <v>18</v>
      </c>
      <c r="AD22" s="147"/>
      <c r="AE22" s="147"/>
      <c r="AF22" s="151">
        <f t="shared" si="2"/>
        <v>18</v>
      </c>
      <c r="AG22" s="4"/>
      <c r="AH22" s="325"/>
      <c r="AI22" s="147">
        <v>1</v>
      </c>
      <c r="AJ22" s="326"/>
      <c r="AK22" s="286">
        <v>1</v>
      </c>
      <c r="AL22" s="4"/>
      <c r="AM22" s="298">
        <v>1.2E-2</v>
      </c>
      <c r="AN22" s="298">
        <v>1.2E-2</v>
      </c>
      <c r="AO22" s="298">
        <v>0</v>
      </c>
      <c r="AP22" s="29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3753</v>
      </c>
      <c r="F23" s="259"/>
      <c r="G23" s="205" t="s">
        <v>3733</v>
      </c>
      <c r="H23" s="194"/>
      <c r="I23" s="212" t="s">
        <v>3738</v>
      </c>
      <c r="J23" s="193"/>
      <c r="K23" s="197">
        <v>17</v>
      </c>
      <c r="L23" s="197"/>
      <c r="M23" s="14">
        <f t="shared" si="0"/>
        <v>17</v>
      </c>
      <c r="N23" s="3"/>
      <c r="O23" s="71"/>
      <c r="P23" s="71" t="s">
        <v>3726</v>
      </c>
      <c r="Q23" s="71"/>
      <c r="R23" s="3"/>
      <c r="S23" s="509">
        <v>1966</v>
      </c>
      <c r="T23" s="510"/>
      <c r="U23" s="510"/>
      <c r="V23" s="510"/>
      <c r="W23" s="3"/>
      <c r="X23" s="71"/>
      <c r="Y23" s="71">
        <v>18</v>
      </c>
      <c r="Z23" s="71"/>
      <c r="AA23" s="151">
        <f t="shared" si="1"/>
        <v>18</v>
      </c>
      <c r="AB23" s="3"/>
      <c r="AC23" s="71"/>
      <c r="AD23" s="71">
        <v>18</v>
      </c>
      <c r="AE23" s="71"/>
      <c r="AF23" s="151">
        <f t="shared" si="2"/>
        <v>18</v>
      </c>
      <c r="AG23" s="4"/>
      <c r="AH23" s="327"/>
      <c r="AI23" s="340">
        <v>1</v>
      </c>
      <c r="AJ23" s="328"/>
      <c r="AK23" s="341"/>
      <c r="AL23" s="4"/>
      <c r="AM23" s="300">
        <v>1.2E-2</v>
      </c>
      <c r="AN23" s="301">
        <v>1.2E-2</v>
      </c>
      <c r="AO23" s="300">
        <v>0</v>
      </c>
      <c r="AP23" s="30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3754</v>
      </c>
      <c r="F24" s="259"/>
      <c r="G24" s="204" t="s">
        <v>3733</v>
      </c>
      <c r="H24" s="194"/>
      <c r="I24" s="211" t="s">
        <v>3738</v>
      </c>
      <c r="J24" s="193"/>
      <c r="K24" s="196">
        <v>15</v>
      </c>
      <c r="L24" s="196"/>
      <c r="M24" s="14">
        <f t="shared" si="0"/>
        <v>15</v>
      </c>
      <c r="N24" s="3"/>
      <c r="O24" s="286"/>
      <c r="P24" s="286"/>
      <c r="Q24" s="286" t="s">
        <v>3726</v>
      </c>
      <c r="R24" s="3"/>
      <c r="S24" s="507">
        <v>1966</v>
      </c>
      <c r="T24" s="508"/>
      <c r="U24" s="508"/>
      <c r="V24" s="508"/>
      <c r="W24" s="3"/>
      <c r="X24" s="286"/>
      <c r="Y24" s="147"/>
      <c r="Z24" s="147">
        <v>18</v>
      </c>
      <c r="AA24" s="151">
        <f t="shared" si="1"/>
        <v>18</v>
      </c>
      <c r="AB24" s="3"/>
      <c r="AC24" s="286"/>
      <c r="AD24" s="147"/>
      <c r="AE24" s="147">
        <v>18</v>
      </c>
      <c r="AF24" s="151">
        <f t="shared" si="2"/>
        <v>18</v>
      </c>
      <c r="AG24" s="4"/>
      <c r="AH24" s="325"/>
      <c r="AI24" s="147">
        <v>1</v>
      </c>
      <c r="AJ24" s="326"/>
      <c r="AK24" s="286"/>
      <c r="AL24" s="4"/>
      <c r="AM24" s="298">
        <v>0.01</v>
      </c>
      <c r="AN24" s="298">
        <v>0.01</v>
      </c>
      <c r="AO24" s="298">
        <v>0</v>
      </c>
      <c r="AP24" s="29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3755</v>
      </c>
      <c r="F25" s="259"/>
      <c r="G25" s="205" t="s">
        <v>3733</v>
      </c>
      <c r="H25" s="194"/>
      <c r="I25" s="212" t="s">
        <v>3738</v>
      </c>
      <c r="J25" s="193"/>
      <c r="K25" s="197">
        <v>14</v>
      </c>
      <c r="L25" s="197"/>
      <c r="M25" s="14">
        <f t="shared" si="0"/>
        <v>14</v>
      </c>
      <c r="N25" s="3"/>
      <c r="O25" s="71"/>
      <c r="P25" s="71" t="s">
        <v>3726</v>
      </c>
      <c r="Q25" s="71"/>
      <c r="R25" s="3"/>
      <c r="S25" s="509">
        <v>1966</v>
      </c>
      <c r="T25" s="510"/>
      <c r="U25" s="510"/>
      <c r="V25" s="510"/>
      <c r="W25" s="3"/>
      <c r="X25" s="71"/>
      <c r="Y25" s="71">
        <v>16</v>
      </c>
      <c r="Z25" s="71"/>
      <c r="AA25" s="151">
        <f t="shared" si="1"/>
        <v>16</v>
      </c>
      <c r="AB25" s="3"/>
      <c r="AC25" s="71"/>
      <c r="AD25" s="71">
        <v>16</v>
      </c>
      <c r="AE25" s="71"/>
      <c r="AF25" s="151">
        <f t="shared" si="2"/>
        <v>16</v>
      </c>
      <c r="AG25" s="4"/>
      <c r="AH25" s="327"/>
      <c r="AI25" s="340">
        <v>1</v>
      </c>
      <c r="AJ25" s="328"/>
      <c r="AK25" s="341">
        <v>1</v>
      </c>
      <c r="AL25" s="4"/>
      <c r="AM25" s="300">
        <v>1.2E-2</v>
      </c>
      <c r="AN25" s="301">
        <v>1.2E-2</v>
      </c>
      <c r="AO25" s="300">
        <v>0</v>
      </c>
      <c r="AP25" s="30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3756</v>
      </c>
      <c r="F26" s="259"/>
      <c r="G26" s="204" t="s">
        <v>3733</v>
      </c>
      <c r="H26" s="194"/>
      <c r="I26" s="211" t="s">
        <v>3738</v>
      </c>
      <c r="J26" s="193"/>
      <c r="K26" s="196">
        <v>24</v>
      </c>
      <c r="L26" s="196"/>
      <c r="M26" s="14">
        <f t="shared" si="0"/>
        <v>24</v>
      </c>
      <c r="N26" s="3"/>
      <c r="O26" s="286"/>
      <c r="P26" s="286"/>
      <c r="Q26" s="286" t="s">
        <v>3726</v>
      </c>
      <c r="R26" s="3"/>
      <c r="S26" s="507">
        <v>1966</v>
      </c>
      <c r="T26" s="508"/>
      <c r="U26" s="508"/>
      <c r="V26" s="508"/>
      <c r="W26" s="3"/>
      <c r="X26" s="286"/>
      <c r="Y26" s="147"/>
      <c r="Z26" s="147">
        <v>16</v>
      </c>
      <c r="AA26" s="151">
        <f t="shared" si="1"/>
        <v>16</v>
      </c>
      <c r="AB26" s="3"/>
      <c r="AC26" s="286"/>
      <c r="AD26" s="147"/>
      <c r="AE26" s="147">
        <v>16</v>
      </c>
      <c r="AF26" s="151">
        <f t="shared" si="2"/>
        <v>16</v>
      </c>
      <c r="AG26" s="4"/>
      <c r="AH26" s="325"/>
      <c r="AI26" s="147">
        <v>1</v>
      </c>
      <c r="AJ26" s="326"/>
      <c r="AK26" s="286">
        <v>1</v>
      </c>
      <c r="AL26" s="4"/>
      <c r="AM26" s="298">
        <v>1.2E-2</v>
      </c>
      <c r="AN26" s="298">
        <v>1.2E-2</v>
      </c>
      <c r="AO26" s="298">
        <v>0</v>
      </c>
      <c r="AP26" s="29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3757</v>
      </c>
      <c r="F27" s="259"/>
      <c r="G27" s="205" t="s">
        <v>3733</v>
      </c>
      <c r="H27" s="194"/>
      <c r="I27" s="212" t="s">
        <v>3738</v>
      </c>
      <c r="J27" s="193"/>
      <c r="K27" s="197"/>
      <c r="L27" s="197"/>
      <c r="M27" s="14">
        <f t="shared" si="0"/>
        <v>0</v>
      </c>
      <c r="N27" s="3"/>
      <c r="O27" s="71"/>
      <c r="P27" s="71"/>
      <c r="Q27" s="71"/>
      <c r="R27" s="3"/>
      <c r="S27" s="509"/>
      <c r="T27" s="510"/>
      <c r="U27" s="510"/>
      <c r="V27" s="510"/>
      <c r="W27" s="3"/>
      <c r="X27" s="71"/>
      <c r="Y27" s="71"/>
      <c r="Z27" s="71"/>
      <c r="AA27" s="151">
        <f t="shared" si="1"/>
        <v>0</v>
      </c>
      <c r="AB27" s="3"/>
      <c r="AC27" s="71"/>
      <c r="AD27" s="71"/>
      <c r="AE27" s="71"/>
      <c r="AF27" s="151">
        <f t="shared" si="2"/>
        <v>0</v>
      </c>
      <c r="AG27" s="4"/>
      <c r="AH27" s="327"/>
      <c r="AI27" s="340"/>
      <c r="AJ27" s="328"/>
      <c r="AK27" s="341"/>
      <c r="AL27" s="4"/>
      <c r="AM27" s="300">
        <v>0</v>
      </c>
      <c r="AN27" s="300">
        <v>0</v>
      </c>
      <c r="AO27" s="300">
        <v>0</v>
      </c>
      <c r="AP27" s="30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3758</v>
      </c>
      <c r="F28" s="259"/>
      <c r="G28" s="204" t="s">
        <v>3733</v>
      </c>
      <c r="H28" s="194"/>
      <c r="I28" s="211" t="s">
        <v>3738</v>
      </c>
      <c r="J28" s="193"/>
      <c r="K28" s="196">
        <v>9</v>
      </c>
      <c r="L28" s="196">
        <v>6</v>
      </c>
      <c r="M28" s="14">
        <f t="shared" si="0"/>
        <v>15</v>
      </c>
      <c r="N28" s="3"/>
      <c r="O28" s="286" t="s">
        <v>3726</v>
      </c>
      <c r="P28" s="286"/>
      <c r="Q28" s="286"/>
      <c r="R28" s="3"/>
      <c r="S28" s="507">
        <v>1966</v>
      </c>
      <c r="T28" s="508"/>
      <c r="U28" s="508"/>
      <c r="V28" s="508"/>
      <c r="W28" s="3"/>
      <c r="X28" s="286">
        <v>22</v>
      </c>
      <c r="Y28" s="147"/>
      <c r="Z28" s="147"/>
      <c r="AA28" s="151">
        <f t="shared" si="1"/>
        <v>22</v>
      </c>
      <c r="AB28" s="3"/>
      <c r="AC28" s="286">
        <v>22</v>
      </c>
      <c r="AD28" s="147"/>
      <c r="AE28" s="147"/>
      <c r="AF28" s="151">
        <f t="shared" si="2"/>
        <v>22</v>
      </c>
      <c r="AG28" s="4"/>
      <c r="AH28" s="325"/>
      <c r="AI28" s="147">
        <v>1</v>
      </c>
      <c r="AJ28" s="326"/>
      <c r="AK28" s="286">
        <v>1</v>
      </c>
      <c r="AL28" s="4"/>
      <c r="AM28" s="298">
        <v>0.01</v>
      </c>
      <c r="AN28" s="298">
        <v>0.01</v>
      </c>
      <c r="AO28" s="298">
        <v>0</v>
      </c>
      <c r="AP28" s="29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3759</v>
      </c>
      <c r="F29" s="259"/>
      <c r="G29" s="205" t="s">
        <v>3733</v>
      </c>
      <c r="H29" s="194"/>
      <c r="I29" s="212" t="s">
        <v>3738</v>
      </c>
      <c r="J29" s="193"/>
      <c r="K29" s="197">
        <v>4</v>
      </c>
      <c r="L29" s="197"/>
      <c r="M29" s="14">
        <f t="shared" si="0"/>
        <v>4</v>
      </c>
      <c r="N29" s="3"/>
      <c r="O29" s="71"/>
      <c r="P29" s="71" t="s">
        <v>3726</v>
      </c>
      <c r="Q29" s="71"/>
      <c r="R29" s="3"/>
      <c r="S29" s="509">
        <v>1966</v>
      </c>
      <c r="T29" s="510"/>
      <c r="U29" s="510"/>
      <c r="V29" s="510"/>
      <c r="W29" s="3"/>
      <c r="X29" s="71"/>
      <c r="Y29" s="71">
        <v>22</v>
      </c>
      <c r="Z29" s="71"/>
      <c r="AA29" s="151">
        <f t="shared" si="1"/>
        <v>22</v>
      </c>
      <c r="AB29" s="3"/>
      <c r="AC29" s="71"/>
      <c r="AD29" s="71">
        <v>22</v>
      </c>
      <c r="AE29" s="71"/>
      <c r="AF29" s="151">
        <f t="shared" si="2"/>
        <v>22</v>
      </c>
      <c r="AG29" s="4"/>
      <c r="AH29" s="327"/>
      <c r="AI29" s="340">
        <v>1</v>
      </c>
      <c r="AJ29" s="328"/>
      <c r="AK29" s="341"/>
      <c r="AL29" s="4"/>
      <c r="AM29" s="300">
        <v>1.2E-2</v>
      </c>
      <c r="AN29" s="301">
        <v>1.2E-2</v>
      </c>
      <c r="AO29" s="300">
        <v>0</v>
      </c>
      <c r="AP29" s="30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3745</v>
      </c>
      <c r="F30" s="259"/>
      <c r="G30" s="204" t="s">
        <v>3733</v>
      </c>
      <c r="H30" s="194"/>
      <c r="I30" s="211" t="s">
        <v>3739</v>
      </c>
      <c r="J30" s="193"/>
      <c r="K30" s="196">
        <v>15</v>
      </c>
      <c r="L30" s="196"/>
      <c r="M30" s="14">
        <f t="shared" si="0"/>
        <v>15</v>
      </c>
      <c r="N30" s="3"/>
      <c r="O30" s="286"/>
      <c r="P30" s="286"/>
      <c r="Q30" s="286" t="s">
        <v>3726</v>
      </c>
      <c r="R30" s="3"/>
      <c r="S30" s="507">
        <v>1966</v>
      </c>
      <c r="T30" s="508"/>
      <c r="U30" s="508"/>
      <c r="V30" s="508"/>
      <c r="W30" s="3"/>
      <c r="X30" s="286"/>
      <c r="Y30" s="147"/>
      <c r="Z30" s="147">
        <v>20</v>
      </c>
      <c r="AA30" s="151">
        <f t="shared" si="1"/>
        <v>20</v>
      </c>
      <c r="AB30" s="3"/>
      <c r="AC30" s="286"/>
      <c r="AD30" s="147"/>
      <c r="AE30" s="147">
        <v>20</v>
      </c>
      <c r="AF30" s="151">
        <f t="shared" si="2"/>
        <v>20</v>
      </c>
      <c r="AG30" s="4"/>
      <c r="AH30" s="325"/>
      <c r="AI30" s="147">
        <v>1</v>
      </c>
      <c r="AJ30" s="326"/>
      <c r="AK30" s="286"/>
      <c r="AL30" s="4"/>
      <c r="AM30" s="298">
        <v>1.2E-2</v>
      </c>
      <c r="AN30" s="298">
        <v>1.2E-2</v>
      </c>
      <c r="AO30" s="298">
        <v>0</v>
      </c>
      <c r="AP30" s="29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3746</v>
      </c>
      <c r="F31" s="259"/>
      <c r="G31" s="205" t="s">
        <v>3733</v>
      </c>
      <c r="H31" s="194"/>
      <c r="I31" s="212" t="s">
        <v>3739</v>
      </c>
      <c r="J31" s="193"/>
      <c r="K31" s="197">
        <v>9</v>
      </c>
      <c r="L31" s="197"/>
      <c r="M31" s="14">
        <f t="shared" si="0"/>
        <v>9</v>
      </c>
      <c r="N31" s="3"/>
      <c r="O31" s="71"/>
      <c r="P31" s="71" t="s">
        <v>3726</v>
      </c>
      <c r="Q31" s="71"/>
      <c r="R31" s="3"/>
      <c r="S31" s="509">
        <v>1966</v>
      </c>
      <c r="T31" s="510"/>
      <c r="U31" s="510"/>
      <c r="V31" s="510"/>
      <c r="W31" s="3"/>
      <c r="X31" s="71"/>
      <c r="Y31" s="71">
        <v>22</v>
      </c>
      <c r="Z31" s="71"/>
      <c r="AA31" s="151">
        <f t="shared" si="1"/>
        <v>22</v>
      </c>
      <c r="AB31" s="3"/>
      <c r="AC31" s="71"/>
      <c r="AD31" s="71">
        <v>22</v>
      </c>
      <c r="AE31" s="71"/>
      <c r="AF31" s="151">
        <f t="shared" si="2"/>
        <v>22</v>
      </c>
      <c r="AG31" s="4"/>
      <c r="AH31" s="327"/>
      <c r="AI31" s="340">
        <v>1</v>
      </c>
      <c r="AJ31" s="328"/>
      <c r="AK31" s="341"/>
      <c r="AL31" s="4"/>
      <c r="AM31" s="300">
        <v>1.2E-2</v>
      </c>
      <c r="AN31" s="301">
        <v>1.2E-2</v>
      </c>
      <c r="AO31" s="300">
        <v>0</v>
      </c>
      <c r="AP31" s="30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3747</v>
      </c>
      <c r="F32" s="259"/>
      <c r="G32" s="204" t="s">
        <v>3733</v>
      </c>
      <c r="H32" s="194"/>
      <c r="I32" s="211" t="s">
        <v>3739</v>
      </c>
      <c r="J32" s="193"/>
      <c r="K32" s="196"/>
      <c r="L32" s="196"/>
      <c r="M32" s="14">
        <f t="shared" si="0"/>
        <v>0</v>
      </c>
      <c r="N32" s="3"/>
      <c r="O32" s="286"/>
      <c r="P32" s="286"/>
      <c r="Q32" s="286"/>
      <c r="R32" s="3"/>
      <c r="S32" s="507"/>
      <c r="T32" s="508"/>
      <c r="U32" s="508"/>
      <c r="V32" s="508"/>
      <c r="W32" s="3"/>
      <c r="X32" s="286"/>
      <c r="Y32" s="147"/>
      <c r="Z32" s="147"/>
      <c r="AA32" s="151">
        <f t="shared" si="1"/>
        <v>0</v>
      </c>
      <c r="AB32" s="3"/>
      <c r="AC32" s="286"/>
      <c r="AD32" s="147"/>
      <c r="AE32" s="147"/>
      <c r="AF32" s="151">
        <f t="shared" si="2"/>
        <v>0</v>
      </c>
      <c r="AG32" s="4"/>
      <c r="AH32" s="325"/>
      <c r="AI32" s="147"/>
      <c r="AJ32" s="326"/>
      <c r="AK32" s="286"/>
      <c r="AL32" s="4"/>
      <c r="AM32" s="299">
        <v>0</v>
      </c>
      <c r="AN32" s="299">
        <v>0</v>
      </c>
      <c r="AO32" s="298">
        <v>0</v>
      </c>
      <c r="AP32" s="29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3748</v>
      </c>
      <c r="F33" s="259"/>
      <c r="G33" s="205" t="s">
        <v>3733</v>
      </c>
      <c r="H33" s="194"/>
      <c r="I33" s="212" t="s">
        <v>3739</v>
      </c>
      <c r="J33" s="193"/>
      <c r="K33" s="197">
        <v>11</v>
      </c>
      <c r="L33" s="197"/>
      <c r="M33" s="14">
        <f t="shared" si="0"/>
        <v>11</v>
      </c>
      <c r="N33" s="3"/>
      <c r="O33" s="71" t="s">
        <v>3726</v>
      </c>
      <c r="P33" s="71"/>
      <c r="Q33" s="71"/>
      <c r="R33" s="3"/>
      <c r="S33" s="509">
        <v>1966</v>
      </c>
      <c r="T33" s="510"/>
      <c r="U33" s="510"/>
      <c r="V33" s="510"/>
      <c r="W33" s="3"/>
      <c r="X33" s="71">
        <v>16</v>
      </c>
      <c r="Y33" s="71"/>
      <c r="Z33" s="71"/>
      <c r="AA33" s="151">
        <f t="shared" si="1"/>
        <v>16</v>
      </c>
      <c r="AB33" s="3"/>
      <c r="AC33" s="71">
        <v>16</v>
      </c>
      <c r="AD33" s="71"/>
      <c r="AE33" s="71"/>
      <c r="AF33" s="151">
        <f t="shared" si="2"/>
        <v>16</v>
      </c>
      <c r="AG33" s="4"/>
      <c r="AH33" s="327"/>
      <c r="AI33" s="340">
        <v>1</v>
      </c>
      <c r="AJ33" s="328"/>
      <c r="AK33" s="341"/>
      <c r="AL33" s="4"/>
      <c r="AM33" s="513">
        <v>0.01</v>
      </c>
      <c r="AN33" s="514">
        <v>0.01</v>
      </c>
      <c r="AO33" s="300">
        <v>0</v>
      </c>
      <c r="AP33" s="30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3736</v>
      </c>
      <c r="F34" s="259"/>
      <c r="G34" s="204" t="s">
        <v>3733</v>
      </c>
      <c r="H34" s="194"/>
      <c r="I34" s="211" t="s">
        <v>3739</v>
      </c>
      <c r="J34" s="193"/>
      <c r="K34" s="196">
        <v>29</v>
      </c>
      <c r="L34" s="196"/>
      <c r="M34" s="14">
        <f t="shared" si="0"/>
        <v>29</v>
      </c>
      <c r="N34" s="3"/>
      <c r="O34" s="286" t="s">
        <v>3726</v>
      </c>
      <c r="P34" s="286"/>
      <c r="Q34" s="286"/>
      <c r="R34" s="3"/>
      <c r="S34" s="507">
        <v>1966</v>
      </c>
      <c r="T34" s="508"/>
      <c r="U34" s="508"/>
      <c r="V34" s="508"/>
      <c r="W34" s="3"/>
      <c r="X34" s="286">
        <v>10</v>
      </c>
      <c r="Y34" s="147"/>
      <c r="Z34" s="147"/>
      <c r="AA34" s="151">
        <f t="shared" si="1"/>
        <v>10</v>
      </c>
      <c r="AB34" s="3"/>
      <c r="AC34" s="286">
        <v>10</v>
      </c>
      <c r="AD34" s="147"/>
      <c r="AE34" s="147"/>
      <c r="AF34" s="151">
        <f t="shared" si="2"/>
        <v>10</v>
      </c>
      <c r="AG34" s="4"/>
      <c r="AH34" s="325"/>
      <c r="AI34" s="147"/>
      <c r="AJ34" s="326"/>
      <c r="AK34" s="286">
        <v>2</v>
      </c>
      <c r="AL34" s="4"/>
      <c r="AM34" s="298">
        <v>0.01</v>
      </c>
      <c r="AN34" s="298">
        <v>0.01</v>
      </c>
      <c r="AO34" s="298">
        <v>0</v>
      </c>
      <c r="AP34" s="29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3749</v>
      </c>
      <c r="F35" s="259"/>
      <c r="G35" s="205" t="s">
        <v>3733</v>
      </c>
      <c r="H35" s="194"/>
      <c r="I35" s="212" t="s">
        <v>3739</v>
      </c>
      <c r="J35" s="193"/>
      <c r="K35" s="197"/>
      <c r="L35" s="197"/>
      <c r="M35" s="14">
        <f t="shared" si="0"/>
        <v>0</v>
      </c>
      <c r="N35" s="3"/>
      <c r="O35" s="71"/>
      <c r="P35" s="71"/>
      <c r="Q35" s="71"/>
      <c r="R35" s="3"/>
      <c r="S35" s="509"/>
      <c r="T35" s="510"/>
      <c r="U35" s="510"/>
      <c r="V35" s="510"/>
      <c r="W35" s="3"/>
      <c r="X35" s="71"/>
      <c r="Y35" s="71"/>
      <c r="Z35" s="71"/>
      <c r="AA35" s="151">
        <f t="shared" si="1"/>
        <v>0</v>
      </c>
      <c r="AB35" s="3"/>
      <c r="AC35" s="71"/>
      <c r="AD35" s="71"/>
      <c r="AE35" s="71"/>
      <c r="AF35" s="151">
        <f t="shared" si="2"/>
        <v>0</v>
      </c>
      <c r="AG35" s="4"/>
      <c r="AH35" s="327"/>
      <c r="AI35" s="340"/>
      <c r="AJ35" s="328"/>
      <c r="AK35" s="341"/>
      <c r="AL35" s="4"/>
      <c r="AM35" s="300">
        <v>0</v>
      </c>
      <c r="AN35" s="300">
        <v>0</v>
      </c>
      <c r="AO35" s="300">
        <v>0</v>
      </c>
      <c r="AP35" s="30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3750</v>
      </c>
      <c r="F36" s="259"/>
      <c r="G36" s="204" t="s">
        <v>3733</v>
      </c>
      <c r="H36" s="194"/>
      <c r="I36" s="211" t="s">
        <v>3739</v>
      </c>
      <c r="J36" s="193"/>
      <c r="K36" s="196">
        <v>19</v>
      </c>
      <c r="L36" s="196"/>
      <c r="M36" s="14">
        <f t="shared" si="0"/>
        <v>19</v>
      </c>
      <c r="N36" s="3"/>
      <c r="O36" s="286"/>
      <c r="P36" s="286"/>
      <c r="Q36" s="286" t="s">
        <v>3726</v>
      </c>
      <c r="R36" s="3"/>
      <c r="S36" s="507">
        <v>2008</v>
      </c>
      <c r="T36" s="508"/>
      <c r="U36" s="508"/>
      <c r="V36" s="508"/>
      <c r="W36" s="3"/>
      <c r="X36" s="286"/>
      <c r="Y36" s="147"/>
      <c r="Z36" s="147">
        <v>18</v>
      </c>
      <c r="AA36" s="151">
        <f t="shared" si="1"/>
        <v>18</v>
      </c>
      <c r="AB36" s="3"/>
      <c r="AC36" s="286"/>
      <c r="AD36" s="147"/>
      <c r="AE36" s="147">
        <v>18</v>
      </c>
      <c r="AF36" s="151">
        <f t="shared" si="2"/>
        <v>18</v>
      </c>
      <c r="AG36" s="4"/>
      <c r="AH36" s="325"/>
      <c r="AI36" s="147">
        <v>1</v>
      </c>
      <c r="AJ36" s="326"/>
      <c r="AK36" s="286"/>
      <c r="AL36" s="4"/>
      <c r="AM36" s="298">
        <v>1.2E-2</v>
      </c>
      <c r="AN36" s="298">
        <v>1.2E-2</v>
      </c>
      <c r="AO36" s="298">
        <v>0</v>
      </c>
      <c r="AP36" s="29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3751</v>
      </c>
      <c r="F37" s="259"/>
      <c r="G37" s="205" t="s">
        <v>3733</v>
      </c>
      <c r="H37" s="194"/>
      <c r="I37" s="212" t="s">
        <v>3739</v>
      </c>
      <c r="J37" s="193"/>
      <c r="K37" s="197">
        <v>6</v>
      </c>
      <c r="L37" s="197"/>
      <c r="M37" s="14">
        <f t="shared" si="0"/>
        <v>6</v>
      </c>
      <c r="N37" s="3"/>
      <c r="O37" s="71"/>
      <c r="P37" s="71"/>
      <c r="Q37" s="71" t="s">
        <v>3726</v>
      </c>
      <c r="R37" s="3"/>
      <c r="S37" s="509">
        <v>1966</v>
      </c>
      <c r="T37" s="510"/>
      <c r="U37" s="510"/>
      <c r="V37" s="510"/>
      <c r="W37" s="3"/>
      <c r="X37" s="71"/>
      <c r="Y37" s="71"/>
      <c r="Z37" s="71">
        <v>12</v>
      </c>
      <c r="AA37" s="151">
        <f t="shared" si="1"/>
        <v>12</v>
      </c>
      <c r="AB37" s="3"/>
      <c r="AC37" s="71"/>
      <c r="AD37" s="71"/>
      <c r="AE37" s="71">
        <v>12</v>
      </c>
      <c r="AF37" s="151">
        <f t="shared" si="2"/>
        <v>12</v>
      </c>
      <c r="AG37" s="4"/>
      <c r="AH37" s="327"/>
      <c r="AI37" s="340">
        <v>1</v>
      </c>
      <c r="AJ37" s="328"/>
      <c r="AK37" s="341">
        <v>1</v>
      </c>
      <c r="AL37" s="4"/>
      <c r="AM37" s="300">
        <v>0.01</v>
      </c>
      <c r="AN37" s="300">
        <v>0.01</v>
      </c>
      <c r="AO37" s="300">
        <v>0</v>
      </c>
      <c r="AP37" s="30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3752</v>
      </c>
      <c r="F38" s="259"/>
      <c r="G38" s="204" t="s">
        <v>3733</v>
      </c>
      <c r="H38" s="194"/>
      <c r="I38" s="211" t="s">
        <v>3739</v>
      </c>
      <c r="J38" s="193"/>
      <c r="K38" s="196">
        <v>19</v>
      </c>
      <c r="L38" s="196"/>
      <c r="M38" s="14">
        <f t="shared" si="0"/>
        <v>19</v>
      </c>
      <c r="N38" s="3"/>
      <c r="O38" s="286" t="s">
        <v>3726</v>
      </c>
      <c r="P38" s="286"/>
      <c r="Q38" s="286"/>
      <c r="R38" s="3"/>
      <c r="S38" s="507">
        <v>1966</v>
      </c>
      <c r="T38" s="508"/>
      <c r="U38" s="508"/>
      <c r="V38" s="508"/>
      <c r="W38" s="3"/>
      <c r="X38" s="286">
        <v>18</v>
      </c>
      <c r="Y38" s="147"/>
      <c r="Z38" s="147"/>
      <c r="AA38" s="151">
        <f t="shared" si="1"/>
        <v>18</v>
      </c>
      <c r="AB38" s="3"/>
      <c r="AC38" s="286">
        <v>18</v>
      </c>
      <c r="AD38" s="147"/>
      <c r="AE38" s="147"/>
      <c r="AF38" s="151">
        <f t="shared" si="2"/>
        <v>18</v>
      </c>
      <c r="AG38" s="4"/>
      <c r="AH38" s="325"/>
      <c r="AI38" s="147">
        <v>1</v>
      </c>
      <c r="AJ38" s="326"/>
      <c r="AK38" s="286"/>
      <c r="AL38" s="4"/>
      <c r="AM38" s="298">
        <v>1.2E-2</v>
      </c>
      <c r="AN38" s="298">
        <v>1.2E-2</v>
      </c>
      <c r="AO38" s="298">
        <v>0</v>
      </c>
      <c r="AP38" s="29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3753</v>
      </c>
      <c r="F39" s="259"/>
      <c r="G39" s="205" t="s">
        <v>3733</v>
      </c>
      <c r="H39" s="194"/>
      <c r="I39" s="212" t="s">
        <v>3739</v>
      </c>
      <c r="J39" s="193"/>
      <c r="K39" s="197">
        <v>16</v>
      </c>
      <c r="L39" s="197"/>
      <c r="M39" s="14">
        <f t="shared" si="0"/>
        <v>16</v>
      </c>
      <c r="N39" s="3"/>
      <c r="O39" s="71"/>
      <c r="P39" s="71" t="s">
        <v>3726</v>
      </c>
      <c r="Q39" s="71"/>
      <c r="R39" s="3"/>
      <c r="S39" s="509">
        <v>1966</v>
      </c>
      <c r="T39" s="510"/>
      <c r="U39" s="510"/>
      <c r="V39" s="510"/>
      <c r="W39" s="3"/>
      <c r="X39" s="71"/>
      <c r="Y39" s="71">
        <v>18</v>
      </c>
      <c r="Z39" s="71"/>
      <c r="AA39" s="151">
        <f t="shared" si="1"/>
        <v>18</v>
      </c>
      <c r="AB39" s="3"/>
      <c r="AC39" s="71"/>
      <c r="AD39" s="71">
        <v>18</v>
      </c>
      <c r="AE39" s="71"/>
      <c r="AF39" s="151">
        <f t="shared" si="2"/>
        <v>18</v>
      </c>
      <c r="AG39" s="4"/>
      <c r="AH39" s="327"/>
      <c r="AI39" s="340">
        <v>1</v>
      </c>
      <c r="AJ39" s="328"/>
      <c r="AK39" s="341"/>
      <c r="AL39" s="4"/>
      <c r="AM39" s="513">
        <v>1.2E-2</v>
      </c>
      <c r="AN39" s="514">
        <v>1.2E-2</v>
      </c>
      <c r="AO39" s="300">
        <v>0</v>
      </c>
      <c r="AP39" s="30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3754</v>
      </c>
      <c r="F40" s="259"/>
      <c r="G40" s="204" t="s">
        <v>3733</v>
      </c>
      <c r="H40" s="194"/>
      <c r="I40" s="211" t="s">
        <v>3739</v>
      </c>
      <c r="J40" s="193"/>
      <c r="K40" s="196">
        <v>15</v>
      </c>
      <c r="L40" s="196"/>
      <c r="M40" s="14">
        <f t="shared" si="0"/>
        <v>15</v>
      </c>
      <c r="N40" s="3"/>
      <c r="O40" s="286"/>
      <c r="P40" s="286"/>
      <c r="Q40" s="286" t="s">
        <v>3726</v>
      </c>
      <c r="R40" s="3"/>
      <c r="S40" s="507">
        <v>1966</v>
      </c>
      <c r="T40" s="508"/>
      <c r="U40" s="508"/>
      <c r="V40" s="508"/>
      <c r="W40" s="3"/>
      <c r="X40" s="286"/>
      <c r="Y40" s="147"/>
      <c r="Z40" s="147">
        <v>18</v>
      </c>
      <c r="AA40" s="151">
        <f t="shared" si="1"/>
        <v>18</v>
      </c>
      <c r="AB40" s="3"/>
      <c r="AC40" s="286"/>
      <c r="AD40" s="147"/>
      <c r="AE40" s="147">
        <v>18</v>
      </c>
      <c r="AF40" s="151">
        <f t="shared" si="2"/>
        <v>18</v>
      </c>
      <c r="AG40" s="4"/>
      <c r="AH40" s="325"/>
      <c r="AI40" s="147">
        <v>1</v>
      </c>
      <c r="AJ40" s="326"/>
      <c r="AK40" s="286"/>
      <c r="AL40" s="4"/>
      <c r="AM40" s="298">
        <v>1.2E-2</v>
      </c>
      <c r="AN40" s="298">
        <v>1.2E-2</v>
      </c>
      <c r="AO40" s="298">
        <v>0</v>
      </c>
      <c r="AP40" s="29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3755</v>
      </c>
      <c r="F41" s="259"/>
      <c r="G41" s="205" t="s">
        <v>3733</v>
      </c>
      <c r="H41" s="194"/>
      <c r="I41" s="212" t="s">
        <v>3739</v>
      </c>
      <c r="J41" s="193"/>
      <c r="K41" s="197">
        <v>14</v>
      </c>
      <c r="L41" s="197"/>
      <c r="M41" s="14">
        <f t="shared" si="0"/>
        <v>14</v>
      </c>
      <c r="N41" s="3"/>
      <c r="O41" s="71"/>
      <c r="P41" s="71" t="s">
        <v>3726</v>
      </c>
      <c r="Q41" s="71"/>
      <c r="R41" s="3"/>
      <c r="S41" s="509">
        <v>1966</v>
      </c>
      <c r="T41" s="510"/>
      <c r="U41" s="510"/>
      <c r="V41" s="510"/>
      <c r="W41" s="3"/>
      <c r="X41" s="71"/>
      <c r="Y41" s="71"/>
      <c r="Z41" s="71">
        <v>16</v>
      </c>
      <c r="AA41" s="151">
        <f t="shared" si="1"/>
        <v>16</v>
      </c>
      <c r="AB41" s="3"/>
      <c r="AC41" s="71"/>
      <c r="AD41" s="71"/>
      <c r="AE41" s="71">
        <v>16</v>
      </c>
      <c r="AF41" s="151">
        <f t="shared" si="2"/>
        <v>16</v>
      </c>
      <c r="AG41" s="4"/>
      <c r="AH41" s="327"/>
      <c r="AI41" s="340">
        <v>1</v>
      </c>
      <c r="AJ41" s="328"/>
      <c r="AK41" s="341">
        <v>1</v>
      </c>
      <c r="AL41" s="4"/>
      <c r="AM41" s="513">
        <v>0.01</v>
      </c>
      <c r="AN41" s="514">
        <v>0.01</v>
      </c>
      <c r="AO41" s="300">
        <v>0</v>
      </c>
      <c r="AP41" s="30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3756</v>
      </c>
      <c r="F42" s="259"/>
      <c r="G42" s="204" t="s">
        <v>3733</v>
      </c>
      <c r="H42" s="194"/>
      <c r="I42" s="211" t="s">
        <v>3739</v>
      </c>
      <c r="J42" s="193"/>
      <c r="K42" s="196">
        <v>23</v>
      </c>
      <c r="L42" s="196"/>
      <c r="M42" s="14">
        <f t="shared" si="0"/>
        <v>23</v>
      </c>
      <c r="N42" s="3"/>
      <c r="O42" s="286"/>
      <c r="P42" s="286"/>
      <c r="Q42" s="286" t="s">
        <v>3726</v>
      </c>
      <c r="R42" s="3"/>
      <c r="S42" s="507">
        <v>1966</v>
      </c>
      <c r="T42" s="508"/>
      <c r="U42" s="508"/>
      <c r="V42" s="508"/>
      <c r="W42" s="3"/>
      <c r="X42" s="286"/>
      <c r="Y42" s="147"/>
      <c r="Z42" s="147">
        <v>16</v>
      </c>
      <c r="AA42" s="151">
        <f t="shared" si="1"/>
        <v>16</v>
      </c>
      <c r="AB42" s="3"/>
      <c r="AC42" s="286"/>
      <c r="AD42" s="147"/>
      <c r="AE42" s="147">
        <v>16</v>
      </c>
      <c r="AF42" s="151">
        <f t="shared" si="2"/>
        <v>16</v>
      </c>
      <c r="AG42" s="4"/>
      <c r="AH42" s="325"/>
      <c r="AI42" s="147">
        <v>1</v>
      </c>
      <c r="AJ42" s="326"/>
      <c r="AK42" s="286">
        <v>1</v>
      </c>
      <c r="AL42" s="4"/>
      <c r="AM42" s="298">
        <v>1.2E-2</v>
      </c>
      <c r="AN42" s="298">
        <v>1.2E-2</v>
      </c>
      <c r="AO42" s="298">
        <v>0</v>
      </c>
      <c r="AP42" s="29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3757</v>
      </c>
      <c r="F43" s="259"/>
      <c r="G43" s="205" t="s">
        <v>3733</v>
      </c>
      <c r="H43" s="194"/>
      <c r="I43" s="212" t="s">
        <v>3739</v>
      </c>
      <c r="J43" s="193"/>
      <c r="K43" s="197"/>
      <c r="L43" s="197"/>
      <c r="M43" s="14">
        <f t="shared" si="0"/>
        <v>0</v>
      </c>
      <c r="N43" s="3"/>
      <c r="O43" s="71"/>
      <c r="P43" s="71"/>
      <c r="Q43" s="71"/>
      <c r="R43" s="3"/>
      <c r="S43" s="509"/>
      <c r="T43" s="510"/>
      <c r="U43" s="510"/>
      <c r="V43" s="510"/>
      <c r="W43" s="3"/>
      <c r="X43" s="71"/>
      <c r="Y43" s="71"/>
      <c r="Z43" s="71"/>
      <c r="AA43" s="151">
        <f t="shared" si="1"/>
        <v>0</v>
      </c>
      <c r="AB43" s="3"/>
      <c r="AC43" s="71"/>
      <c r="AD43" s="71"/>
      <c r="AE43" s="71"/>
      <c r="AF43" s="151">
        <f t="shared" si="2"/>
        <v>0</v>
      </c>
      <c r="AG43" s="4"/>
      <c r="AH43" s="327"/>
      <c r="AI43" s="340"/>
      <c r="AJ43" s="328"/>
      <c r="AK43" s="341"/>
      <c r="AL43" s="4"/>
      <c r="AM43" s="300">
        <v>0</v>
      </c>
      <c r="AN43" s="301">
        <v>0</v>
      </c>
      <c r="AO43" s="300">
        <v>0</v>
      </c>
      <c r="AP43" s="30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3760</v>
      </c>
      <c r="F44" s="259"/>
      <c r="G44" s="204" t="s">
        <v>3733</v>
      </c>
      <c r="H44" s="194"/>
      <c r="I44" s="211" t="s">
        <v>3739</v>
      </c>
      <c r="J44" s="193"/>
      <c r="K44" s="196"/>
      <c r="L44" s="196"/>
      <c r="M44" s="14">
        <f t="shared" si="0"/>
        <v>0</v>
      </c>
      <c r="N44" s="3"/>
      <c r="O44" s="286"/>
      <c r="P44" s="286"/>
      <c r="Q44" s="286"/>
      <c r="R44" s="3"/>
      <c r="S44" s="507"/>
      <c r="T44" s="508"/>
      <c r="U44" s="508"/>
      <c r="V44" s="508"/>
      <c r="W44" s="3"/>
      <c r="X44" s="286"/>
      <c r="Y44" s="147"/>
      <c r="Z44" s="147"/>
      <c r="AA44" s="151">
        <f t="shared" si="1"/>
        <v>0</v>
      </c>
      <c r="AB44" s="3"/>
      <c r="AC44" s="286"/>
      <c r="AD44" s="147"/>
      <c r="AE44" s="147"/>
      <c r="AF44" s="151">
        <f t="shared" si="2"/>
        <v>0</v>
      </c>
      <c r="AG44" s="4"/>
      <c r="AH44" s="325"/>
      <c r="AI44" s="147"/>
      <c r="AJ44" s="326"/>
      <c r="AK44" s="286"/>
      <c r="AL44" s="4"/>
      <c r="AM44" s="298">
        <v>0</v>
      </c>
      <c r="AN44" s="299">
        <v>0</v>
      </c>
      <c r="AO44" s="298">
        <v>0</v>
      </c>
      <c r="AP44" s="29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3759</v>
      </c>
      <c r="F45" s="259"/>
      <c r="G45" s="205" t="s">
        <v>3733</v>
      </c>
      <c r="H45" s="194"/>
      <c r="I45" s="212" t="s">
        <v>3739</v>
      </c>
      <c r="J45" s="193"/>
      <c r="K45" s="197">
        <v>3</v>
      </c>
      <c r="L45" s="197"/>
      <c r="M45" s="14">
        <f t="shared" si="0"/>
        <v>3</v>
      </c>
      <c r="N45" s="3"/>
      <c r="O45" s="71"/>
      <c r="P45" s="71" t="s">
        <v>3726</v>
      </c>
      <c r="Q45" s="71"/>
      <c r="R45" s="3"/>
      <c r="S45" s="509">
        <v>1966</v>
      </c>
      <c r="T45" s="510"/>
      <c r="U45" s="510"/>
      <c r="V45" s="510"/>
      <c r="W45" s="3"/>
      <c r="X45" s="71"/>
      <c r="Y45" s="71">
        <v>22</v>
      </c>
      <c r="Z45" s="71"/>
      <c r="AA45" s="151">
        <f t="shared" si="1"/>
        <v>22</v>
      </c>
      <c r="AB45" s="3"/>
      <c r="AC45" s="71"/>
      <c r="AD45" s="71">
        <v>22</v>
      </c>
      <c r="AE45" s="71"/>
      <c r="AF45" s="151">
        <f t="shared" si="2"/>
        <v>22</v>
      </c>
      <c r="AG45" s="4"/>
      <c r="AH45" s="327"/>
      <c r="AI45" s="340">
        <v>1</v>
      </c>
      <c r="AJ45" s="328"/>
      <c r="AK45" s="341"/>
      <c r="AL45" s="4"/>
      <c r="AM45" s="513">
        <v>1.2E-2</v>
      </c>
      <c r="AN45" s="514">
        <v>1.2E-2</v>
      </c>
      <c r="AO45" s="300">
        <v>0</v>
      </c>
      <c r="AP45" s="30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3745</v>
      </c>
      <c r="F46" s="259"/>
      <c r="G46" s="204" t="s">
        <v>3733</v>
      </c>
      <c r="H46" s="194"/>
      <c r="I46" s="211" t="s">
        <v>3740</v>
      </c>
      <c r="J46" s="193"/>
      <c r="K46" s="196">
        <v>14</v>
      </c>
      <c r="L46" s="196"/>
      <c r="M46" s="14">
        <f t="shared" si="0"/>
        <v>14</v>
      </c>
      <c r="N46" s="3"/>
      <c r="O46" s="286"/>
      <c r="P46" s="286"/>
      <c r="Q46" s="286" t="s">
        <v>3726</v>
      </c>
      <c r="R46" s="3"/>
      <c r="S46" s="507">
        <v>1966</v>
      </c>
      <c r="T46" s="508"/>
      <c r="U46" s="508"/>
      <c r="V46" s="508"/>
      <c r="W46" s="3"/>
      <c r="X46" s="286"/>
      <c r="Y46" s="147"/>
      <c r="Z46" s="147">
        <v>20</v>
      </c>
      <c r="AA46" s="151">
        <f t="shared" si="1"/>
        <v>20</v>
      </c>
      <c r="AB46" s="3"/>
      <c r="AC46" s="286"/>
      <c r="AD46" s="147"/>
      <c r="AE46" s="147">
        <v>20</v>
      </c>
      <c r="AF46" s="151">
        <f t="shared" si="2"/>
        <v>20</v>
      </c>
      <c r="AG46" s="4"/>
      <c r="AH46" s="325"/>
      <c r="AI46" s="147">
        <v>1</v>
      </c>
      <c r="AJ46" s="326"/>
      <c r="AK46" s="286"/>
      <c r="AL46" s="4"/>
      <c r="AM46" s="298">
        <v>1.2E-2</v>
      </c>
      <c r="AN46" s="298">
        <v>1.2E-2</v>
      </c>
      <c r="AO46" s="298">
        <v>0</v>
      </c>
      <c r="AP46" s="29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3761</v>
      </c>
      <c r="F47" s="259"/>
      <c r="G47" s="205" t="s">
        <v>3733</v>
      </c>
      <c r="H47" s="194"/>
      <c r="I47" s="212" t="s">
        <v>3740</v>
      </c>
      <c r="J47" s="193"/>
      <c r="K47" s="197">
        <v>15</v>
      </c>
      <c r="L47" s="197"/>
      <c r="M47" s="14">
        <f t="shared" si="0"/>
        <v>15</v>
      </c>
      <c r="N47" s="3"/>
      <c r="O47" s="71"/>
      <c r="P47" s="71" t="s">
        <v>3726</v>
      </c>
      <c r="Q47" s="71"/>
      <c r="R47" s="3"/>
      <c r="S47" s="509">
        <v>1966</v>
      </c>
      <c r="T47" s="510"/>
      <c r="U47" s="510"/>
      <c r="V47" s="510"/>
      <c r="W47" s="3"/>
      <c r="X47" s="71"/>
      <c r="Y47" s="71">
        <v>22</v>
      </c>
      <c r="Z47" s="71"/>
      <c r="AA47" s="151">
        <f t="shared" si="1"/>
        <v>22</v>
      </c>
      <c r="AB47" s="3"/>
      <c r="AC47" s="71"/>
      <c r="AD47" s="71">
        <v>22</v>
      </c>
      <c r="AE47" s="71"/>
      <c r="AF47" s="151">
        <f t="shared" si="2"/>
        <v>22</v>
      </c>
      <c r="AG47" s="4"/>
      <c r="AH47" s="327"/>
      <c r="AI47" s="340">
        <v>1</v>
      </c>
      <c r="AJ47" s="328"/>
      <c r="AK47" s="341"/>
      <c r="AL47" s="4"/>
      <c r="AM47" s="513">
        <v>1.2E-2</v>
      </c>
      <c r="AN47" s="514">
        <v>1.2E-2</v>
      </c>
      <c r="AO47" s="300">
        <v>0</v>
      </c>
      <c r="AP47" s="30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3747</v>
      </c>
      <c r="F48" s="259"/>
      <c r="G48" s="204" t="s">
        <v>3733</v>
      </c>
      <c r="H48" s="194"/>
      <c r="I48" s="211" t="s">
        <v>3740</v>
      </c>
      <c r="J48" s="193"/>
      <c r="K48" s="196"/>
      <c r="L48" s="196"/>
      <c r="M48" s="14">
        <f t="shared" si="0"/>
        <v>0</v>
      </c>
      <c r="N48" s="3"/>
      <c r="O48" s="286"/>
      <c r="P48" s="286"/>
      <c r="Q48" s="286"/>
      <c r="R48" s="3"/>
      <c r="S48" s="507"/>
      <c r="T48" s="508"/>
      <c r="U48" s="508"/>
      <c r="V48" s="508"/>
      <c r="W48" s="3"/>
      <c r="X48" s="286"/>
      <c r="Y48" s="147"/>
      <c r="Z48" s="147"/>
      <c r="AA48" s="151">
        <f t="shared" si="1"/>
        <v>0</v>
      </c>
      <c r="AB48" s="3"/>
      <c r="AC48" s="286"/>
      <c r="AD48" s="147"/>
      <c r="AE48" s="147"/>
      <c r="AF48" s="151">
        <f t="shared" si="2"/>
        <v>0</v>
      </c>
      <c r="AG48" s="4"/>
      <c r="AH48" s="325"/>
      <c r="AI48" s="147"/>
      <c r="AJ48" s="326"/>
      <c r="AK48" s="286"/>
      <c r="AL48" s="4"/>
      <c r="AM48" s="298">
        <v>0</v>
      </c>
      <c r="AN48" s="299">
        <v>0</v>
      </c>
      <c r="AO48" s="298">
        <v>0</v>
      </c>
      <c r="AP48" s="29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3748</v>
      </c>
      <c r="F49" s="259"/>
      <c r="G49" s="205" t="s">
        <v>3733</v>
      </c>
      <c r="H49" s="194"/>
      <c r="I49" s="212" t="s">
        <v>3740</v>
      </c>
      <c r="J49" s="193"/>
      <c r="K49" s="197"/>
      <c r="L49" s="197"/>
      <c r="M49" s="14">
        <f t="shared" si="0"/>
        <v>0</v>
      </c>
      <c r="N49" s="3"/>
      <c r="O49" s="71"/>
      <c r="P49" s="71"/>
      <c r="Q49" s="71"/>
      <c r="R49" s="3"/>
      <c r="S49" s="509"/>
      <c r="T49" s="510"/>
      <c r="U49" s="510"/>
      <c r="V49" s="510"/>
      <c r="W49" s="3"/>
      <c r="X49" s="71"/>
      <c r="Y49" s="71"/>
      <c r="Z49" s="71"/>
      <c r="AA49" s="151">
        <f t="shared" si="1"/>
        <v>0</v>
      </c>
      <c r="AB49" s="3"/>
      <c r="AC49" s="71"/>
      <c r="AD49" s="71"/>
      <c r="AE49" s="71"/>
      <c r="AF49" s="151">
        <f t="shared" si="2"/>
        <v>0</v>
      </c>
      <c r="AG49" s="4"/>
      <c r="AH49" s="327"/>
      <c r="AI49" s="340"/>
      <c r="AJ49" s="328"/>
      <c r="AK49" s="341"/>
      <c r="AL49" s="4"/>
      <c r="AM49" s="300">
        <v>0</v>
      </c>
      <c r="AN49" s="301">
        <v>0</v>
      </c>
      <c r="AO49" s="300">
        <v>0</v>
      </c>
      <c r="AP49" s="30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3736</v>
      </c>
      <c r="F50" s="259"/>
      <c r="G50" s="204" t="s">
        <v>3733</v>
      </c>
      <c r="H50" s="194"/>
      <c r="I50" s="211" t="s">
        <v>3740</v>
      </c>
      <c r="J50" s="193"/>
      <c r="K50" s="196">
        <v>0</v>
      </c>
      <c r="L50" s="196"/>
      <c r="M50" s="14">
        <f t="shared" si="0"/>
        <v>0</v>
      </c>
      <c r="N50" s="3"/>
      <c r="O50" s="286"/>
      <c r="P50" s="286"/>
      <c r="Q50" s="286"/>
      <c r="R50" s="3"/>
      <c r="S50" s="507">
        <v>1966</v>
      </c>
      <c r="T50" s="508"/>
      <c r="U50" s="508"/>
      <c r="V50" s="508"/>
      <c r="W50" s="3"/>
      <c r="X50" s="286">
        <v>10</v>
      </c>
      <c r="Y50" s="147"/>
      <c r="Z50" s="147"/>
      <c r="AA50" s="151">
        <f t="shared" si="1"/>
        <v>10</v>
      </c>
      <c r="AB50" s="3"/>
      <c r="AC50" s="286"/>
      <c r="AD50" s="147"/>
      <c r="AE50" s="147"/>
      <c r="AF50" s="151">
        <f t="shared" si="2"/>
        <v>0</v>
      </c>
      <c r="AG50" s="4"/>
      <c r="AH50" s="325"/>
      <c r="AI50" s="147"/>
      <c r="AJ50" s="326"/>
      <c r="AK50" s="286">
        <v>2</v>
      </c>
      <c r="AL50" s="4"/>
      <c r="AM50" s="298">
        <v>1.2E-2</v>
      </c>
      <c r="AN50" s="298">
        <v>1.2E-2</v>
      </c>
      <c r="AO50" s="298">
        <v>0</v>
      </c>
      <c r="AP50" s="29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3749</v>
      </c>
      <c r="F51" s="259"/>
      <c r="G51" s="205" t="s">
        <v>3733</v>
      </c>
      <c r="H51" s="194"/>
      <c r="I51" s="212" t="s">
        <v>3740</v>
      </c>
      <c r="J51" s="193"/>
      <c r="K51" s="197"/>
      <c r="L51" s="197"/>
      <c r="M51" s="14">
        <f t="shared" si="0"/>
        <v>0</v>
      </c>
      <c r="N51" s="3"/>
      <c r="O51" s="71"/>
      <c r="P51" s="71"/>
      <c r="Q51" s="71"/>
      <c r="R51" s="3"/>
      <c r="S51" s="509"/>
      <c r="T51" s="510"/>
      <c r="U51" s="510"/>
      <c r="V51" s="510"/>
      <c r="W51" s="3"/>
      <c r="X51" s="71"/>
      <c r="Y51" s="71"/>
      <c r="Z51" s="71"/>
      <c r="AA51" s="151">
        <f t="shared" si="1"/>
        <v>0</v>
      </c>
      <c r="AB51" s="3"/>
      <c r="AC51" s="71"/>
      <c r="AD51" s="71"/>
      <c r="AE51" s="71"/>
      <c r="AF51" s="151">
        <f t="shared" si="2"/>
        <v>0</v>
      </c>
      <c r="AG51" s="4"/>
      <c r="AH51" s="327"/>
      <c r="AI51" s="340"/>
      <c r="AJ51" s="328"/>
      <c r="AK51" s="341"/>
      <c r="AL51" s="4"/>
      <c r="AM51" s="300">
        <v>0</v>
      </c>
      <c r="AN51" s="301">
        <v>0</v>
      </c>
      <c r="AO51" s="300">
        <v>0</v>
      </c>
      <c r="AP51" s="30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3750</v>
      </c>
      <c r="F52" s="259"/>
      <c r="G52" s="204" t="s">
        <v>3733</v>
      </c>
      <c r="H52" s="194"/>
      <c r="I52" s="211" t="s">
        <v>3740</v>
      </c>
      <c r="J52" s="193"/>
      <c r="K52" s="196"/>
      <c r="L52" s="196"/>
      <c r="M52" s="14">
        <f t="shared" si="0"/>
        <v>0</v>
      </c>
      <c r="N52" s="3"/>
      <c r="O52" s="286"/>
      <c r="P52" s="286"/>
      <c r="Q52" s="286"/>
      <c r="R52" s="3"/>
      <c r="S52" s="507"/>
      <c r="T52" s="508"/>
      <c r="U52" s="508"/>
      <c r="V52" s="508"/>
      <c r="W52" s="3"/>
      <c r="X52" s="286"/>
      <c r="Y52" s="147"/>
      <c r="Z52" s="147"/>
      <c r="AA52" s="151">
        <f t="shared" si="1"/>
        <v>0</v>
      </c>
      <c r="AB52" s="3"/>
      <c r="AC52" s="286"/>
      <c r="AD52" s="147"/>
      <c r="AE52" s="147"/>
      <c r="AF52" s="151">
        <f t="shared" si="2"/>
        <v>0</v>
      </c>
      <c r="AG52" s="4"/>
      <c r="AH52" s="325"/>
      <c r="AI52" s="147"/>
      <c r="AJ52" s="326"/>
      <c r="AK52" s="286"/>
      <c r="AL52" s="4"/>
      <c r="AM52" s="298">
        <v>0</v>
      </c>
      <c r="AN52" s="299">
        <v>0</v>
      </c>
      <c r="AO52" s="298">
        <v>0</v>
      </c>
      <c r="AP52" s="29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3751</v>
      </c>
      <c r="F53" s="259"/>
      <c r="G53" s="205" t="s">
        <v>3733</v>
      </c>
      <c r="H53" s="194"/>
      <c r="I53" s="212" t="s">
        <v>3740</v>
      </c>
      <c r="J53" s="193"/>
      <c r="K53" s="197"/>
      <c r="L53" s="197"/>
      <c r="M53" s="14">
        <f t="shared" si="0"/>
        <v>0</v>
      </c>
      <c r="N53" s="3"/>
      <c r="O53" s="71"/>
      <c r="P53" s="71"/>
      <c r="Q53" s="71"/>
      <c r="R53" s="3"/>
      <c r="S53" s="509"/>
      <c r="T53" s="510"/>
      <c r="U53" s="510"/>
      <c r="V53" s="510"/>
      <c r="W53" s="3"/>
      <c r="X53" s="71"/>
      <c r="Y53" s="71"/>
      <c r="Z53" s="71"/>
      <c r="AA53" s="151">
        <f t="shared" si="1"/>
        <v>0</v>
      </c>
      <c r="AB53" s="3"/>
      <c r="AC53" s="71"/>
      <c r="AD53" s="71"/>
      <c r="AE53" s="71"/>
      <c r="AF53" s="151">
        <f t="shared" si="2"/>
        <v>0</v>
      </c>
      <c r="AG53" s="4"/>
      <c r="AH53" s="327"/>
      <c r="AI53" s="340"/>
      <c r="AJ53" s="328"/>
      <c r="AK53" s="341"/>
      <c r="AL53" s="4"/>
      <c r="AM53" s="300">
        <v>0</v>
      </c>
      <c r="AN53" s="301">
        <v>0</v>
      </c>
      <c r="AO53" s="300">
        <v>0</v>
      </c>
      <c r="AP53" s="30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3752</v>
      </c>
      <c r="F54" s="259"/>
      <c r="G54" s="204" t="s">
        <v>3733</v>
      </c>
      <c r="H54" s="194"/>
      <c r="I54" s="211" t="s">
        <v>3740</v>
      </c>
      <c r="J54" s="193"/>
      <c r="K54" s="196">
        <v>15</v>
      </c>
      <c r="L54" s="196"/>
      <c r="M54" s="14">
        <f t="shared" si="0"/>
        <v>15</v>
      </c>
      <c r="N54" s="3"/>
      <c r="O54" s="286" t="s">
        <v>3726</v>
      </c>
      <c r="P54" s="286"/>
      <c r="Q54" s="286"/>
      <c r="R54" s="3"/>
      <c r="S54" s="507">
        <v>1966</v>
      </c>
      <c r="T54" s="508"/>
      <c r="U54" s="508"/>
      <c r="V54" s="508"/>
      <c r="W54" s="3"/>
      <c r="X54" s="286">
        <v>18</v>
      </c>
      <c r="Y54" s="147"/>
      <c r="Z54" s="147"/>
      <c r="AA54" s="151">
        <f t="shared" si="1"/>
        <v>18</v>
      </c>
      <c r="AB54" s="3"/>
      <c r="AC54" s="286">
        <v>18</v>
      </c>
      <c r="AD54" s="147"/>
      <c r="AE54" s="147"/>
      <c r="AF54" s="151">
        <f t="shared" si="2"/>
        <v>18</v>
      </c>
      <c r="AG54" s="4"/>
      <c r="AH54" s="325"/>
      <c r="AI54" s="147">
        <v>1</v>
      </c>
      <c r="AJ54" s="326"/>
      <c r="AK54" s="286"/>
      <c r="AL54" s="4"/>
      <c r="AM54" s="298">
        <v>1.2E-2</v>
      </c>
      <c r="AN54" s="298">
        <v>1.2E-2</v>
      </c>
      <c r="AO54" s="298">
        <v>0</v>
      </c>
      <c r="AP54" s="29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3753</v>
      </c>
      <c r="F55" s="259"/>
      <c r="G55" s="205" t="s">
        <v>3733</v>
      </c>
      <c r="H55" s="194"/>
      <c r="I55" s="212" t="s">
        <v>3740</v>
      </c>
      <c r="J55" s="193"/>
      <c r="K55" s="197"/>
      <c r="L55" s="197"/>
      <c r="M55" s="14">
        <f t="shared" si="0"/>
        <v>0</v>
      </c>
      <c r="N55" s="3"/>
      <c r="O55" s="71"/>
      <c r="P55" s="71"/>
      <c r="Q55" s="71"/>
      <c r="R55" s="3"/>
      <c r="S55" s="509"/>
      <c r="T55" s="510"/>
      <c r="U55" s="510"/>
      <c r="V55" s="510"/>
      <c r="W55" s="3"/>
      <c r="X55" s="71"/>
      <c r="Y55" s="71"/>
      <c r="Z55" s="71"/>
      <c r="AA55" s="151">
        <f t="shared" si="1"/>
        <v>0</v>
      </c>
      <c r="AB55" s="3"/>
      <c r="AC55" s="71"/>
      <c r="AD55" s="71"/>
      <c r="AE55" s="71"/>
      <c r="AF55" s="151">
        <f t="shared" si="2"/>
        <v>0</v>
      </c>
      <c r="AG55" s="4"/>
      <c r="AH55" s="327"/>
      <c r="AI55" s="340"/>
      <c r="AJ55" s="328"/>
      <c r="AK55" s="341"/>
      <c r="AL55" s="4"/>
      <c r="AM55" s="300">
        <v>0</v>
      </c>
      <c r="AN55" s="301">
        <v>0</v>
      </c>
      <c r="AO55" s="300">
        <v>0</v>
      </c>
      <c r="AP55" s="30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3754</v>
      </c>
      <c r="F56" s="259"/>
      <c r="G56" s="204" t="s">
        <v>3733</v>
      </c>
      <c r="H56" s="194"/>
      <c r="I56" s="211" t="s">
        <v>3740</v>
      </c>
      <c r="J56" s="193"/>
      <c r="K56" s="196"/>
      <c r="L56" s="196"/>
      <c r="M56" s="14">
        <f t="shared" si="0"/>
        <v>0</v>
      </c>
      <c r="N56" s="3"/>
      <c r="O56" s="286"/>
      <c r="P56" s="286"/>
      <c r="Q56" s="286"/>
      <c r="R56" s="3"/>
      <c r="S56" s="507"/>
      <c r="T56" s="508"/>
      <c r="U56" s="508"/>
      <c r="V56" s="508"/>
      <c r="W56" s="3"/>
      <c r="X56" s="286"/>
      <c r="Y56" s="147"/>
      <c r="Z56" s="147"/>
      <c r="AA56" s="151">
        <f t="shared" si="1"/>
        <v>0</v>
      </c>
      <c r="AB56" s="3"/>
      <c r="AC56" s="286"/>
      <c r="AD56" s="147"/>
      <c r="AE56" s="147"/>
      <c r="AF56" s="151">
        <f t="shared" si="2"/>
        <v>0</v>
      </c>
      <c r="AG56" s="4"/>
      <c r="AH56" s="325"/>
      <c r="AI56" s="147"/>
      <c r="AJ56" s="326"/>
      <c r="AK56" s="286"/>
      <c r="AL56" s="4"/>
      <c r="AM56" s="298">
        <v>0</v>
      </c>
      <c r="AN56" s="299">
        <v>0</v>
      </c>
      <c r="AO56" s="298">
        <v>0</v>
      </c>
      <c r="AP56" s="29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3755</v>
      </c>
      <c r="F57" s="259"/>
      <c r="G57" s="205" t="s">
        <v>3733</v>
      </c>
      <c r="H57" s="194"/>
      <c r="I57" s="212" t="s">
        <v>3740</v>
      </c>
      <c r="J57" s="193"/>
      <c r="K57" s="197"/>
      <c r="L57" s="197"/>
      <c r="M57" s="14">
        <f t="shared" si="0"/>
        <v>0</v>
      </c>
      <c r="N57" s="3"/>
      <c r="O57" s="71"/>
      <c r="P57" s="71"/>
      <c r="Q57" s="71"/>
      <c r="R57" s="3"/>
      <c r="S57" s="509"/>
      <c r="T57" s="510"/>
      <c r="U57" s="510"/>
      <c r="V57" s="510"/>
      <c r="W57" s="3"/>
      <c r="X57" s="71"/>
      <c r="Y57" s="71"/>
      <c r="Z57" s="71"/>
      <c r="AA57" s="151">
        <f t="shared" si="1"/>
        <v>0</v>
      </c>
      <c r="AB57" s="3"/>
      <c r="AC57" s="71"/>
      <c r="AD57" s="71"/>
      <c r="AE57" s="71"/>
      <c r="AF57" s="151">
        <f t="shared" si="2"/>
        <v>0</v>
      </c>
      <c r="AG57" s="4"/>
      <c r="AH57" s="327"/>
      <c r="AI57" s="340"/>
      <c r="AJ57" s="328"/>
      <c r="AK57" s="341"/>
      <c r="AL57" s="4"/>
      <c r="AM57" s="300">
        <v>0</v>
      </c>
      <c r="AN57" s="301">
        <v>0</v>
      </c>
      <c r="AO57" s="300">
        <v>0</v>
      </c>
      <c r="AP57" s="30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3756</v>
      </c>
      <c r="F58" s="259"/>
      <c r="G58" s="204" t="s">
        <v>3733</v>
      </c>
      <c r="H58" s="194"/>
      <c r="I58" s="211" t="s">
        <v>3740</v>
      </c>
      <c r="J58" s="193"/>
      <c r="K58" s="196"/>
      <c r="L58" s="196"/>
      <c r="M58" s="14">
        <f t="shared" si="0"/>
        <v>0</v>
      </c>
      <c r="N58" s="3"/>
      <c r="O58" s="286"/>
      <c r="P58" s="286"/>
      <c r="Q58" s="286"/>
      <c r="R58" s="3"/>
      <c r="S58" s="507"/>
      <c r="T58" s="508"/>
      <c r="U58" s="508"/>
      <c r="V58" s="508"/>
      <c r="W58" s="3"/>
      <c r="X58" s="286"/>
      <c r="Y58" s="147"/>
      <c r="Z58" s="147"/>
      <c r="AA58" s="151">
        <f t="shared" si="1"/>
        <v>0</v>
      </c>
      <c r="AB58" s="3"/>
      <c r="AC58" s="286"/>
      <c r="AD58" s="147"/>
      <c r="AE58" s="147"/>
      <c r="AF58" s="151">
        <f t="shared" si="2"/>
        <v>0</v>
      </c>
      <c r="AG58" s="4"/>
      <c r="AH58" s="325"/>
      <c r="AI58" s="147"/>
      <c r="AJ58" s="326"/>
      <c r="AK58" s="286"/>
      <c r="AL58" s="4"/>
      <c r="AM58" s="298">
        <v>0</v>
      </c>
      <c r="AN58" s="299">
        <v>0</v>
      </c>
      <c r="AO58" s="298">
        <v>0</v>
      </c>
      <c r="AP58" s="29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3757</v>
      </c>
      <c r="F59" s="259"/>
      <c r="G59" s="205" t="s">
        <v>3733</v>
      </c>
      <c r="H59" s="194"/>
      <c r="I59" s="212" t="s">
        <v>3740</v>
      </c>
      <c r="J59" s="193"/>
      <c r="K59" s="197"/>
      <c r="L59" s="197"/>
      <c r="M59" s="14">
        <f t="shared" si="0"/>
        <v>0</v>
      </c>
      <c r="N59" s="3"/>
      <c r="O59" s="71"/>
      <c r="P59" s="71"/>
      <c r="Q59" s="71"/>
      <c r="R59" s="3"/>
      <c r="S59" s="509"/>
      <c r="T59" s="510"/>
      <c r="U59" s="510"/>
      <c r="V59" s="510"/>
      <c r="W59" s="3"/>
      <c r="X59" s="71"/>
      <c r="Y59" s="71"/>
      <c r="Z59" s="71"/>
      <c r="AA59" s="151">
        <f t="shared" si="1"/>
        <v>0</v>
      </c>
      <c r="AB59" s="3"/>
      <c r="AC59" s="71"/>
      <c r="AD59" s="71"/>
      <c r="AE59" s="71"/>
      <c r="AF59" s="151">
        <f t="shared" si="2"/>
        <v>0</v>
      </c>
      <c r="AG59" s="4"/>
      <c r="AH59" s="327"/>
      <c r="AI59" s="340"/>
      <c r="AJ59" s="328"/>
      <c r="AK59" s="341"/>
      <c r="AL59" s="4"/>
      <c r="AM59" s="300">
        <v>0</v>
      </c>
      <c r="AN59" s="301">
        <v>0</v>
      </c>
      <c r="AO59" s="300">
        <v>0</v>
      </c>
      <c r="AP59" s="30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3760</v>
      </c>
      <c r="F60" s="259"/>
      <c r="G60" s="204" t="s">
        <v>3733</v>
      </c>
      <c r="H60" s="194"/>
      <c r="I60" s="211" t="s">
        <v>3740</v>
      </c>
      <c r="J60" s="193"/>
      <c r="K60" s="196"/>
      <c r="L60" s="196"/>
      <c r="M60" s="14">
        <f t="shared" si="0"/>
        <v>0</v>
      </c>
      <c r="N60" s="3"/>
      <c r="O60" s="286"/>
      <c r="P60" s="286"/>
      <c r="Q60" s="286"/>
      <c r="R60" s="3"/>
      <c r="S60" s="507"/>
      <c r="T60" s="508"/>
      <c r="U60" s="508"/>
      <c r="V60" s="508"/>
      <c r="W60" s="3"/>
      <c r="X60" s="286"/>
      <c r="Y60" s="147"/>
      <c r="Z60" s="147"/>
      <c r="AA60" s="151">
        <f t="shared" si="1"/>
        <v>0</v>
      </c>
      <c r="AB60" s="3"/>
      <c r="AC60" s="286"/>
      <c r="AD60" s="147"/>
      <c r="AE60" s="147"/>
      <c r="AF60" s="151">
        <f t="shared" si="2"/>
        <v>0</v>
      </c>
      <c r="AG60" s="4"/>
      <c r="AH60" s="325"/>
      <c r="AI60" s="147"/>
      <c r="AJ60" s="326"/>
      <c r="AK60" s="286"/>
      <c r="AL60" s="4"/>
      <c r="AM60" s="298">
        <v>0</v>
      </c>
      <c r="AN60" s="299">
        <v>0</v>
      </c>
      <c r="AO60" s="298">
        <v>0</v>
      </c>
      <c r="AP60" s="29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3759</v>
      </c>
      <c r="F61" s="259"/>
      <c r="G61" s="205" t="s">
        <v>3733</v>
      </c>
      <c r="H61" s="194"/>
      <c r="I61" s="212" t="s">
        <v>3740</v>
      </c>
      <c r="J61" s="193"/>
      <c r="K61" s="197"/>
      <c r="L61" s="197"/>
      <c r="M61" s="14">
        <f t="shared" si="0"/>
        <v>0</v>
      </c>
      <c r="N61" s="3"/>
      <c r="O61" s="71"/>
      <c r="P61" s="71"/>
      <c r="Q61" s="71"/>
      <c r="R61" s="3"/>
      <c r="S61" s="509"/>
      <c r="T61" s="510"/>
      <c r="U61" s="510"/>
      <c r="V61" s="510"/>
      <c r="W61" s="3"/>
      <c r="X61" s="71"/>
      <c r="Y61" s="71"/>
      <c r="Z61" s="71"/>
      <c r="AA61" s="151">
        <f t="shared" si="1"/>
        <v>0</v>
      </c>
      <c r="AB61" s="3"/>
      <c r="AC61" s="71"/>
      <c r="AD61" s="71"/>
      <c r="AE61" s="71"/>
      <c r="AF61" s="151">
        <f t="shared" si="2"/>
        <v>0</v>
      </c>
      <c r="AG61" s="4"/>
      <c r="AH61" s="327"/>
      <c r="AI61" s="340"/>
      <c r="AJ61" s="328"/>
      <c r="AK61" s="341"/>
      <c r="AL61" s="4"/>
      <c r="AM61" s="300">
        <v>0</v>
      </c>
      <c r="AN61" s="301">
        <v>0</v>
      </c>
      <c r="AO61" s="300">
        <v>0</v>
      </c>
      <c r="AP61" s="30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3745</v>
      </c>
      <c r="F62" s="259"/>
      <c r="G62" s="204" t="s">
        <v>3733</v>
      </c>
      <c r="H62" s="194"/>
      <c r="I62" s="206" t="s">
        <v>3342</v>
      </c>
      <c r="J62" s="193"/>
      <c r="K62" s="196"/>
      <c r="L62" s="196"/>
      <c r="M62" s="14">
        <f t="shared" si="0"/>
        <v>0</v>
      </c>
      <c r="N62" s="3"/>
      <c r="O62" s="286"/>
      <c r="P62" s="286"/>
      <c r="Q62" s="286"/>
      <c r="R62" s="3"/>
      <c r="S62" s="508"/>
      <c r="T62" s="508"/>
      <c r="U62" s="508"/>
      <c r="V62" s="508"/>
      <c r="W62" s="3"/>
      <c r="X62" s="286"/>
      <c r="Y62" s="147"/>
      <c r="Z62" s="147"/>
      <c r="AA62" s="151">
        <f t="shared" si="1"/>
        <v>0</v>
      </c>
      <c r="AB62" s="3"/>
      <c r="AC62" s="286"/>
      <c r="AD62" s="147"/>
      <c r="AE62" s="147"/>
      <c r="AF62" s="151">
        <f t="shared" si="2"/>
        <v>0</v>
      </c>
      <c r="AG62" s="4"/>
      <c r="AH62" s="325"/>
      <c r="AI62" s="147"/>
      <c r="AJ62" s="326"/>
      <c r="AK62" s="286"/>
      <c r="AL62" s="4"/>
      <c r="AM62" s="298">
        <v>0</v>
      </c>
      <c r="AN62" s="299">
        <v>0</v>
      </c>
      <c r="AO62" s="298">
        <v>0</v>
      </c>
      <c r="AP62" s="29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3761</v>
      </c>
      <c r="F63" s="259"/>
      <c r="G63" s="205" t="s">
        <v>3733</v>
      </c>
      <c r="H63" s="194"/>
      <c r="I63" s="207" t="s">
        <v>3342</v>
      </c>
      <c r="J63" s="193"/>
      <c r="K63" s="197"/>
      <c r="L63" s="197"/>
      <c r="M63" s="14">
        <f t="shared" si="0"/>
        <v>0</v>
      </c>
      <c r="N63" s="3"/>
      <c r="O63" s="71"/>
      <c r="P63" s="71"/>
      <c r="Q63" s="71"/>
      <c r="R63" s="3"/>
      <c r="S63" s="510"/>
      <c r="T63" s="510"/>
      <c r="U63" s="510"/>
      <c r="V63" s="510"/>
      <c r="W63" s="3"/>
      <c r="X63" s="71"/>
      <c r="Y63" s="71"/>
      <c r="Z63" s="71"/>
      <c r="AA63" s="151">
        <f t="shared" si="1"/>
        <v>0</v>
      </c>
      <c r="AB63" s="3"/>
      <c r="AC63" s="71"/>
      <c r="AD63" s="71"/>
      <c r="AE63" s="71"/>
      <c r="AF63" s="151">
        <f t="shared" si="2"/>
        <v>0</v>
      </c>
      <c r="AG63" s="4"/>
      <c r="AH63" s="327"/>
      <c r="AI63" s="340"/>
      <c r="AJ63" s="328"/>
      <c r="AK63" s="341"/>
      <c r="AL63" s="4"/>
      <c r="AM63" s="300">
        <v>0</v>
      </c>
      <c r="AN63" s="301">
        <v>0</v>
      </c>
      <c r="AO63" s="300">
        <v>0</v>
      </c>
      <c r="AP63" s="30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3747</v>
      </c>
      <c r="F64" s="259"/>
      <c r="G64" s="204" t="s">
        <v>3733</v>
      </c>
      <c r="H64" s="194"/>
      <c r="I64" s="206" t="s">
        <v>3342</v>
      </c>
      <c r="J64" s="193"/>
      <c r="K64" s="196"/>
      <c r="L64" s="196"/>
      <c r="M64" s="14">
        <f t="shared" si="0"/>
        <v>0</v>
      </c>
      <c r="N64" s="3"/>
      <c r="O64" s="286"/>
      <c r="P64" s="286"/>
      <c r="Q64" s="286"/>
      <c r="R64" s="3"/>
      <c r="S64" s="508"/>
      <c r="T64" s="508"/>
      <c r="U64" s="508"/>
      <c r="V64" s="508"/>
      <c r="W64" s="3"/>
      <c r="X64" s="286"/>
      <c r="Y64" s="147"/>
      <c r="Z64" s="147"/>
      <c r="AA64" s="151">
        <f t="shared" si="1"/>
        <v>0</v>
      </c>
      <c r="AB64" s="3"/>
      <c r="AC64" s="286"/>
      <c r="AD64" s="147"/>
      <c r="AE64" s="147"/>
      <c r="AF64" s="151">
        <f t="shared" si="2"/>
        <v>0</v>
      </c>
      <c r="AG64" s="4"/>
      <c r="AH64" s="325"/>
      <c r="AI64" s="147"/>
      <c r="AJ64" s="326"/>
      <c r="AK64" s="286"/>
      <c r="AL64" s="4"/>
      <c r="AM64" s="298">
        <v>0</v>
      </c>
      <c r="AN64" s="299">
        <v>0</v>
      </c>
      <c r="AO64" s="298">
        <v>0</v>
      </c>
      <c r="AP64" s="29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3748</v>
      </c>
      <c r="F65" s="259"/>
      <c r="G65" s="205" t="s">
        <v>3733</v>
      </c>
      <c r="H65" s="194"/>
      <c r="I65" s="207" t="s">
        <v>3342</v>
      </c>
      <c r="J65" s="193"/>
      <c r="K65" s="197"/>
      <c r="L65" s="197"/>
      <c r="M65" s="14">
        <f t="shared" si="0"/>
        <v>0</v>
      </c>
      <c r="N65" s="3"/>
      <c r="O65" s="71"/>
      <c r="P65" s="71"/>
      <c r="Q65" s="71"/>
      <c r="R65" s="3"/>
      <c r="S65" s="510"/>
      <c r="T65" s="510"/>
      <c r="U65" s="510"/>
      <c r="V65" s="510"/>
      <c r="W65" s="3"/>
      <c r="X65" s="71"/>
      <c r="Y65" s="71"/>
      <c r="Z65" s="71"/>
      <c r="AA65" s="151">
        <f t="shared" si="1"/>
        <v>0</v>
      </c>
      <c r="AB65" s="3"/>
      <c r="AC65" s="71"/>
      <c r="AD65" s="71"/>
      <c r="AE65" s="71"/>
      <c r="AF65" s="151">
        <f t="shared" si="2"/>
        <v>0</v>
      </c>
      <c r="AG65" s="4"/>
      <c r="AH65" s="327"/>
      <c r="AI65" s="340"/>
      <c r="AJ65" s="328"/>
      <c r="AK65" s="341"/>
      <c r="AL65" s="4"/>
      <c r="AM65" s="300">
        <v>0</v>
      </c>
      <c r="AN65" s="301">
        <v>0</v>
      </c>
      <c r="AO65" s="300">
        <v>0</v>
      </c>
      <c r="AP65" s="30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3736</v>
      </c>
      <c r="F66" s="259"/>
      <c r="G66" s="204" t="s">
        <v>3733</v>
      </c>
      <c r="H66" s="194"/>
      <c r="I66" s="206" t="s">
        <v>3342</v>
      </c>
      <c r="J66" s="193"/>
      <c r="K66" s="196"/>
      <c r="L66" s="196"/>
      <c r="M66" s="14">
        <f t="shared" si="0"/>
        <v>0</v>
      </c>
      <c r="N66" s="3"/>
      <c r="O66" s="286"/>
      <c r="P66" s="286"/>
      <c r="Q66" s="286"/>
      <c r="R66" s="3"/>
      <c r="S66" s="508"/>
      <c r="T66" s="508"/>
      <c r="U66" s="508"/>
      <c r="V66" s="508"/>
      <c r="W66" s="3"/>
      <c r="X66" s="286"/>
      <c r="Y66" s="147"/>
      <c r="Z66" s="147"/>
      <c r="AA66" s="151">
        <f t="shared" si="1"/>
        <v>0</v>
      </c>
      <c r="AB66" s="3"/>
      <c r="AC66" s="286"/>
      <c r="AD66" s="147"/>
      <c r="AE66" s="147"/>
      <c r="AF66" s="151">
        <f t="shared" si="2"/>
        <v>0</v>
      </c>
      <c r="AG66" s="4"/>
      <c r="AH66" s="325"/>
      <c r="AI66" s="147"/>
      <c r="AJ66" s="326"/>
      <c r="AK66" s="286"/>
      <c r="AL66" s="4"/>
      <c r="AM66" s="298">
        <v>0</v>
      </c>
      <c r="AN66" s="299">
        <v>0</v>
      </c>
      <c r="AO66" s="298">
        <v>0</v>
      </c>
      <c r="AP66" s="29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49">
        <v>54</v>
      </c>
      <c r="E67" s="263" t="s">
        <v>3749</v>
      </c>
      <c r="F67" s="259"/>
      <c r="G67" s="205" t="s">
        <v>3733</v>
      </c>
      <c r="H67" s="194"/>
      <c r="I67" s="207" t="s">
        <v>3342</v>
      </c>
      <c r="J67" s="193"/>
      <c r="K67" s="197"/>
      <c r="L67" s="197"/>
      <c r="M67" s="14">
        <f t="shared" si="0"/>
        <v>0</v>
      </c>
      <c r="N67" s="3"/>
      <c r="O67" s="71"/>
      <c r="P67" s="71"/>
      <c r="Q67" s="71"/>
      <c r="R67" s="3"/>
      <c r="S67" s="510"/>
      <c r="T67" s="510"/>
      <c r="U67" s="510"/>
      <c r="V67" s="510"/>
      <c r="W67" s="3"/>
      <c r="X67" s="71"/>
      <c r="Y67" s="71"/>
      <c r="Z67" s="71"/>
      <c r="AA67" s="151">
        <f t="shared" si="1"/>
        <v>0</v>
      </c>
      <c r="AB67" s="3"/>
      <c r="AC67" s="71"/>
      <c r="AD67" s="71"/>
      <c r="AE67" s="71"/>
      <c r="AF67" s="151">
        <f t="shared" si="2"/>
        <v>0</v>
      </c>
      <c r="AG67" s="4"/>
      <c r="AH67" s="327"/>
      <c r="AI67" s="340"/>
      <c r="AJ67" s="328"/>
      <c r="AK67" s="341"/>
      <c r="AL67" s="4"/>
      <c r="AM67" s="300">
        <v>0</v>
      </c>
      <c r="AN67" s="301">
        <v>0</v>
      </c>
      <c r="AO67" s="300">
        <v>0</v>
      </c>
      <c r="AP67" s="30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49">
        <v>55</v>
      </c>
      <c r="E68" s="261" t="s">
        <v>3750</v>
      </c>
      <c r="F68" s="259"/>
      <c r="G68" s="204" t="s">
        <v>3733</v>
      </c>
      <c r="H68" s="194"/>
      <c r="I68" s="206" t="s">
        <v>3342</v>
      </c>
      <c r="J68" s="193"/>
      <c r="K68" s="196"/>
      <c r="L68" s="196"/>
      <c r="M68" s="14">
        <f t="shared" si="0"/>
        <v>0</v>
      </c>
      <c r="N68" s="3"/>
      <c r="O68" s="286"/>
      <c r="P68" s="286"/>
      <c r="Q68" s="286"/>
      <c r="R68" s="3"/>
      <c r="S68" s="508"/>
      <c r="T68" s="508"/>
      <c r="U68" s="508"/>
      <c r="V68" s="508"/>
      <c r="W68" s="3"/>
      <c r="X68" s="286"/>
      <c r="Y68" s="147"/>
      <c r="Z68" s="147"/>
      <c r="AA68" s="151">
        <f t="shared" si="1"/>
        <v>0</v>
      </c>
      <c r="AB68" s="3"/>
      <c r="AC68" s="286"/>
      <c r="AD68" s="147"/>
      <c r="AE68" s="147"/>
      <c r="AF68" s="151">
        <f t="shared" si="2"/>
        <v>0</v>
      </c>
      <c r="AG68" s="4"/>
      <c r="AH68" s="325"/>
      <c r="AI68" s="147"/>
      <c r="AJ68" s="326"/>
      <c r="AK68" s="286"/>
      <c r="AL68" s="4"/>
      <c r="AM68" s="298">
        <v>0</v>
      </c>
      <c r="AN68" s="299">
        <v>0</v>
      </c>
      <c r="AO68" s="298">
        <v>0</v>
      </c>
      <c r="AP68" s="29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3751</v>
      </c>
      <c r="F69" s="259"/>
      <c r="G69" s="205" t="s">
        <v>3733</v>
      </c>
      <c r="H69" s="194"/>
      <c r="I69" s="207" t="s">
        <v>3342</v>
      </c>
      <c r="J69" s="193"/>
      <c r="K69" s="197"/>
      <c r="L69" s="197"/>
      <c r="M69" s="14">
        <f t="shared" si="0"/>
        <v>0</v>
      </c>
      <c r="N69" s="3"/>
      <c r="O69" s="71"/>
      <c r="P69" s="71"/>
      <c r="Q69" s="71"/>
      <c r="R69" s="3"/>
      <c r="S69" s="510"/>
      <c r="T69" s="510"/>
      <c r="U69" s="510"/>
      <c r="V69" s="510"/>
      <c r="W69" s="3"/>
      <c r="X69" s="71"/>
      <c r="Y69" s="71"/>
      <c r="Z69" s="71"/>
      <c r="AA69" s="151">
        <f t="shared" si="1"/>
        <v>0</v>
      </c>
      <c r="AB69" s="3"/>
      <c r="AC69" s="71"/>
      <c r="AD69" s="71"/>
      <c r="AE69" s="71"/>
      <c r="AF69" s="151">
        <f t="shared" si="2"/>
        <v>0</v>
      </c>
      <c r="AG69" s="4"/>
      <c r="AH69" s="327"/>
      <c r="AI69" s="340"/>
      <c r="AJ69" s="328"/>
      <c r="AK69" s="341"/>
      <c r="AL69" s="4"/>
      <c r="AM69" s="300">
        <v>0</v>
      </c>
      <c r="AN69" s="301">
        <v>0</v>
      </c>
      <c r="AO69" s="300">
        <v>0</v>
      </c>
      <c r="AP69" s="30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3752</v>
      </c>
      <c r="F70" s="259"/>
      <c r="G70" s="204" t="s">
        <v>3733</v>
      </c>
      <c r="H70" s="194"/>
      <c r="I70" s="206" t="s">
        <v>3342</v>
      </c>
      <c r="J70" s="193"/>
      <c r="K70" s="196"/>
      <c r="L70" s="196"/>
      <c r="M70" s="14">
        <f t="shared" si="0"/>
        <v>0</v>
      </c>
      <c r="N70" s="3"/>
      <c r="O70" s="286"/>
      <c r="P70" s="286"/>
      <c r="Q70" s="286"/>
      <c r="R70" s="3"/>
      <c r="S70" s="508"/>
      <c r="T70" s="508"/>
      <c r="U70" s="508"/>
      <c r="V70" s="508"/>
      <c r="W70" s="3"/>
      <c r="X70" s="286"/>
      <c r="Y70" s="147"/>
      <c r="Z70" s="147"/>
      <c r="AA70" s="151">
        <f t="shared" si="1"/>
        <v>0</v>
      </c>
      <c r="AB70" s="3"/>
      <c r="AC70" s="286"/>
      <c r="AD70" s="147"/>
      <c r="AE70" s="147"/>
      <c r="AF70" s="151">
        <f t="shared" si="2"/>
        <v>0</v>
      </c>
      <c r="AG70" s="4"/>
      <c r="AH70" s="325"/>
      <c r="AI70" s="147"/>
      <c r="AJ70" s="326"/>
      <c r="AK70" s="286"/>
      <c r="AL70" s="4"/>
      <c r="AM70" s="298">
        <v>0</v>
      </c>
      <c r="AN70" s="299">
        <v>0</v>
      </c>
      <c r="AO70" s="298">
        <v>0</v>
      </c>
      <c r="AP70" s="29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3753</v>
      </c>
      <c r="F71" s="259"/>
      <c r="G71" s="205" t="s">
        <v>3733</v>
      </c>
      <c r="H71" s="194"/>
      <c r="I71" s="207" t="s">
        <v>3342</v>
      </c>
      <c r="J71" s="193"/>
      <c r="K71" s="197"/>
      <c r="L71" s="197"/>
      <c r="M71" s="14">
        <f t="shared" si="0"/>
        <v>0</v>
      </c>
      <c r="N71" s="3"/>
      <c r="O71" s="71"/>
      <c r="P71" s="71"/>
      <c r="Q71" s="71"/>
      <c r="R71" s="3"/>
      <c r="S71" s="510"/>
      <c r="T71" s="510"/>
      <c r="U71" s="510"/>
      <c r="V71" s="510"/>
      <c r="W71" s="3"/>
      <c r="X71" s="71"/>
      <c r="Y71" s="71"/>
      <c r="Z71" s="71"/>
      <c r="AA71" s="151">
        <f t="shared" si="1"/>
        <v>0</v>
      </c>
      <c r="AB71" s="3"/>
      <c r="AC71" s="71"/>
      <c r="AD71" s="71"/>
      <c r="AE71" s="71"/>
      <c r="AF71" s="151">
        <f t="shared" si="2"/>
        <v>0</v>
      </c>
      <c r="AG71" s="4"/>
      <c r="AH71" s="327"/>
      <c r="AI71" s="340"/>
      <c r="AJ71" s="328"/>
      <c r="AK71" s="341"/>
      <c r="AL71" s="4"/>
      <c r="AM71" s="300">
        <v>0</v>
      </c>
      <c r="AN71" s="301">
        <v>0</v>
      </c>
      <c r="AO71" s="300">
        <v>0</v>
      </c>
      <c r="AP71" s="30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3754</v>
      </c>
      <c r="F72" s="259"/>
      <c r="G72" s="204" t="s">
        <v>3733</v>
      </c>
      <c r="H72" s="194"/>
      <c r="I72" s="206" t="s">
        <v>3342</v>
      </c>
      <c r="J72" s="193"/>
      <c r="K72" s="196"/>
      <c r="L72" s="196"/>
      <c r="M72" s="14">
        <f t="shared" si="0"/>
        <v>0</v>
      </c>
      <c r="N72" s="3"/>
      <c r="O72" s="286"/>
      <c r="P72" s="286"/>
      <c r="Q72" s="286"/>
      <c r="R72" s="3"/>
      <c r="S72" s="508"/>
      <c r="T72" s="508"/>
      <c r="U72" s="508"/>
      <c r="V72" s="508"/>
      <c r="W72" s="3"/>
      <c r="X72" s="286"/>
      <c r="Y72" s="147"/>
      <c r="Z72" s="147"/>
      <c r="AA72" s="151">
        <f t="shared" si="1"/>
        <v>0</v>
      </c>
      <c r="AB72" s="3"/>
      <c r="AC72" s="286"/>
      <c r="AD72" s="147"/>
      <c r="AE72" s="147"/>
      <c r="AF72" s="151">
        <f t="shared" si="2"/>
        <v>0</v>
      </c>
      <c r="AG72" s="4"/>
      <c r="AH72" s="325"/>
      <c r="AI72" s="147"/>
      <c r="AJ72" s="326"/>
      <c r="AK72" s="286"/>
      <c r="AL72" s="4"/>
      <c r="AM72" s="298">
        <v>0</v>
      </c>
      <c r="AN72" s="299">
        <v>0</v>
      </c>
      <c r="AO72" s="298">
        <v>0</v>
      </c>
      <c r="AP72" s="29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3755</v>
      </c>
      <c r="F73" s="259"/>
      <c r="G73" s="205" t="s">
        <v>3733</v>
      </c>
      <c r="H73" s="194"/>
      <c r="I73" s="207" t="s">
        <v>3342</v>
      </c>
      <c r="J73" s="193"/>
      <c r="K73" s="197"/>
      <c r="L73" s="197"/>
      <c r="M73" s="14">
        <f t="shared" si="0"/>
        <v>0</v>
      </c>
      <c r="N73" s="3"/>
      <c r="O73" s="71"/>
      <c r="P73" s="71"/>
      <c r="Q73" s="71"/>
      <c r="R73" s="3"/>
      <c r="S73" s="510"/>
      <c r="T73" s="510"/>
      <c r="U73" s="510"/>
      <c r="V73" s="510"/>
      <c r="W73" s="3"/>
      <c r="X73" s="71"/>
      <c r="Y73" s="71"/>
      <c r="Z73" s="71"/>
      <c r="AA73" s="151">
        <f t="shared" si="1"/>
        <v>0</v>
      </c>
      <c r="AB73" s="3"/>
      <c r="AC73" s="71"/>
      <c r="AD73" s="71"/>
      <c r="AE73" s="71"/>
      <c r="AF73" s="151">
        <f t="shared" si="2"/>
        <v>0</v>
      </c>
      <c r="AG73" s="4"/>
      <c r="AH73" s="327"/>
      <c r="AI73" s="340"/>
      <c r="AJ73" s="328"/>
      <c r="AK73" s="341"/>
      <c r="AL73" s="4"/>
      <c r="AM73" s="300">
        <v>0</v>
      </c>
      <c r="AN73" s="301">
        <v>0</v>
      </c>
      <c r="AO73" s="300">
        <v>0</v>
      </c>
      <c r="AP73" s="30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3756</v>
      </c>
      <c r="F74" s="259"/>
      <c r="G74" s="204" t="s">
        <v>3733</v>
      </c>
      <c r="H74" s="194"/>
      <c r="I74" s="206" t="s">
        <v>3342</v>
      </c>
      <c r="J74" s="193"/>
      <c r="K74" s="196"/>
      <c r="L74" s="196"/>
      <c r="M74" s="14">
        <f t="shared" si="0"/>
        <v>0</v>
      </c>
      <c r="N74" s="3"/>
      <c r="O74" s="286"/>
      <c r="P74" s="286"/>
      <c r="Q74" s="286"/>
      <c r="R74" s="3"/>
      <c r="S74" s="508"/>
      <c r="T74" s="508"/>
      <c r="U74" s="508"/>
      <c r="V74" s="508"/>
      <c r="W74" s="3"/>
      <c r="X74" s="286"/>
      <c r="Y74" s="147"/>
      <c r="Z74" s="147"/>
      <c r="AA74" s="151">
        <f t="shared" si="1"/>
        <v>0</v>
      </c>
      <c r="AB74" s="3"/>
      <c r="AC74" s="286"/>
      <c r="AD74" s="147"/>
      <c r="AE74" s="147"/>
      <c r="AF74" s="151">
        <f t="shared" si="2"/>
        <v>0</v>
      </c>
      <c r="AG74" s="4"/>
      <c r="AH74" s="325"/>
      <c r="AI74" s="147"/>
      <c r="AJ74" s="326"/>
      <c r="AK74" s="286"/>
      <c r="AL74" s="4"/>
      <c r="AM74" s="298">
        <v>0</v>
      </c>
      <c r="AN74" s="299">
        <v>0</v>
      </c>
      <c r="AO74" s="298">
        <v>0</v>
      </c>
      <c r="AP74" s="29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3757</v>
      </c>
      <c r="F75" s="259"/>
      <c r="G75" s="205" t="s">
        <v>3733</v>
      </c>
      <c r="H75" s="194"/>
      <c r="I75" s="207" t="s">
        <v>3342</v>
      </c>
      <c r="J75" s="193"/>
      <c r="K75" s="197"/>
      <c r="L75" s="197"/>
      <c r="M75" s="14">
        <f t="shared" si="0"/>
        <v>0</v>
      </c>
      <c r="N75" s="3"/>
      <c r="O75" s="71"/>
      <c r="P75" s="71"/>
      <c r="Q75" s="71"/>
      <c r="R75" s="3"/>
      <c r="S75" s="510"/>
      <c r="T75" s="510"/>
      <c r="U75" s="510"/>
      <c r="V75" s="510"/>
      <c r="W75" s="3"/>
      <c r="X75" s="71"/>
      <c r="Y75" s="71"/>
      <c r="Z75" s="71"/>
      <c r="AA75" s="151">
        <f t="shared" si="1"/>
        <v>0</v>
      </c>
      <c r="AB75" s="3"/>
      <c r="AC75" s="71"/>
      <c r="AD75" s="71"/>
      <c r="AE75" s="71"/>
      <c r="AF75" s="151">
        <f t="shared" si="2"/>
        <v>0</v>
      </c>
      <c r="AG75" s="4"/>
      <c r="AH75" s="327"/>
      <c r="AI75" s="340"/>
      <c r="AJ75" s="328"/>
      <c r="AK75" s="341"/>
      <c r="AL75" s="4"/>
      <c r="AM75" s="300">
        <v>0</v>
      </c>
      <c r="AN75" s="301">
        <v>0</v>
      </c>
      <c r="AO75" s="300">
        <v>0</v>
      </c>
      <c r="AP75" s="30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3760</v>
      </c>
      <c r="F76" s="259"/>
      <c r="G76" s="204" t="s">
        <v>3733</v>
      </c>
      <c r="H76" s="194"/>
      <c r="I76" s="206" t="s">
        <v>3342</v>
      </c>
      <c r="J76" s="193"/>
      <c r="K76" s="196"/>
      <c r="L76" s="196"/>
      <c r="M76" s="14">
        <f t="shared" si="0"/>
        <v>0</v>
      </c>
      <c r="N76" s="3"/>
      <c r="O76" s="286"/>
      <c r="P76" s="286"/>
      <c r="Q76" s="286"/>
      <c r="R76" s="3"/>
      <c r="S76" s="508"/>
      <c r="T76" s="508"/>
      <c r="U76" s="508"/>
      <c r="V76" s="508"/>
      <c r="W76" s="3"/>
      <c r="X76" s="286"/>
      <c r="Y76" s="147"/>
      <c r="Z76" s="147"/>
      <c r="AA76" s="151">
        <f t="shared" si="1"/>
        <v>0</v>
      </c>
      <c r="AB76" s="3"/>
      <c r="AC76" s="286"/>
      <c r="AD76" s="147"/>
      <c r="AE76" s="147"/>
      <c r="AF76" s="151">
        <f t="shared" si="2"/>
        <v>0</v>
      </c>
      <c r="AG76" s="4"/>
      <c r="AH76" s="325"/>
      <c r="AI76" s="147"/>
      <c r="AJ76" s="326"/>
      <c r="AK76" s="286"/>
      <c r="AL76" s="4"/>
      <c r="AM76" s="298">
        <v>0</v>
      </c>
      <c r="AN76" s="299">
        <v>0</v>
      </c>
      <c r="AO76" s="298">
        <v>0</v>
      </c>
      <c r="AP76" s="29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3759</v>
      </c>
      <c r="F77" s="259"/>
      <c r="G77" s="205" t="s">
        <v>3733</v>
      </c>
      <c r="H77" s="194"/>
      <c r="I77" s="207" t="s">
        <v>3342</v>
      </c>
      <c r="J77" s="193"/>
      <c r="K77" s="197"/>
      <c r="L77" s="197"/>
      <c r="M77" s="14">
        <f t="shared" si="0"/>
        <v>0</v>
      </c>
      <c r="N77" s="3"/>
      <c r="O77" s="71"/>
      <c r="P77" s="71"/>
      <c r="Q77" s="71"/>
      <c r="R77" s="3"/>
      <c r="S77" s="510"/>
      <c r="T77" s="510"/>
      <c r="U77" s="510"/>
      <c r="V77" s="510"/>
      <c r="W77" s="3"/>
      <c r="X77" s="71"/>
      <c r="Y77" s="71"/>
      <c r="Z77" s="71"/>
      <c r="AA77" s="151">
        <f t="shared" si="1"/>
        <v>0</v>
      </c>
      <c r="AB77" s="3"/>
      <c r="AC77" s="71"/>
      <c r="AD77" s="71"/>
      <c r="AE77" s="71"/>
      <c r="AF77" s="151">
        <f t="shared" si="2"/>
        <v>0</v>
      </c>
      <c r="AG77" s="4"/>
      <c r="AH77" s="327"/>
      <c r="AI77" s="340"/>
      <c r="AJ77" s="328"/>
      <c r="AK77" s="341"/>
      <c r="AL77" s="4"/>
      <c r="AM77" s="300">
        <v>0</v>
      </c>
      <c r="AN77" s="301">
        <v>0</v>
      </c>
      <c r="AO77" s="300">
        <v>0</v>
      </c>
      <c r="AP77" s="30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3745</v>
      </c>
      <c r="F78" s="259"/>
      <c r="G78" s="204" t="s">
        <v>3733</v>
      </c>
      <c r="H78" s="194"/>
      <c r="I78" s="206" t="s">
        <v>3341</v>
      </c>
      <c r="J78" s="193"/>
      <c r="K78" s="196"/>
      <c r="L78" s="196"/>
      <c r="M78" s="14">
        <f t="shared" si="0"/>
        <v>0</v>
      </c>
      <c r="N78" s="3"/>
      <c r="O78" s="286"/>
      <c r="P78" s="286"/>
      <c r="Q78" s="286"/>
      <c r="R78" s="3"/>
      <c r="S78" s="508"/>
      <c r="T78" s="508"/>
      <c r="U78" s="508"/>
      <c r="V78" s="508"/>
      <c r="W78" s="3"/>
      <c r="X78" s="286"/>
      <c r="Y78" s="147"/>
      <c r="Z78" s="147"/>
      <c r="AA78" s="151">
        <f t="shared" si="1"/>
        <v>0</v>
      </c>
      <c r="AB78" s="3"/>
      <c r="AC78" s="286"/>
      <c r="AD78" s="147"/>
      <c r="AE78" s="147"/>
      <c r="AF78" s="151">
        <f t="shared" si="2"/>
        <v>0</v>
      </c>
      <c r="AG78" s="4"/>
      <c r="AH78" s="325"/>
      <c r="AI78" s="147"/>
      <c r="AJ78" s="326"/>
      <c r="AK78" s="286"/>
      <c r="AL78" s="4"/>
      <c r="AM78" s="298">
        <v>0</v>
      </c>
      <c r="AN78" s="299">
        <v>0</v>
      </c>
      <c r="AO78" s="298">
        <v>0</v>
      </c>
      <c r="AP78" s="29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3761</v>
      </c>
      <c r="F79" s="259"/>
      <c r="G79" s="205" t="s">
        <v>3733</v>
      </c>
      <c r="H79" s="194"/>
      <c r="I79" s="207" t="s">
        <v>3341</v>
      </c>
      <c r="J79" s="193"/>
      <c r="K79" s="197"/>
      <c r="L79" s="197"/>
      <c r="M79" s="14">
        <f t="shared" ref="M79:M142" si="3">SUM(K79:L79)</f>
        <v>0</v>
      </c>
      <c r="N79" s="3"/>
      <c r="O79" s="71"/>
      <c r="P79" s="71"/>
      <c r="Q79" s="71"/>
      <c r="R79" s="3"/>
      <c r="S79" s="510"/>
      <c r="T79" s="510"/>
      <c r="U79" s="510"/>
      <c r="V79" s="510"/>
      <c r="W79" s="3"/>
      <c r="X79" s="71"/>
      <c r="Y79" s="71"/>
      <c r="Z79" s="71"/>
      <c r="AA79" s="151">
        <f t="shared" ref="AA79:AA98" si="4">SUM(X79:Z79)</f>
        <v>0</v>
      </c>
      <c r="AB79" s="3"/>
      <c r="AC79" s="71"/>
      <c r="AD79" s="71"/>
      <c r="AE79" s="71"/>
      <c r="AF79" s="151">
        <f t="shared" ref="AF79:AF98" si="5">SUM(AC79:AE79)</f>
        <v>0</v>
      </c>
      <c r="AG79" s="4"/>
      <c r="AH79" s="327"/>
      <c r="AI79" s="340"/>
      <c r="AJ79" s="328"/>
      <c r="AK79" s="341"/>
      <c r="AL79" s="4"/>
      <c r="AM79" s="300">
        <v>0</v>
      </c>
      <c r="AN79" s="301">
        <v>0</v>
      </c>
      <c r="AO79" s="300">
        <v>0</v>
      </c>
      <c r="AP79" s="30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3747</v>
      </c>
      <c r="F80" s="259"/>
      <c r="G80" s="204" t="s">
        <v>3733</v>
      </c>
      <c r="H80" s="194"/>
      <c r="I80" s="206" t="s">
        <v>3341</v>
      </c>
      <c r="J80" s="193"/>
      <c r="K80" s="196"/>
      <c r="L80" s="196"/>
      <c r="M80" s="14">
        <f t="shared" si="3"/>
        <v>0</v>
      </c>
      <c r="N80" s="3"/>
      <c r="O80" s="286"/>
      <c r="P80" s="286"/>
      <c r="Q80" s="286"/>
      <c r="R80" s="3"/>
      <c r="S80" s="508"/>
      <c r="T80" s="508"/>
      <c r="U80" s="508"/>
      <c r="V80" s="508"/>
      <c r="W80" s="3"/>
      <c r="X80" s="286"/>
      <c r="Y80" s="147"/>
      <c r="Z80" s="147"/>
      <c r="AA80" s="151">
        <f t="shared" si="4"/>
        <v>0</v>
      </c>
      <c r="AB80" s="3"/>
      <c r="AC80" s="286"/>
      <c r="AD80" s="147"/>
      <c r="AE80" s="147"/>
      <c r="AF80" s="151">
        <f t="shared" si="5"/>
        <v>0</v>
      </c>
      <c r="AG80" s="4"/>
      <c r="AH80" s="325"/>
      <c r="AI80" s="147"/>
      <c r="AJ80" s="326"/>
      <c r="AK80" s="286"/>
      <c r="AL80" s="4"/>
      <c r="AM80" s="298">
        <v>0</v>
      </c>
      <c r="AN80" s="299">
        <v>0</v>
      </c>
      <c r="AO80" s="298">
        <v>0</v>
      </c>
      <c r="AP80" s="29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3748</v>
      </c>
      <c r="F81" s="259"/>
      <c r="G81" s="205" t="s">
        <v>3733</v>
      </c>
      <c r="H81" s="194"/>
      <c r="I81" s="207" t="s">
        <v>3341</v>
      </c>
      <c r="J81" s="193"/>
      <c r="K81" s="197"/>
      <c r="L81" s="197"/>
      <c r="M81" s="14">
        <f t="shared" si="3"/>
        <v>0</v>
      </c>
      <c r="N81" s="3"/>
      <c r="O81" s="71"/>
      <c r="P81" s="71"/>
      <c r="Q81" s="71"/>
      <c r="R81" s="3"/>
      <c r="S81" s="510"/>
      <c r="T81" s="510"/>
      <c r="U81" s="510"/>
      <c r="V81" s="510"/>
      <c r="W81" s="3"/>
      <c r="X81" s="71"/>
      <c r="Y81" s="71"/>
      <c r="Z81" s="71"/>
      <c r="AA81" s="151">
        <f t="shared" si="4"/>
        <v>0</v>
      </c>
      <c r="AB81" s="3"/>
      <c r="AC81" s="71"/>
      <c r="AD81" s="71"/>
      <c r="AE81" s="71"/>
      <c r="AF81" s="151">
        <f t="shared" si="5"/>
        <v>0</v>
      </c>
      <c r="AG81" s="4"/>
      <c r="AH81" s="327"/>
      <c r="AI81" s="340"/>
      <c r="AJ81" s="328"/>
      <c r="AK81" s="341"/>
      <c r="AL81" s="4"/>
      <c r="AM81" s="300">
        <v>0</v>
      </c>
      <c r="AN81" s="301">
        <v>0</v>
      </c>
      <c r="AO81" s="300">
        <v>0</v>
      </c>
      <c r="AP81" s="30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3736</v>
      </c>
      <c r="F82" s="259"/>
      <c r="G82" s="204" t="s">
        <v>3733</v>
      </c>
      <c r="H82" s="194"/>
      <c r="I82" s="206" t="s">
        <v>3341</v>
      </c>
      <c r="J82" s="193"/>
      <c r="K82" s="196"/>
      <c r="L82" s="196"/>
      <c r="M82" s="14">
        <f t="shared" si="3"/>
        <v>0</v>
      </c>
      <c r="N82" s="3"/>
      <c r="O82" s="286"/>
      <c r="P82" s="286"/>
      <c r="Q82" s="286"/>
      <c r="R82" s="3"/>
      <c r="S82" s="508"/>
      <c r="T82" s="508"/>
      <c r="U82" s="508"/>
      <c r="V82" s="508"/>
      <c r="W82" s="3"/>
      <c r="X82" s="286"/>
      <c r="Y82" s="147"/>
      <c r="Z82" s="147"/>
      <c r="AA82" s="151">
        <f t="shared" si="4"/>
        <v>0</v>
      </c>
      <c r="AB82" s="3"/>
      <c r="AC82" s="286"/>
      <c r="AD82" s="147"/>
      <c r="AE82" s="147"/>
      <c r="AF82" s="151">
        <f t="shared" si="5"/>
        <v>0</v>
      </c>
      <c r="AG82" s="4"/>
      <c r="AH82" s="325"/>
      <c r="AI82" s="147"/>
      <c r="AJ82" s="326"/>
      <c r="AK82" s="286"/>
      <c r="AL82" s="4"/>
      <c r="AM82" s="298">
        <v>0</v>
      </c>
      <c r="AN82" s="299">
        <v>0</v>
      </c>
      <c r="AO82" s="298">
        <v>0</v>
      </c>
      <c r="AP82" s="29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3749</v>
      </c>
      <c r="F83" s="259"/>
      <c r="G83" s="205" t="s">
        <v>3733</v>
      </c>
      <c r="H83" s="194"/>
      <c r="I83" s="207" t="s">
        <v>3341</v>
      </c>
      <c r="J83" s="193"/>
      <c r="K83" s="197"/>
      <c r="L83" s="197"/>
      <c r="M83" s="14">
        <f t="shared" si="3"/>
        <v>0</v>
      </c>
      <c r="N83" s="3"/>
      <c r="O83" s="71"/>
      <c r="P83" s="71"/>
      <c r="Q83" s="71"/>
      <c r="R83" s="3"/>
      <c r="S83" s="510"/>
      <c r="T83" s="510"/>
      <c r="U83" s="510"/>
      <c r="V83" s="510"/>
      <c r="W83" s="3"/>
      <c r="X83" s="71"/>
      <c r="Y83" s="71"/>
      <c r="Z83" s="71"/>
      <c r="AA83" s="151">
        <f t="shared" si="4"/>
        <v>0</v>
      </c>
      <c r="AB83" s="3"/>
      <c r="AC83" s="71"/>
      <c r="AD83" s="71"/>
      <c r="AE83" s="71"/>
      <c r="AF83" s="151">
        <f t="shared" si="5"/>
        <v>0</v>
      </c>
      <c r="AG83" s="4"/>
      <c r="AH83" s="327"/>
      <c r="AI83" s="340"/>
      <c r="AJ83" s="328"/>
      <c r="AK83" s="341"/>
      <c r="AL83" s="4"/>
      <c r="AM83" s="300">
        <v>0</v>
      </c>
      <c r="AN83" s="301">
        <v>0</v>
      </c>
      <c r="AO83" s="300">
        <v>0</v>
      </c>
      <c r="AP83" s="30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3750</v>
      </c>
      <c r="F84" s="259"/>
      <c r="G84" s="204" t="s">
        <v>3733</v>
      </c>
      <c r="H84" s="194"/>
      <c r="I84" s="206" t="s">
        <v>3341</v>
      </c>
      <c r="J84" s="193"/>
      <c r="K84" s="196"/>
      <c r="L84" s="196"/>
      <c r="M84" s="14">
        <f t="shared" si="3"/>
        <v>0</v>
      </c>
      <c r="N84" s="3"/>
      <c r="O84" s="286"/>
      <c r="P84" s="286"/>
      <c r="Q84" s="286"/>
      <c r="R84" s="3"/>
      <c r="S84" s="508"/>
      <c r="T84" s="508"/>
      <c r="U84" s="508"/>
      <c r="V84" s="508"/>
      <c r="W84" s="3"/>
      <c r="X84" s="286"/>
      <c r="Y84" s="147"/>
      <c r="Z84" s="147"/>
      <c r="AA84" s="151">
        <f t="shared" si="4"/>
        <v>0</v>
      </c>
      <c r="AB84" s="3"/>
      <c r="AC84" s="286"/>
      <c r="AD84" s="147"/>
      <c r="AE84" s="147"/>
      <c r="AF84" s="151">
        <f t="shared" si="5"/>
        <v>0</v>
      </c>
      <c r="AG84" s="4"/>
      <c r="AH84" s="325"/>
      <c r="AI84" s="147"/>
      <c r="AJ84" s="326"/>
      <c r="AK84" s="286"/>
      <c r="AL84" s="4"/>
      <c r="AM84" s="298">
        <v>0</v>
      </c>
      <c r="AN84" s="299">
        <v>0</v>
      </c>
      <c r="AO84" s="298">
        <v>0</v>
      </c>
      <c r="AP84" s="29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3751</v>
      </c>
      <c r="F85" s="259"/>
      <c r="G85" s="205" t="s">
        <v>3733</v>
      </c>
      <c r="H85" s="194"/>
      <c r="I85" s="207" t="s">
        <v>3341</v>
      </c>
      <c r="J85" s="193"/>
      <c r="K85" s="197"/>
      <c r="L85" s="197"/>
      <c r="M85" s="14">
        <f t="shared" si="3"/>
        <v>0</v>
      </c>
      <c r="N85" s="3"/>
      <c r="O85" s="71"/>
      <c r="P85" s="71"/>
      <c r="Q85" s="71"/>
      <c r="R85" s="3"/>
      <c r="S85" s="510"/>
      <c r="T85" s="510"/>
      <c r="U85" s="510"/>
      <c r="V85" s="510"/>
      <c r="W85" s="3"/>
      <c r="X85" s="71"/>
      <c r="Y85" s="71"/>
      <c r="Z85" s="71"/>
      <c r="AA85" s="151">
        <f t="shared" si="4"/>
        <v>0</v>
      </c>
      <c r="AB85" s="3"/>
      <c r="AC85" s="71"/>
      <c r="AD85" s="71"/>
      <c r="AE85" s="71"/>
      <c r="AF85" s="151">
        <f t="shared" si="5"/>
        <v>0</v>
      </c>
      <c r="AG85" s="4"/>
      <c r="AH85" s="327"/>
      <c r="AI85" s="340"/>
      <c r="AJ85" s="328"/>
      <c r="AK85" s="341"/>
      <c r="AL85" s="4"/>
      <c r="AM85" s="300">
        <v>0</v>
      </c>
      <c r="AN85" s="301">
        <v>0</v>
      </c>
      <c r="AO85" s="300">
        <v>0</v>
      </c>
      <c r="AP85" s="30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3752</v>
      </c>
      <c r="F86" s="259"/>
      <c r="G86" s="204" t="s">
        <v>3733</v>
      </c>
      <c r="H86" s="194"/>
      <c r="I86" s="206" t="s">
        <v>3341</v>
      </c>
      <c r="J86" s="193"/>
      <c r="K86" s="196"/>
      <c r="L86" s="196"/>
      <c r="M86" s="14">
        <f t="shared" si="3"/>
        <v>0</v>
      </c>
      <c r="N86" s="3"/>
      <c r="O86" s="286"/>
      <c r="P86" s="286"/>
      <c r="Q86" s="286"/>
      <c r="R86" s="3"/>
      <c r="S86" s="508"/>
      <c r="T86" s="508"/>
      <c r="U86" s="508"/>
      <c r="V86" s="508"/>
      <c r="W86" s="3"/>
      <c r="X86" s="286"/>
      <c r="Y86" s="147"/>
      <c r="Z86" s="147"/>
      <c r="AA86" s="151">
        <f t="shared" si="4"/>
        <v>0</v>
      </c>
      <c r="AB86" s="3"/>
      <c r="AC86" s="286"/>
      <c r="AD86" s="147"/>
      <c r="AE86" s="147"/>
      <c r="AF86" s="151">
        <f t="shared" si="5"/>
        <v>0</v>
      </c>
      <c r="AG86" s="4"/>
      <c r="AH86" s="325"/>
      <c r="AI86" s="147"/>
      <c r="AJ86" s="326"/>
      <c r="AK86" s="286"/>
      <c r="AL86" s="4"/>
      <c r="AM86" s="298">
        <v>0</v>
      </c>
      <c r="AN86" s="299">
        <v>0</v>
      </c>
      <c r="AO86" s="298">
        <v>0</v>
      </c>
      <c r="AP86" s="29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3753</v>
      </c>
      <c r="F87" s="259"/>
      <c r="G87" s="205" t="s">
        <v>3733</v>
      </c>
      <c r="H87" s="194"/>
      <c r="I87" s="207" t="s">
        <v>3341</v>
      </c>
      <c r="J87" s="193"/>
      <c r="K87" s="197"/>
      <c r="L87" s="197"/>
      <c r="M87" s="14">
        <f t="shared" si="3"/>
        <v>0</v>
      </c>
      <c r="N87" s="3"/>
      <c r="O87" s="71"/>
      <c r="P87" s="71"/>
      <c r="Q87" s="71"/>
      <c r="R87" s="3"/>
      <c r="S87" s="510"/>
      <c r="T87" s="510"/>
      <c r="U87" s="510"/>
      <c r="V87" s="510"/>
      <c r="W87" s="3"/>
      <c r="X87" s="71"/>
      <c r="Y87" s="71"/>
      <c r="Z87" s="71"/>
      <c r="AA87" s="151">
        <f t="shared" si="4"/>
        <v>0</v>
      </c>
      <c r="AB87" s="3"/>
      <c r="AC87" s="71"/>
      <c r="AD87" s="71"/>
      <c r="AE87" s="71"/>
      <c r="AF87" s="151">
        <f t="shared" si="5"/>
        <v>0</v>
      </c>
      <c r="AG87" s="4"/>
      <c r="AH87" s="327"/>
      <c r="AI87" s="340"/>
      <c r="AJ87" s="328"/>
      <c r="AK87" s="341"/>
      <c r="AL87" s="4"/>
      <c r="AM87" s="300">
        <v>0</v>
      </c>
      <c r="AN87" s="301">
        <v>0</v>
      </c>
      <c r="AO87" s="300">
        <v>0</v>
      </c>
      <c r="AP87" s="30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3754</v>
      </c>
      <c r="F88" s="259"/>
      <c r="G88" s="204" t="s">
        <v>3733</v>
      </c>
      <c r="H88" s="194"/>
      <c r="I88" s="206" t="s">
        <v>3341</v>
      </c>
      <c r="J88" s="193"/>
      <c r="K88" s="196"/>
      <c r="L88" s="196"/>
      <c r="M88" s="14">
        <f t="shared" si="3"/>
        <v>0</v>
      </c>
      <c r="N88" s="3"/>
      <c r="O88" s="286"/>
      <c r="P88" s="286"/>
      <c r="Q88" s="286"/>
      <c r="R88" s="3"/>
      <c r="S88" s="508"/>
      <c r="T88" s="508"/>
      <c r="U88" s="508"/>
      <c r="V88" s="508"/>
      <c r="W88" s="3"/>
      <c r="X88" s="286"/>
      <c r="Y88" s="147"/>
      <c r="Z88" s="147"/>
      <c r="AA88" s="151">
        <f t="shared" si="4"/>
        <v>0</v>
      </c>
      <c r="AB88" s="3"/>
      <c r="AC88" s="286"/>
      <c r="AD88" s="147"/>
      <c r="AE88" s="147"/>
      <c r="AF88" s="151">
        <f t="shared" si="5"/>
        <v>0</v>
      </c>
      <c r="AG88" s="4"/>
      <c r="AH88" s="325"/>
      <c r="AI88" s="147"/>
      <c r="AJ88" s="326"/>
      <c r="AK88" s="286"/>
      <c r="AL88" s="4"/>
      <c r="AM88" s="298">
        <v>0</v>
      </c>
      <c r="AN88" s="299">
        <v>0</v>
      </c>
      <c r="AO88" s="298">
        <v>0</v>
      </c>
      <c r="AP88" s="29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3755</v>
      </c>
      <c r="F89" s="259"/>
      <c r="G89" s="205" t="s">
        <v>3733</v>
      </c>
      <c r="H89" s="194"/>
      <c r="I89" s="207" t="s">
        <v>3341</v>
      </c>
      <c r="J89" s="193"/>
      <c r="K89" s="197"/>
      <c r="L89" s="197"/>
      <c r="M89" s="14">
        <f t="shared" si="3"/>
        <v>0</v>
      </c>
      <c r="N89" s="3"/>
      <c r="O89" s="71"/>
      <c r="P89" s="71"/>
      <c r="Q89" s="71"/>
      <c r="R89" s="3"/>
      <c r="S89" s="510"/>
      <c r="T89" s="510"/>
      <c r="U89" s="510"/>
      <c r="V89" s="510"/>
      <c r="W89" s="3"/>
      <c r="X89" s="71"/>
      <c r="Y89" s="71"/>
      <c r="Z89" s="71"/>
      <c r="AA89" s="151">
        <f t="shared" si="4"/>
        <v>0</v>
      </c>
      <c r="AB89" s="3"/>
      <c r="AC89" s="71"/>
      <c r="AD89" s="71"/>
      <c r="AE89" s="71"/>
      <c r="AF89" s="151">
        <f t="shared" si="5"/>
        <v>0</v>
      </c>
      <c r="AG89" s="4"/>
      <c r="AH89" s="327"/>
      <c r="AI89" s="340"/>
      <c r="AJ89" s="328"/>
      <c r="AK89" s="341"/>
      <c r="AL89" s="4"/>
      <c r="AM89" s="300">
        <v>0</v>
      </c>
      <c r="AN89" s="301">
        <v>0</v>
      </c>
      <c r="AO89" s="300">
        <v>0</v>
      </c>
      <c r="AP89" s="30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3756</v>
      </c>
      <c r="F90" s="259"/>
      <c r="G90" s="204" t="s">
        <v>3733</v>
      </c>
      <c r="H90" s="194"/>
      <c r="I90" s="206" t="s">
        <v>3341</v>
      </c>
      <c r="J90" s="193"/>
      <c r="K90" s="196"/>
      <c r="L90" s="196"/>
      <c r="M90" s="14">
        <f t="shared" si="3"/>
        <v>0</v>
      </c>
      <c r="N90" s="3"/>
      <c r="O90" s="286"/>
      <c r="P90" s="286"/>
      <c r="Q90" s="286"/>
      <c r="R90" s="3"/>
      <c r="S90" s="508"/>
      <c r="T90" s="508"/>
      <c r="U90" s="508"/>
      <c r="V90" s="508"/>
      <c r="W90" s="3"/>
      <c r="X90" s="286"/>
      <c r="Y90" s="147"/>
      <c r="Z90" s="147"/>
      <c r="AA90" s="151">
        <f t="shared" si="4"/>
        <v>0</v>
      </c>
      <c r="AB90" s="3"/>
      <c r="AC90" s="286"/>
      <c r="AD90" s="147"/>
      <c r="AE90" s="147"/>
      <c r="AF90" s="151">
        <f t="shared" si="5"/>
        <v>0</v>
      </c>
      <c r="AG90" s="4"/>
      <c r="AH90" s="325"/>
      <c r="AI90" s="147"/>
      <c r="AJ90" s="326"/>
      <c r="AK90" s="286"/>
      <c r="AL90" s="4"/>
      <c r="AM90" s="298">
        <v>0</v>
      </c>
      <c r="AN90" s="299">
        <v>0</v>
      </c>
      <c r="AO90" s="298">
        <v>0</v>
      </c>
      <c r="AP90" s="29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3757</v>
      </c>
      <c r="F91" s="259"/>
      <c r="G91" s="205" t="s">
        <v>3733</v>
      </c>
      <c r="H91" s="194"/>
      <c r="I91" s="207" t="s">
        <v>3341</v>
      </c>
      <c r="J91" s="193"/>
      <c r="K91" s="197"/>
      <c r="L91" s="197"/>
      <c r="M91" s="14">
        <f t="shared" si="3"/>
        <v>0</v>
      </c>
      <c r="N91" s="3"/>
      <c r="O91" s="71"/>
      <c r="P91" s="71"/>
      <c r="Q91" s="71"/>
      <c r="R91" s="3"/>
      <c r="S91" s="510"/>
      <c r="T91" s="510"/>
      <c r="U91" s="510"/>
      <c r="V91" s="510"/>
      <c r="W91" s="3"/>
      <c r="X91" s="71"/>
      <c r="Y91" s="71"/>
      <c r="Z91" s="71"/>
      <c r="AA91" s="151">
        <f t="shared" si="4"/>
        <v>0</v>
      </c>
      <c r="AB91" s="3"/>
      <c r="AC91" s="71"/>
      <c r="AD91" s="71"/>
      <c r="AE91" s="71"/>
      <c r="AF91" s="151">
        <f t="shared" si="5"/>
        <v>0</v>
      </c>
      <c r="AG91" s="4"/>
      <c r="AH91" s="327"/>
      <c r="AI91" s="340"/>
      <c r="AJ91" s="328"/>
      <c r="AK91" s="341"/>
      <c r="AL91" s="4"/>
      <c r="AM91" s="300">
        <v>0</v>
      </c>
      <c r="AN91" s="301">
        <v>0</v>
      </c>
      <c r="AO91" s="300">
        <v>0</v>
      </c>
      <c r="AP91" s="30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3758</v>
      </c>
      <c r="F92" s="259"/>
      <c r="G92" s="204" t="s">
        <v>3733</v>
      </c>
      <c r="H92" s="194"/>
      <c r="I92" s="206" t="s">
        <v>3341</v>
      </c>
      <c r="J92" s="193"/>
      <c r="K92" s="196"/>
      <c r="L92" s="196"/>
      <c r="M92" s="14">
        <f t="shared" si="3"/>
        <v>0</v>
      </c>
      <c r="N92" s="3"/>
      <c r="O92" s="286"/>
      <c r="P92" s="286"/>
      <c r="Q92" s="286"/>
      <c r="R92" s="3"/>
      <c r="S92" s="508"/>
      <c r="T92" s="508"/>
      <c r="U92" s="508"/>
      <c r="V92" s="508"/>
      <c r="W92" s="3"/>
      <c r="X92" s="286"/>
      <c r="Y92" s="147"/>
      <c r="Z92" s="147"/>
      <c r="AA92" s="151">
        <f t="shared" si="4"/>
        <v>0</v>
      </c>
      <c r="AB92" s="3"/>
      <c r="AC92" s="286"/>
      <c r="AD92" s="147"/>
      <c r="AE92" s="147"/>
      <c r="AF92" s="151">
        <f t="shared" si="5"/>
        <v>0</v>
      </c>
      <c r="AG92" s="4"/>
      <c r="AH92" s="325"/>
      <c r="AI92" s="147"/>
      <c r="AJ92" s="326"/>
      <c r="AK92" s="286"/>
      <c r="AL92" s="4"/>
      <c r="AM92" s="298">
        <v>0</v>
      </c>
      <c r="AN92" s="299">
        <v>0</v>
      </c>
      <c r="AO92" s="298">
        <v>0</v>
      </c>
      <c r="AP92" s="29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3759</v>
      </c>
      <c r="F93" s="259"/>
      <c r="G93" s="205" t="s">
        <v>3733</v>
      </c>
      <c r="H93" s="194"/>
      <c r="I93" s="207" t="s">
        <v>3341</v>
      </c>
      <c r="J93" s="193"/>
      <c r="K93" s="197"/>
      <c r="L93" s="197"/>
      <c r="M93" s="14">
        <f t="shared" si="3"/>
        <v>0</v>
      </c>
      <c r="N93" s="3"/>
      <c r="O93" s="71"/>
      <c r="P93" s="71"/>
      <c r="Q93" s="71"/>
      <c r="R93" s="3"/>
      <c r="S93" s="510"/>
      <c r="T93" s="510"/>
      <c r="U93" s="510"/>
      <c r="V93" s="510"/>
      <c r="W93" s="3"/>
      <c r="X93" s="71"/>
      <c r="Y93" s="71"/>
      <c r="Z93" s="71"/>
      <c r="AA93" s="151">
        <f t="shared" si="4"/>
        <v>0</v>
      </c>
      <c r="AB93" s="3"/>
      <c r="AC93" s="71"/>
      <c r="AD93" s="71"/>
      <c r="AE93" s="71"/>
      <c r="AF93" s="151">
        <f t="shared" si="5"/>
        <v>0</v>
      </c>
      <c r="AG93" s="4"/>
      <c r="AH93" s="327"/>
      <c r="AI93" s="340"/>
      <c r="AJ93" s="328"/>
      <c r="AK93" s="341"/>
      <c r="AL93" s="4"/>
      <c r="AM93" s="300">
        <v>0</v>
      </c>
      <c r="AN93" s="301">
        <v>0</v>
      </c>
      <c r="AO93" s="300">
        <v>0</v>
      </c>
      <c r="AP93" s="30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3761</v>
      </c>
      <c r="F94" s="259"/>
      <c r="G94" s="204" t="s">
        <v>3734</v>
      </c>
      <c r="H94" s="194"/>
      <c r="I94" s="206" t="s">
        <v>3738</v>
      </c>
      <c r="J94" s="193"/>
      <c r="K94" s="196"/>
      <c r="L94" s="196">
        <v>13</v>
      </c>
      <c r="M94" s="14">
        <f t="shared" si="3"/>
        <v>13</v>
      </c>
      <c r="N94" s="3"/>
      <c r="O94" s="286"/>
      <c r="P94" s="286" t="s">
        <v>3726</v>
      </c>
      <c r="Q94" s="286"/>
      <c r="R94" s="3"/>
      <c r="S94" s="507">
        <v>1966</v>
      </c>
      <c r="T94" s="508"/>
      <c r="U94" s="508"/>
      <c r="V94" s="508"/>
      <c r="W94" s="3"/>
      <c r="X94" s="286"/>
      <c r="Y94" s="147">
        <v>22</v>
      </c>
      <c r="Z94" s="147"/>
      <c r="AA94" s="151">
        <f t="shared" si="4"/>
        <v>22</v>
      </c>
      <c r="AB94" s="3"/>
      <c r="AC94" s="286"/>
      <c r="AD94" s="147">
        <v>22</v>
      </c>
      <c r="AE94" s="147"/>
      <c r="AF94" s="151">
        <f t="shared" si="5"/>
        <v>22</v>
      </c>
      <c r="AG94" s="4"/>
      <c r="AH94" s="325"/>
      <c r="AI94" s="147">
        <v>1</v>
      </c>
      <c r="AJ94" s="326"/>
      <c r="AK94" s="286"/>
      <c r="AL94" s="4"/>
      <c r="AM94" s="298">
        <v>1.2E-2</v>
      </c>
      <c r="AN94" s="298">
        <v>1.2E-2</v>
      </c>
      <c r="AO94" s="298">
        <v>0</v>
      </c>
      <c r="AP94" s="29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3747</v>
      </c>
      <c r="F95" s="259"/>
      <c r="G95" s="205" t="s">
        <v>3734</v>
      </c>
      <c r="H95" s="194"/>
      <c r="I95" s="207" t="s">
        <v>3738</v>
      </c>
      <c r="J95" s="193"/>
      <c r="K95" s="197"/>
      <c r="L95" s="197"/>
      <c r="M95" s="14">
        <f t="shared" si="3"/>
        <v>0</v>
      </c>
      <c r="N95" s="3"/>
      <c r="O95" s="71"/>
      <c r="P95" s="71"/>
      <c r="Q95" s="71"/>
      <c r="R95" s="3"/>
      <c r="S95" s="509"/>
      <c r="T95" s="510"/>
      <c r="U95" s="510"/>
      <c r="V95" s="510"/>
      <c r="W95" s="3"/>
      <c r="X95" s="71"/>
      <c r="Y95" s="71"/>
      <c r="Z95" s="71"/>
      <c r="AA95" s="151">
        <f t="shared" si="4"/>
        <v>0</v>
      </c>
      <c r="AB95" s="3"/>
      <c r="AC95" s="71"/>
      <c r="AD95" s="71"/>
      <c r="AE95" s="71"/>
      <c r="AF95" s="151">
        <f t="shared" si="5"/>
        <v>0</v>
      </c>
      <c r="AG95" s="4"/>
      <c r="AH95" s="327"/>
      <c r="AI95" s="340"/>
      <c r="AJ95" s="328"/>
      <c r="AK95" s="341"/>
      <c r="AL95" s="4"/>
      <c r="AM95" s="300">
        <v>0</v>
      </c>
      <c r="AN95" s="300">
        <v>0</v>
      </c>
      <c r="AO95" s="300">
        <v>0</v>
      </c>
      <c r="AP95" s="30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3762</v>
      </c>
      <c r="F96" s="259"/>
      <c r="G96" s="204" t="s">
        <v>3734</v>
      </c>
      <c r="H96" s="194"/>
      <c r="I96" s="206" t="s">
        <v>3738</v>
      </c>
      <c r="J96" s="193"/>
      <c r="K96" s="196"/>
      <c r="L96" s="196">
        <v>20</v>
      </c>
      <c r="M96" s="14">
        <f t="shared" si="3"/>
        <v>20</v>
      </c>
      <c r="N96" s="3"/>
      <c r="O96" s="286"/>
      <c r="P96" s="286" t="s">
        <v>3726</v>
      </c>
      <c r="Q96" s="286"/>
      <c r="R96" s="3"/>
      <c r="S96" s="507">
        <v>1966</v>
      </c>
      <c r="T96" s="508"/>
      <c r="U96" s="508"/>
      <c r="V96" s="508"/>
      <c r="W96" s="3"/>
      <c r="X96" s="286"/>
      <c r="Y96" s="147">
        <v>6</v>
      </c>
      <c r="Z96" s="147"/>
      <c r="AA96" s="151">
        <f t="shared" si="4"/>
        <v>6</v>
      </c>
      <c r="AB96" s="3"/>
      <c r="AC96" s="286"/>
      <c r="AD96" s="147">
        <v>6</v>
      </c>
      <c r="AE96" s="147"/>
      <c r="AF96" s="151">
        <f t="shared" si="5"/>
        <v>6</v>
      </c>
      <c r="AG96" s="4"/>
      <c r="AH96" s="325"/>
      <c r="AI96" s="147">
        <v>1</v>
      </c>
      <c r="AJ96" s="326"/>
      <c r="AK96" s="286"/>
      <c r="AL96" s="4"/>
      <c r="AM96" s="298">
        <v>1.2E-2</v>
      </c>
      <c r="AN96" s="298">
        <v>1.2E-2</v>
      </c>
      <c r="AO96" s="298">
        <v>0</v>
      </c>
      <c r="AP96" s="29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3748</v>
      </c>
      <c r="F97" s="259"/>
      <c r="G97" s="205" t="s">
        <v>3734</v>
      </c>
      <c r="H97" s="194"/>
      <c r="I97" s="207" t="s">
        <v>3738</v>
      </c>
      <c r="J97" s="193"/>
      <c r="K97" s="197"/>
      <c r="L97" s="197">
        <v>8</v>
      </c>
      <c r="M97" s="14">
        <f t="shared" si="3"/>
        <v>8</v>
      </c>
      <c r="N97" s="3"/>
      <c r="O97" s="71" t="s">
        <v>3726</v>
      </c>
      <c r="P97" s="71"/>
      <c r="Q97" s="71"/>
      <c r="R97" s="3"/>
      <c r="S97" s="509">
        <v>1966</v>
      </c>
      <c r="T97" s="510"/>
      <c r="U97" s="510"/>
      <c r="V97" s="510"/>
      <c r="W97" s="3"/>
      <c r="X97" s="71">
        <v>16</v>
      </c>
      <c r="Y97" s="71"/>
      <c r="Z97" s="71"/>
      <c r="AA97" s="151">
        <f t="shared" si="4"/>
        <v>16</v>
      </c>
      <c r="AB97" s="3"/>
      <c r="AC97" s="71">
        <v>16</v>
      </c>
      <c r="AD97" s="71"/>
      <c r="AE97" s="71"/>
      <c r="AF97" s="151">
        <f t="shared" si="5"/>
        <v>16</v>
      </c>
      <c r="AG97" s="4"/>
      <c r="AH97" s="327"/>
      <c r="AI97" s="340">
        <v>1</v>
      </c>
      <c r="AJ97" s="328"/>
      <c r="AK97" s="341"/>
      <c r="AL97" s="4"/>
      <c r="AM97" s="513">
        <v>0.01</v>
      </c>
      <c r="AN97" s="514">
        <v>0.01</v>
      </c>
      <c r="AO97" s="300">
        <v>0</v>
      </c>
      <c r="AP97" s="30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3763</v>
      </c>
      <c r="F98" s="259"/>
      <c r="G98" s="204" t="s">
        <v>3734</v>
      </c>
      <c r="H98" s="194"/>
      <c r="I98" s="206" t="s">
        <v>3738</v>
      </c>
      <c r="J98" s="193"/>
      <c r="K98" s="196"/>
      <c r="L98" s="196">
        <v>15</v>
      </c>
      <c r="M98" s="14">
        <f t="shared" si="3"/>
        <v>15</v>
      </c>
      <c r="N98" s="3"/>
      <c r="O98" s="286" t="s">
        <v>3726</v>
      </c>
      <c r="P98" s="286"/>
      <c r="Q98" s="286"/>
      <c r="R98" s="3"/>
      <c r="S98" s="507">
        <v>1966</v>
      </c>
      <c r="T98" s="508"/>
      <c r="U98" s="508"/>
      <c r="V98" s="508"/>
      <c r="W98" s="3"/>
      <c r="X98" s="286">
        <v>18</v>
      </c>
      <c r="Y98" s="147"/>
      <c r="Z98" s="147"/>
      <c r="AA98" s="151">
        <f t="shared" si="4"/>
        <v>18</v>
      </c>
      <c r="AB98" s="3"/>
      <c r="AC98" s="286">
        <v>18</v>
      </c>
      <c r="AD98" s="147"/>
      <c r="AE98" s="147"/>
      <c r="AF98" s="151">
        <f t="shared" si="5"/>
        <v>18</v>
      </c>
      <c r="AG98" s="4"/>
      <c r="AH98" s="325"/>
      <c r="AI98" s="147">
        <v>1</v>
      </c>
      <c r="AJ98" s="326"/>
      <c r="AK98" s="286"/>
      <c r="AL98" s="4"/>
      <c r="AM98" s="298">
        <v>1.2E-2</v>
      </c>
      <c r="AN98" s="298">
        <v>1.2E-2</v>
      </c>
      <c r="AO98" s="298">
        <v>0</v>
      </c>
      <c r="AP98" s="29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3749</v>
      </c>
      <c r="F99" s="259"/>
      <c r="G99" s="205" t="s">
        <v>3734</v>
      </c>
      <c r="H99" s="194"/>
      <c r="I99" s="207" t="s">
        <v>3738</v>
      </c>
      <c r="J99" s="193"/>
      <c r="K99" s="197"/>
      <c r="L99" s="197">
        <v>0</v>
      </c>
      <c r="M99" s="14">
        <f t="shared" si="3"/>
        <v>0</v>
      </c>
      <c r="N99" s="3"/>
      <c r="O99" s="71" t="s">
        <v>3726</v>
      </c>
      <c r="P99" s="71"/>
      <c r="Q99" s="71"/>
      <c r="R99" s="3"/>
      <c r="S99" s="509">
        <v>1966</v>
      </c>
      <c r="T99" s="510"/>
      <c r="U99" s="510"/>
      <c r="V99" s="510"/>
      <c r="W99" s="3"/>
      <c r="X99" s="71">
        <v>18</v>
      </c>
      <c r="Y99" s="71"/>
      <c r="Z99" s="71"/>
      <c r="AA99" s="151">
        <f t="shared" ref="AA99:AA162" si="6">SUM(X99:Z99)</f>
        <v>18</v>
      </c>
      <c r="AB99" s="3"/>
      <c r="AC99" s="71"/>
      <c r="AD99" s="71"/>
      <c r="AE99" s="71"/>
      <c r="AF99" s="151">
        <f t="shared" ref="AF99:AF162" si="7">SUM(AC99:AE99)</f>
        <v>0</v>
      </c>
      <c r="AG99" s="4"/>
      <c r="AH99" s="327"/>
      <c r="AI99" s="340">
        <v>1</v>
      </c>
      <c r="AJ99" s="328"/>
      <c r="AK99" s="341"/>
      <c r="AL99" s="4"/>
      <c r="AM99" s="513">
        <v>0.01</v>
      </c>
      <c r="AN99" s="514">
        <v>0.01</v>
      </c>
      <c r="AO99" s="300">
        <v>0</v>
      </c>
      <c r="AP99" s="30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3764</v>
      </c>
      <c r="F100" s="259"/>
      <c r="G100" s="204" t="s">
        <v>3734</v>
      </c>
      <c r="H100" s="194"/>
      <c r="I100" s="206" t="s">
        <v>3738</v>
      </c>
      <c r="J100" s="193"/>
      <c r="K100" s="196"/>
      <c r="L100" s="196"/>
      <c r="M100" s="14">
        <f t="shared" si="3"/>
        <v>0</v>
      </c>
      <c r="N100" s="3"/>
      <c r="O100" s="286"/>
      <c r="P100" s="286"/>
      <c r="Q100" s="286"/>
      <c r="R100" s="3"/>
      <c r="S100" s="507"/>
      <c r="T100" s="508"/>
      <c r="U100" s="508"/>
      <c r="V100" s="508"/>
      <c r="W100" s="3"/>
      <c r="X100" s="286"/>
      <c r="Y100" s="147"/>
      <c r="Z100" s="147"/>
      <c r="AA100" s="151">
        <f t="shared" si="6"/>
        <v>0</v>
      </c>
      <c r="AB100" s="3"/>
      <c r="AC100" s="286"/>
      <c r="AD100" s="147"/>
      <c r="AE100" s="147"/>
      <c r="AF100" s="151">
        <f t="shared" si="7"/>
        <v>0</v>
      </c>
      <c r="AG100" s="4"/>
      <c r="AH100" s="325"/>
      <c r="AI100" s="147"/>
      <c r="AJ100" s="326"/>
      <c r="AK100" s="286"/>
      <c r="AL100" s="4"/>
      <c r="AM100" s="298">
        <v>0</v>
      </c>
      <c r="AN100" s="298">
        <v>0</v>
      </c>
      <c r="AO100" s="298">
        <v>0</v>
      </c>
      <c r="AP100" s="29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3750</v>
      </c>
      <c r="F101" s="259"/>
      <c r="G101" s="205" t="s">
        <v>3734</v>
      </c>
      <c r="H101" s="194"/>
      <c r="I101" s="207" t="s">
        <v>3738</v>
      </c>
      <c r="J101" s="193"/>
      <c r="K101" s="197"/>
      <c r="L101" s="197">
        <v>18</v>
      </c>
      <c r="M101" s="14">
        <f t="shared" si="3"/>
        <v>18</v>
      </c>
      <c r="N101" s="3"/>
      <c r="O101" s="71"/>
      <c r="P101" s="71"/>
      <c r="Q101" s="71" t="s">
        <v>3726</v>
      </c>
      <c r="R101" s="3"/>
      <c r="S101" s="509">
        <v>1966</v>
      </c>
      <c r="T101" s="510"/>
      <c r="U101" s="510"/>
      <c r="V101" s="510"/>
      <c r="W101" s="3"/>
      <c r="X101" s="71"/>
      <c r="Y101" s="71"/>
      <c r="Z101" s="71">
        <v>18</v>
      </c>
      <c r="AA101" s="151">
        <f t="shared" si="6"/>
        <v>18</v>
      </c>
      <c r="AB101" s="3"/>
      <c r="AC101" s="71"/>
      <c r="AD101" s="71"/>
      <c r="AE101" s="71">
        <v>18</v>
      </c>
      <c r="AF101" s="151">
        <f t="shared" si="7"/>
        <v>18</v>
      </c>
      <c r="AG101" s="4"/>
      <c r="AH101" s="327"/>
      <c r="AI101" s="340">
        <v>1</v>
      </c>
      <c r="AJ101" s="328"/>
      <c r="AK101" s="341">
        <v>1</v>
      </c>
      <c r="AL101" s="4"/>
      <c r="AM101" s="513">
        <v>1.2E-2</v>
      </c>
      <c r="AN101" s="514">
        <v>1.2E-2</v>
      </c>
      <c r="AO101" s="300">
        <v>0</v>
      </c>
      <c r="AP101" s="30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3751</v>
      </c>
      <c r="F102" s="259"/>
      <c r="G102" s="204" t="s">
        <v>3734</v>
      </c>
      <c r="H102" s="194"/>
      <c r="I102" s="206" t="s">
        <v>3738</v>
      </c>
      <c r="J102" s="193"/>
      <c r="K102" s="196"/>
      <c r="L102" s="196">
        <v>7</v>
      </c>
      <c r="M102" s="14">
        <f t="shared" si="3"/>
        <v>7</v>
      </c>
      <c r="N102" s="3"/>
      <c r="O102" s="286"/>
      <c r="P102" s="286"/>
      <c r="Q102" s="286" t="s">
        <v>3726</v>
      </c>
      <c r="R102" s="3"/>
      <c r="S102" s="507">
        <v>1966</v>
      </c>
      <c r="T102" s="508"/>
      <c r="U102" s="508"/>
      <c r="V102" s="508"/>
      <c r="W102" s="3"/>
      <c r="X102" s="286"/>
      <c r="Y102" s="147"/>
      <c r="Z102" s="147">
        <v>12</v>
      </c>
      <c r="AA102" s="151">
        <f t="shared" si="6"/>
        <v>12</v>
      </c>
      <c r="AB102" s="3"/>
      <c r="AC102" s="286"/>
      <c r="AD102" s="147"/>
      <c r="AE102" s="147">
        <v>12</v>
      </c>
      <c r="AF102" s="151">
        <f t="shared" si="7"/>
        <v>12</v>
      </c>
      <c r="AG102" s="4"/>
      <c r="AH102" s="325"/>
      <c r="AI102" s="147">
        <v>1</v>
      </c>
      <c r="AJ102" s="326"/>
      <c r="AK102" s="286">
        <v>1</v>
      </c>
      <c r="AL102" s="4"/>
      <c r="AM102" s="298">
        <v>0.01</v>
      </c>
      <c r="AN102" s="298">
        <v>0.01</v>
      </c>
      <c r="AO102" s="298">
        <v>0</v>
      </c>
      <c r="AP102" s="29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3752</v>
      </c>
      <c r="F103" s="259"/>
      <c r="G103" s="205" t="s">
        <v>3734</v>
      </c>
      <c r="H103" s="194"/>
      <c r="I103" s="207" t="s">
        <v>3738</v>
      </c>
      <c r="J103" s="193"/>
      <c r="K103" s="197"/>
      <c r="L103" s="197">
        <v>21</v>
      </c>
      <c r="M103" s="14">
        <f t="shared" si="3"/>
        <v>21</v>
      </c>
      <c r="N103" s="3"/>
      <c r="O103" s="71" t="s">
        <v>3726</v>
      </c>
      <c r="P103" s="71"/>
      <c r="Q103" s="71"/>
      <c r="R103" s="3"/>
      <c r="S103" s="509">
        <v>2001</v>
      </c>
      <c r="T103" s="510"/>
      <c r="U103" s="510"/>
      <c r="V103" s="510"/>
      <c r="W103" s="3"/>
      <c r="X103" s="71">
        <v>18</v>
      </c>
      <c r="Y103" s="71"/>
      <c r="Z103" s="71"/>
      <c r="AA103" s="151">
        <f t="shared" si="6"/>
        <v>18</v>
      </c>
      <c r="AB103" s="3"/>
      <c r="AC103" s="71">
        <v>18</v>
      </c>
      <c r="AD103" s="71"/>
      <c r="AE103" s="71"/>
      <c r="AF103" s="151">
        <f t="shared" si="7"/>
        <v>18</v>
      </c>
      <c r="AG103" s="4"/>
      <c r="AH103" s="327"/>
      <c r="AI103" s="340">
        <v>1</v>
      </c>
      <c r="AJ103" s="328"/>
      <c r="AK103" s="341">
        <v>1</v>
      </c>
      <c r="AL103" s="4"/>
      <c r="AM103" s="513">
        <v>1.2E-2</v>
      </c>
      <c r="AN103" s="514">
        <v>1.2E-2</v>
      </c>
      <c r="AO103" s="300">
        <v>0</v>
      </c>
      <c r="AP103" s="30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3765</v>
      </c>
      <c r="F104" s="259"/>
      <c r="G104" s="204" t="s">
        <v>3734</v>
      </c>
      <c r="H104" s="194"/>
      <c r="I104" s="206" t="s">
        <v>3738</v>
      </c>
      <c r="J104" s="193"/>
      <c r="K104" s="196"/>
      <c r="L104" s="196">
        <v>12</v>
      </c>
      <c r="M104" s="14">
        <f t="shared" si="3"/>
        <v>12</v>
      </c>
      <c r="N104" s="3"/>
      <c r="O104" s="286"/>
      <c r="P104" s="286"/>
      <c r="Q104" s="286" t="s">
        <v>3726</v>
      </c>
      <c r="R104" s="3"/>
      <c r="S104" s="507">
        <v>1966</v>
      </c>
      <c r="T104" s="508"/>
      <c r="U104" s="508"/>
      <c r="V104" s="508"/>
      <c r="W104" s="3"/>
      <c r="X104" s="286"/>
      <c r="Y104" s="147"/>
      <c r="Z104" s="147">
        <v>20</v>
      </c>
      <c r="AA104" s="151">
        <f t="shared" si="6"/>
        <v>20</v>
      </c>
      <c r="AB104" s="3"/>
      <c r="AC104" s="286"/>
      <c r="AD104" s="147"/>
      <c r="AE104" s="147">
        <v>20</v>
      </c>
      <c r="AF104" s="151">
        <f t="shared" si="7"/>
        <v>20</v>
      </c>
      <c r="AG104" s="4"/>
      <c r="AH104" s="325"/>
      <c r="AI104" s="147">
        <v>1</v>
      </c>
      <c r="AJ104" s="326"/>
      <c r="AK104" s="286">
        <v>1</v>
      </c>
      <c r="AL104" s="4"/>
      <c r="AM104" s="298">
        <v>1.2E-2</v>
      </c>
      <c r="AN104" s="298">
        <v>1.2E-2</v>
      </c>
      <c r="AO104" s="298">
        <v>0</v>
      </c>
      <c r="AP104" s="29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3753</v>
      </c>
      <c r="F105" s="259"/>
      <c r="G105" s="205" t="s">
        <v>3734</v>
      </c>
      <c r="H105" s="194"/>
      <c r="I105" s="207" t="s">
        <v>3738</v>
      </c>
      <c r="J105" s="193"/>
      <c r="K105" s="197"/>
      <c r="L105" s="197">
        <v>11</v>
      </c>
      <c r="M105" s="14">
        <f t="shared" si="3"/>
        <v>11</v>
      </c>
      <c r="N105" s="3"/>
      <c r="O105" s="71"/>
      <c r="P105" s="71" t="s">
        <v>3726</v>
      </c>
      <c r="Q105" s="71"/>
      <c r="R105" s="3"/>
      <c r="S105" s="509">
        <v>1966</v>
      </c>
      <c r="T105" s="510"/>
      <c r="U105" s="510"/>
      <c r="V105" s="510"/>
      <c r="W105" s="3"/>
      <c r="X105" s="71"/>
      <c r="Y105" s="71">
        <v>22</v>
      </c>
      <c r="Z105" s="71"/>
      <c r="AA105" s="151">
        <f t="shared" si="6"/>
        <v>22</v>
      </c>
      <c r="AB105" s="3"/>
      <c r="AC105" s="71"/>
      <c r="AD105" s="71">
        <v>22</v>
      </c>
      <c r="AE105" s="71"/>
      <c r="AF105" s="151">
        <f t="shared" si="7"/>
        <v>22</v>
      </c>
      <c r="AG105" s="4"/>
      <c r="AH105" s="327"/>
      <c r="AI105" s="340">
        <v>1</v>
      </c>
      <c r="AJ105" s="328"/>
      <c r="AK105" s="341"/>
      <c r="AL105" s="4"/>
      <c r="AM105" s="513">
        <v>1.2E-2</v>
      </c>
      <c r="AN105" s="514">
        <v>1.2E-2</v>
      </c>
      <c r="AO105" s="300">
        <v>0</v>
      </c>
      <c r="AP105" s="30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3754</v>
      </c>
      <c r="F106" s="259"/>
      <c r="G106" s="204" t="s">
        <v>3734</v>
      </c>
      <c r="H106" s="194"/>
      <c r="I106" s="206" t="s">
        <v>3738</v>
      </c>
      <c r="J106" s="193"/>
      <c r="K106" s="196"/>
      <c r="L106" s="196"/>
      <c r="M106" s="14">
        <f t="shared" si="3"/>
        <v>0</v>
      </c>
      <c r="N106" s="3"/>
      <c r="O106" s="286" t="s">
        <v>3726</v>
      </c>
      <c r="P106" s="286"/>
      <c r="Q106" s="286"/>
      <c r="R106" s="3"/>
      <c r="S106" s="507">
        <v>1966</v>
      </c>
      <c r="T106" s="508"/>
      <c r="U106" s="508"/>
      <c r="V106" s="508"/>
      <c r="W106" s="3"/>
      <c r="X106" s="286">
        <v>18</v>
      </c>
      <c r="Y106" s="147"/>
      <c r="Z106" s="147"/>
      <c r="AA106" s="151">
        <f t="shared" si="6"/>
        <v>18</v>
      </c>
      <c r="AB106" s="3"/>
      <c r="AC106" s="286">
        <v>18</v>
      </c>
      <c r="AD106" s="147"/>
      <c r="AE106" s="147"/>
      <c r="AF106" s="151">
        <f t="shared" si="7"/>
        <v>18</v>
      </c>
      <c r="AG106" s="4"/>
      <c r="AH106" s="325"/>
      <c r="AI106" s="147">
        <v>1</v>
      </c>
      <c r="AJ106" s="326"/>
      <c r="AK106" s="286"/>
      <c r="AL106" s="4"/>
      <c r="AM106" s="298">
        <v>0.01</v>
      </c>
      <c r="AN106" s="298">
        <v>0.01</v>
      </c>
      <c r="AO106" s="298">
        <v>0</v>
      </c>
      <c r="AP106" s="29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3755</v>
      </c>
      <c r="F107" s="259"/>
      <c r="G107" s="205" t="s">
        <v>3734</v>
      </c>
      <c r="H107" s="194"/>
      <c r="I107" s="207" t="s">
        <v>3738</v>
      </c>
      <c r="J107" s="193"/>
      <c r="K107" s="197"/>
      <c r="L107" s="197">
        <v>15</v>
      </c>
      <c r="M107" s="14">
        <f t="shared" si="3"/>
        <v>15</v>
      </c>
      <c r="N107" s="3"/>
      <c r="O107" s="71"/>
      <c r="P107" s="71" t="s">
        <v>3726</v>
      </c>
      <c r="Q107" s="71"/>
      <c r="R107" s="3"/>
      <c r="S107" s="509">
        <v>1966</v>
      </c>
      <c r="T107" s="510"/>
      <c r="U107" s="510"/>
      <c r="V107" s="510"/>
      <c r="W107" s="3"/>
      <c r="X107" s="71"/>
      <c r="Y107" s="71">
        <v>16</v>
      </c>
      <c r="Z107" s="71"/>
      <c r="AA107" s="151">
        <f t="shared" si="6"/>
        <v>16</v>
      </c>
      <c r="AB107" s="3"/>
      <c r="AC107" s="71"/>
      <c r="AD107" s="71">
        <v>16</v>
      </c>
      <c r="AE107" s="71"/>
      <c r="AF107" s="151">
        <f t="shared" si="7"/>
        <v>16</v>
      </c>
      <c r="AG107" s="4"/>
      <c r="AH107" s="327"/>
      <c r="AI107" s="340">
        <v>1</v>
      </c>
      <c r="AJ107" s="328"/>
      <c r="AK107" s="341">
        <v>1</v>
      </c>
      <c r="AL107" s="4"/>
      <c r="AM107" s="513">
        <v>1.2E-2</v>
      </c>
      <c r="AN107" s="514">
        <v>1.2E-2</v>
      </c>
      <c r="AO107" s="300">
        <v>0</v>
      </c>
      <c r="AP107" s="30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3756</v>
      </c>
      <c r="F108" s="259"/>
      <c r="G108" s="204" t="s">
        <v>3734</v>
      </c>
      <c r="H108" s="194"/>
      <c r="I108" s="206" t="s">
        <v>3738</v>
      </c>
      <c r="J108" s="193"/>
      <c r="K108" s="196"/>
      <c r="L108" s="196">
        <v>26</v>
      </c>
      <c r="M108" s="14">
        <f t="shared" si="3"/>
        <v>26</v>
      </c>
      <c r="N108" s="3"/>
      <c r="O108" s="286"/>
      <c r="P108" s="286"/>
      <c r="Q108" s="286" t="s">
        <v>3726</v>
      </c>
      <c r="R108" s="3"/>
      <c r="S108" s="507">
        <v>1966</v>
      </c>
      <c r="T108" s="508"/>
      <c r="U108" s="508"/>
      <c r="V108" s="508"/>
      <c r="W108" s="3"/>
      <c r="X108" s="286"/>
      <c r="Y108" s="147"/>
      <c r="Z108" s="147">
        <v>16</v>
      </c>
      <c r="AA108" s="151">
        <f t="shared" si="6"/>
        <v>16</v>
      </c>
      <c r="AB108" s="3"/>
      <c r="AC108" s="286"/>
      <c r="AD108" s="147"/>
      <c r="AE108" s="147">
        <v>16</v>
      </c>
      <c r="AF108" s="151">
        <f t="shared" si="7"/>
        <v>16</v>
      </c>
      <c r="AG108" s="4"/>
      <c r="AH108" s="325"/>
      <c r="AI108" s="147">
        <v>1</v>
      </c>
      <c r="AJ108" s="326"/>
      <c r="AK108" s="286">
        <v>1</v>
      </c>
      <c r="AL108" s="4"/>
      <c r="AM108" s="298">
        <v>1.2E-2</v>
      </c>
      <c r="AN108" s="298">
        <v>1.2E-2</v>
      </c>
      <c r="AO108" s="298">
        <v>0</v>
      </c>
      <c r="AP108" s="29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3757</v>
      </c>
      <c r="F109" s="259"/>
      <c r="G109" s="205" t="s">
        <v>3734</v>
      </c>
      <c r="H109" s="194"/>
      <c r="I109" s="207" t="s">
        <v>3738</v>
      </c>
      <c r="J109" s="193"/>
      <c r="K109" s="197"/>
      <c r="L109" s="197">
        <v>8</v>
      </c>
      <c r="M109" s="14">
        <f t="shared" si="3"/>
        <v>8</v>
      </c>
      <c r="N109" s="3"/>
      <c r="O109" s="71" t="s">
        <v>3726</v>
      </c>
      <c r="P109" s="71"/>
      <c r="Q109" s="71"/>
      <c r="R109" s="3"/>
      <c r="S109" s="509">
        <v>1993</v>
      </c>
      <c r="T109" s="510"/>
      <c r="U109" s="510"/>
      <c r="V109" s="510"/>
      <c r="W109" s="3"/>
      <c r="X109" s="71">
        <v>22</v>
      </c>
      <c r="Y109" s="71"/>
      <c r="Z109" s="71"/>
      <c r="AA109" s="151">
        <f t="shared" si="6"/>
        <v>22</v>
      </c>
      <c r="AB109" s="3"/>
      <c r="AC109" s="71">
        <v>22</v>
      </c>
      <c r="AD109" s="71"/>
      <c r="AE109" s="71"/>
      <c r="AF109" s="151">
        <f t="shared" si="7"/>
        <v>22</v>
      </c>
      <c r="AG109" s="4"/>
      <c r="AH109" s="327"/>
      <c r="AI109" s="340">
        <v>1</v>
      </c>
      <c r="AJ109" s="328"/>
      <c r="AK109" s="341"/>
      <c r="AL109" s="4"/>
      <c r="AM109" s="513">
        <v>1.2E-2</v>
      </c>
      <c r="AN109" s="514">
        <v>1.2E-2</v>
      </c>
      <c r="AO109" s="300">
        <v>0</v>
      </c>
      <c r="AP109" s="30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3758</v>
      </c>
      <c r="F110" s="259"/>
      <c r="G110" s="204" t="s">
        <v>3734</v>
      </c>
      <c r="H110" s="194"/>
      <c r="I110" s="206" t="s">
        <v>3738</v>
      </c>
      <c r="J110" s="193"/>
      <c r="K110" s="196"/>
      <c r="L110" s="196">
        <v>6</v>
      </c>
      <c r="M110" s="14">
        <f t="shared" si="3"/>
        <v>6</v>
      </c>
      <c r="N110" s="3"/>
      <c r="O110" s="286" t="s">
        <v>3726</v>
      </c>
      <c r="P110" s="286"/>
      <c r="Q110" s="286"/>
      <c r="R110" s="3"/>
      <c r="S110" s="507">
        <v>1966</v>
      </c>
      <c r="T110" s="508"/>
      <c r="U110" s="508"/>
      <c r="V110" s="508"/>
      <c r="W110" s="3"/>
      <c r="X110" s="286">
        <v>22</v>
      </c>
      <c r="Y110" s="147"/>
      <c r="Z110" s="147"/>
      <c r="AA110" s="151">
        <f t="shared" si="6"/>
        <v>22</v>
      </c>
      <c r="AB110" s="3"/>
      <c r="AC110" s="286"/>
      <c r="AD110" s="147"/>
      <c r="AE110" s="147"/>
      <c r="AF110" s="151">
        <f t="shared" si="7"/>
        <v>0</v>
      </c>
      <c r="AG110" s="4"/>
      <c r="AH110" s="325"/>
      <c r="AI110" s="147">
        <v>1</v>
      </c>
      <c r="AJ110" s="326"/>
      <c r="AK110" s="286">
        <v>1</v>
      </c>
      <c r="AL110" s="4"/>
      <c r="AM110" s="298">
        <v>0.01</v>
      </c>
      <c r="AN110" s="298">
        <v>0.01</v>
      </c>
      <c r="AO110" s="298">
        <v>0</v>
      </c>
      <c r="AP110" s="29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3761</v>
      </c>
      <c r="F111" s="259"/>
      <c r="G111" s="205" t="s">
        <v>3734</v>
      </c>
      <c r="H111" s="194"/>
      <c r="I111" s="207" t="s">
        <v>3739</v>
      </c>
      <c r="J111" s="193"/>
      <c r="K111" s="197"/>
      <c r="L111" s="197">
        <v>13</v>
      </c>
      <c r="M111" s="14">
        <f t="shared" si="3"/>
        <v>13</v>
      </c>
      <c r="N111" s="3"/>
      <c r="O111" s="71"/>
      <c r="P111" s="71" t="s">
        <v>3726</v>
      </c>
      <c r="Q111" s="71"/>
      <c r="R111" s="3"/>
      <c r="S111" s="509">
        <v>1966</v>
      </c>
      <c r="T111" s="510"/>
      <c r="U111" s="510"/>
      <c r="V111" s="510"/>
      <c r="W111" s="3"/>
      <c r="X111" s="71"/>
      <c r="Y111" s="71">
        <v>22</v>
      </c>
      <c r="Z111" s="71"/>
      <c r="AA111" s="151">
        <f t="shared" si="6"/>
        <v>22</v>
      </c>
      <c r="AB111" s="3"/>
      <c r="AC111" s="71"/>
      <c r="AD111" s="71">
        <v>22</v>
      </c>
      <c r="AE111" s="71"/>
      <c r="AF111" s="151">
        <f t="shared" si="7"/>
        <v>22</v>
      </c>
      <c r="AG111" s="4"/>
      <c r="AH111" s="327"/>
      <c r="AI111" s="340">
        <v>1</v>
      </c>
      <c r="AJ111" s="328"/>
      <c r="AK111" s="341"/>
      <c r="AL111" s="4"/>
      <c r="AM111" s="513">
        <v>1.2E-2</v>
      </c>
      <c r="AN111" s="514">
        <v>1.2E-2</v>
      </c>
      <c r="AO111" s="300">
        <v>0</v>
      </c>
      <c r="AP111" s="30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3747</v>
      </c>
      <c r="F112" s="259"/>
      <c r="G112" s="204" t="s">
        <v>3734</v>
      </c>
      <c r="H112" s="194"/>
      <c r="I112" s="206" t="s">
        <v>3739</v>
      </c>
      <c r="J112" s="193"/>
      <c r="K112" s="196"/>
      <c r="L112" s="196"/>
      <c r="M112" s="14">
        <f t="shared" si="3"/>
        <v>0</v>
      </c>
      <c r="N112" s="3"/>
      <c r="O112" s="286"/>
      <c r="P112" s="286"/>
      <c r="Q112" s="286"/>
      <c r="R112" s="3"/>
      <c r="S112" s="507"/>
      <c r="T112" s="508"/>
      <c r="U112" s="508"/>
      <c r="V112" s="508"/>
      <c r="W112" s="3"/>
      <c r="X112" s="286"/>
      <c r="Y112" s="147"/>
      <c r="Z112" s="147"/>
      <c r="AA112" s="151">
        <f t="shared" si="6"/>
        <v>0</v>
      </c>
      <c r="AB112" s="3"/>
      <c r="AC112" s="286"/>
      <c r="AD112" s="147"/>
      <c r="AE112" s="147"/>
      <c r="AF112" s="151">
        <f t="shared" si="7"/>
        <v>0</v>
      </c>
      <c r="AG112" s="4"/>
      <c r="AH112" s="325"/>
      <c r="AI112" s="147"/>
      <c r="AJ112" s="326"/>
      <c r="AK112" s="286"/>
      <c r="AL112" s="4"/>
      <c r="AM112" s="298">
        <v>0</v>
      </c>
      <c r="AN112" s="298">
        <v>0</v>
      </c>
      <c r="AO112" s="298">
        <v>0</v>
      </c>
      <c r="AP112" s="29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3762</v>
      </c>
      <c r="F113" s="259"/>
      <c r="G113" s="205" t="s">
        <v>3734</v>
      </c>
      <c r="H113" s="194"/>
      <c r="I113" s="207" t="s">
        <v>3739</v>
      </c>
      <c r="J113" s="193"/>
      <c r="K113" s="197"/>
      <c r="L113" s="197">
        <v>19</v>
      </c>
      <c r="M113" s="14">
        <f t="shared" si="3"/>
        <v>19</v>
      </c>
      <c r="N113" s="3"/>
      <c r="O113" s="71"/>
      <c r="P113" s="71" t="s">
        <v>3726</v>
      </c>
      <c r="Q113" s="71"/>
      <c r="R113" s="3"/>
      <c r="S113" s="509">
        <v>1966</v>
      </c>
      <c r="T113" s="510"/>
      <c r="U113" s="510"/>
      <c r="V113" s="510"/>
      <c r="W113" s="3"/>
      <c r="X113" s="71"/>
      <c r="Y113" s="71">
        <v>6</v>
      </c>
      <c r="Z113" s="71"/>
      <c r="AA113" s="151">
        <f t="shared" si="6"/>
        <v>6</v>
      </c>
      <c r="AB113" s="3"/>
      <c r="AC113" s="71"/>
      <c r="AD113" s="71">
        <v>6</v>
      </c>
      <c r="AE113" s="71"/>
      <c r="AF113" s="151">
        <f t="shared" si="7"/>
        <v>6</v>
      </c>
      <c r="AG113" s="4"/>
      <c r="AH113" s="327"/>
      <c r="AI113" s="340">
        <v>1</v>
      </c>
      <c r="AJ113" s="328"/>
      <c r="AK113" s="341"/>
      <c r="AL113" s="4"/>
      <c r="AM113" s="513">
        <v>1.2E-2</v>
      </c>
      <c r="AN113" s="514">
        <v>1.2E-2</v>
      </c>
      <c r="AO113" s="300">
        <v>0</v>
      </c>
      <c r="AP113" s="30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3748</v>
      </c>
      <c r="F114" s="259"/>
      <c r="G114" s="204" t="s">
        <v>3734</v>
      </c>
      <c r="H114" s="194"/>
      <c r="I114" s="206" t="s">
        <v>3739</v>
      </c>
      <c r="J114" s="193"/>
      <c r="K114" s="196"/>
      <c r="L114" s="196">
        <v>8</v>
      </c>
      <c r="M114" s="14">
        <f t="shared" si="3"/>
        <v>8</v>
      </c>
      <c r="N114" s="3"/>
      <c r="O114" s="286" t="s">
        <v>3726</v>
      </c>
      <c r="P114" s="286"/>
      <c r="Q114" s="286"/>
      <c r="R114" s="3"/>
      <c r="S114" s="507">
        <v>1966</v>
      </c>
      <c r="T114" s="508"/>
      <c r="U114" s="508"/>
      <c r="V114" s="508"/>
      <c r="W114" s="3"/>
      <c r="X114" s="286">
        <v>16</v>
      </c>
      <c r="Y114" s="147"/>
      <c r="Z114" s="147"/>
      <c r="AA114" s="151">
        <f t="shared" si="6"/>
        <v>16</v>
      </c>
      <c r="AB114" s="3"/>
      <c r="AC114" s="286">
        <v>16</v>
      </c>
      <c r="AD114" s="147"/>
      <c r="AE114" s="147"/>
      <c r="AF114" s="151">
        <f t="shared" si="7"/>
        <v>16</v>
      </c>
      <c r="AG114" s="4"/>
      <c r="AH114" s="325"/>
      <c r="AI114" s="147">
        <v>1</v>
      </c>
      <c r="AJ114" s="326"/>
      <c r="AK114" s="286"/>
      <c r="AL114" s="4"/>
      <c r="AM114" s="298">
        <v>0.01</v>
      </c>
      <c r="AN114" s="298">
        <v>0.01</v>
      </c>
      <c r="AO114" s="298">
        <v>0</v>
      </c>
      <c r="AP114" s="29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3763</v>
      </c>
      <c r="F115" s="259"/>
      <c r="G115" s="205" t="s">
        <v>3734</v>
      </c>
      <c r="H115" s="194"/>
      <c r="I115" s="207" t="s">
        <v>3739</v>
      </c>
      <c r="J115" s="193"/>
      <c r="K115" s="197"/>
      <c r="L115" s="197">
        <v>14</v>
      </c>
      <c r="M115" s="14">
        <f t="shared" si="3"/>
        <v>14</v>
      </c>
      <c r="N115" s="3"/>
      <c r="O115" s="71" t="s">
        <v>3726</v>
      </c>
      <c r="P115" s="71"/>
      <c r="Q115" s="71"/>
      <c r="R115" s="3"/>
      <c r="S115" s="509">
        <v>1966</v>
      </c>
      <c r="T115" s="510"/>
      <c r="U115" s="510"/>
      <c r="V115" s="510"/>
      <c r="W115" s="3"/>
      <c r="X115" s="71">
        <v>18</v>
      </c>
      <c r="Y115" s="71"/>
      <c r="Z115" s="71"/>
      <c r="AA115" s="151">
        <f t="shared" si="6"/>
        <v>18</v>
      </c>
      <c r="AB115" s="3"/>
      <c r="AC115" s="71">
        <v>18</v>
      </c>
      <c r="AD115" s="71"/>
      <c r="AE115" s="71"/>
      <c r="AF115" s="151">
        <f t="shared" si="7"/>
        <v>18</v>
      </c>
      <c r="AG115" s="4"/>
      <c r="AH115" s="327"/>
      <c r="AI115" s="340">
        <v>1</v>
      </c>
      <c r="AJ115" s="328"/>
      <c r="AK115" s="341"/>
      <c r="AL115" s="4"/>
      <c r="AM115" s="513">
        <v>1.2E-2</v>
      </c>
      <c r="AN115" s="514">
        <v>1.2E-2</v>
      </c>
      <c r="AO115" s="300">
        <v>0</v>
      </c>
      <c r="AP115" s="30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3749</v>
      </c>
      <c r="F116" s="259"/>
      <c r="G116" s="204" t="s">
        <v>3734</v>
      </c>
      <c r="H116" s="194"/>
      <c r="I116" s="206" t="s">
        <v>3739</v>
      </c>
      <c r="J116" s="193"/>
      <c r="K116" s="196"/>
      <c r="L116" s="196"/>
      <c r="M116" s="14">
        <f t="shared" si="3"/>
        <v>0</v>
      </c>
      <c r="N116" s="3"/>
      <c r="O116" s="286"/>
      <c r="P116" s="286"/>
      <c r="Q116" s="286"/>
      <c r="R116" s="3"/>
      <c r="S116" s="507"/>
      <c r="T116" s="508"/>
      <c r="U116" s="508"/>
      <c r="V116" s="508"/>
      <c r="W116" s="3"/>
      <c r="X116" s="286"/>
      <c r="Y116" s="147"/>
      <c r="Z116" s="147"/>
      <c r="AA116" s="151">
        <f t="shared" si="6"/>
        <v>0</v>
      </c>
      <c r="AB116" s="3"/>
      <c r="AC116" s="286"/>
      <c r="AD116" s="147"/>
      <c r="AE116" s="147"/>
      <c r="AF116" s="151">
        <f t="shared" si="7"/>
        <v>0</v>
      </c>
      <c r="AG116" s="4"/>
      <c r="AH116" s="325"/>
      <c r="AI116" s="147"/>
      <c r="AJ116" s="326"/>
      <c r="AK116" s="286"/>
      <c r="AL116" s="4"/>
      <c r="AM116" s="298">
        <v>0</v>
      </c>
      <c r="AN116" s="298">
        <v>0</v>
      </c>
      <c r="AO116" s="298">
        <v>0</v>
      </c>
      <c r="AP116" s="29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3764</v>
      </c>
      <c r="F117" s="259"/>
      <c r="G117" s="205" t="s">
        <v>3734</v>
      </c>
      <c r="H117" s="194"/>
      <c r="I117" s="207" t="s">
        <v>3739</v>
      </c>
      <c r="J117" s="193"/>
      <c r="K117" s="197"/>
      <c r="L117" s="197"/>
      <c r="M117" s="14">
        <f t="shared" si="3"/>
        <v>0</v>
      </c>
      <c r="N117" s="3"/>
      <c r="O117" s="71"/>
      <c r="P117" s="71"/>
      <c r="Q117" s="71"/>
      <c r="R117" s="3"/>
      <c r="S117" s="509"/>
      <c r="T117" s="510"/>
      <c r="U117" s="510"/>
      <c r="V117" s="510"/>
      <c r="W117" s="3"/>
      <c r="X117" s="71"/>
      <c r="Y117" s="71"/>
      <c r="Z117" s="71"/>
      <c r="AA117" s="151">
        <f t="shared" si="6"/>
        <v>0</v>
      </c>
      <c r="AB117" s="3"/>
      <c r="AC117" s="71"/>
      <c r="AD117" s="71"/>
      <c r="AE117" s="71"/>
      <c r="AF117" s="151">
        <f t="shared" si="7"/>
        <v>0</v>
      </c>
      <c r="AG117" s="4"/>
      <c r="AH117" s="327"/>
      <c r="AI117" s="340"/>
      <c r="AJ117" s="328"/>
      <c r="AK117" s="341"/>
      <c r="AL117" s="4"/>
      <c r="AM117" s="300">
        <v>0</v>
      </c>
      <c r="AN117" s="300">
        <v>0</v>
      </c>
      <c r="AO117" s="300">
        <v>0</v>
      </c>
      <c r="AP117" s="30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3750</v>
      </c>
      <c r="F118" s="259"/>
      <c r="G118" s="204" t="s">
        <v>3734</v>
      </c>
      <c r="H118" s="194"/>
      <c r="I118" s="206" t="s">
        <v>3739</v>
      </c>
      <c r="J118" s="193"/>
      <c r="K118" s="196"/>
      <c r="L118" s="196">
        <v>17</v>
      </c>
      <c r="M118" s="14">
        <f t="shared" si="3"/>
        <v>17</v>
      </c>
      <c r="N118" s="3"/>
      <c r="O118" s="286"/>
      <c r="P118" s="286"/>
      <c r="Q118" s="286" t="s">
        <v>3726</v>
      </c>
      <c r="R118" s="3"/>
      <c r="S118" s="507">
        <v>1966</v>
      </c>
      <c r="T118" s="508"/>
      <c r="U118" s="508"/>
      <c r="V118" s="508"/>
      <c r="W118" s="3"/>
      <c r="X118" s="286"/>
      <c r="Y118" s="147"/>
      <c r="Z118" s="147">
        <v>18</v>
      </c>
      <c r="AA118" s="151">
        <f t="shared" si="6"/>
        <v>18</v>
      </c>
      <c r="AB118" s="3"/>
      <c r="AC118" s="286"/>
      <c r="AD118" s="147"/>
      <c r="AE118" s="147">
        <v>18</v>
      </c>
      <c r="AF118" s="151">
        <f t="shared" si="7"/>
        <v>18</v>
      </c>
      <c r="AG118" s="4"/>
      <c r="AH118" s="325"/>
      <c r="AI118" s="147">
        <v>1</v>
      </c>
      <c r="AJ118" s="326"/>
      <c r="AK118" s="286"/>
      <c r="AL118" s="4"/>
      <c r="AM118" s="298">
        <v>1.2E-2</v>
      </c>
      <c r="AN118" s="298">
        <v>1.2E-2</v>
      </c>
      <c r="AO118" s="298">
        <v>0</v>
      </c>
      <c r="AP118" s="29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3751</v>
      </c>
      <c r="F119" s="259"/>
      <c r="G119" s="205" t="s">
        <v>3734</v>
      </c>
      <c r="H119" s="194"/>
      <c r="I119" s="207" t="s">
        <v>3739</v>
      </c>
      <c r="J119" s="193"/>
      <c r="K119" s="197"/>
      <c r="L119" s="197">
        <v>6</v>
      </c>
      <c r="M119" s="14">
        <f t="shared" si="3"/>
        <v>6</v>
      </c>
      <c r="N119" s="3"/>
      <c r="O119" s="71"/>
      <c r="P119" s="71"/>
      <c r="Q119" s="71" t="s">
        <v>3726</v>
      </c>
      <c r="R119" s="3"/>
      <c r="S119" s="509">
        <v>1966</v>
      </c>
      <c r="T119" s="510"/>
      <c r="U119" s="510"/>
      <c r="V119" s="510"/>
      <c r="W119" s="3"/>
      <c r="X119" s="71"/>
      <c r="Y119" s="71"/>
      <c r="Z119" s="71">
        <v>12</v>
      </c>
      <c r="AA119" s="151">
        <f t="shared" si="6"/>
        <v>12</v>
      </c>
      <c r="AB119" s="3"/>
      <c r="AC119" s="71"/>
      <c r="AD119" s="71"/>
      <c r="AE119" s="71">
        <v>12</v>
      </c>
      <c r="AF119" s="151">
        <f t="shared" si="7"/>
        <v>12</v>
      </c>
      <c r="AG119" s="4"/>
      <c r="AH119" s="327"/>
      <c r="AI119" s="340">
        <v>1</v>
      </c>
      <c r="AJ119" s="328"/>
      <c r="AK119" s="341">
        <v>1</v>
      </c>
      <c r="AL119" s="4"/>
      <c r="AM119" s="300">
        <v>0.01</v>
      </c>
      <c r="AN119" s="300">
        <v>0.01</v>
      </c>
      <c r="AO119" s="300">
        <v>0</v>
      </c>
      <c r="AP119" s="30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3752</v>
      </c>
      <c r="F120" s="259"/>
      <c r="G120" s="204" t="s">
        <v>3734</v>
      </c>
      <c r="H120" s="194"/>
      <c r="I120" s="206" t="s">
        <v>3739</v>
      </c>
      <c r="J120" s="193"/>
      <c r="K120" s="196"/>
      <c r="L120" s="196">
        <v>21</v>
      </c>
      <c r="M120" s="14">
        <f t="shared" si="3"/>
        <v>21</v>
      </c>
      <c r="N120" s="3"/>
      <c r="O120" s="286" t="s">
        <v>3726</v>
      </c>
      <c r="P120" s="286"/>
      <c r="Q120" s="286"/>
      <c r="R120" s="3"/>
      <c r="S120" s="507">
        <v>2001</v>
      </c>
      <c r="T120" s="508"/>
      <c r="U120" s="508"/>
      <c r="V120" s="508"/>
      <c r="W120" s="3"/>
      <c r="X120" s="286">
        <v>18</v>
      </c>
      <c r="Y120" s="147"/>
      <c r="Z120" s="147"/>
      <c r="AA120" s="151">
        <f t="shared" si="6"/>
        <v>18</v>
      </c>
      <c r="AB120" s="3"/>
      <c r="AC120" s="286">
        <v>18</v>
      </c>
      <c r="AD120" s="147"/>
      <c r="AE120" s="147"/>
      <c r="AF120" s="151">
        <f t="shared" si="7"/>
        <v>18</v>
      </c>
      <c r="AG120" s="4"/>
      <c r="AH120" s="325"/>
      <c r="AI120" s="147">
        <v>1</v>
      </c>
      <c r="AJ120" s="326"/>
      <c r="AK120" s="286"/>
      <c r="AL120" s="4"/>
      <c r="AM120" s="298">
        <v>1.2E-2</v>
      </c>
      <c r="AN120" s="298">
        <v>1.2E-2</v>
      </c>
      <c r="AO120" s="298">
        <v>0</v>
      </c>
      <c r="AP120" s="29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3765</v>
      </c>
      <c r="F121" s="259"/>
      <c r="G121" s="205" t="s">
        <v>3734</v>
      </c>
      <c r="H121" s="194"/>
      <c r="I121" s="207" t="s">
        <v>3739</v>
      </c>
      <c r="J121" s="193"/>
      <c r="K121" s="197"/>
      <c r="L121" s="197">
        <v>12</v>
      </c>
      <c r="M121" s="14">
        <f t="shared" si="3"/>
        <v>12</v>
      </c>
      <c r="N121" s="3"/>
      <c r="O121" s="71"/>
      <c r="P121" s="71"/>
      <c r="Q121" s="71" t="s">
        <v>3726</v>
      </c>
      <c r="R121" s="3"/>
      <c r="S121" s="509">
        <v>1966</v>
      </c>
      <c r="T121" s="510"/>
      <c r="U121" s="510"/>
      <c r="V121" s="510"/>
      <c r="W121" s="3"/>
      <c r="X121" s="71"/>
      <c r="Y121" s="71"/>
      <c r="Z121" s="71">
        <v>20</v>
      </c>
      <c r="AA121" s="151">
        <f t="shared" si="6"/>
        <v>20</v>
      </c>
      <c r="AB121" s="3"/>
      <c r="AC121" s="71"/>
      <c r="AD121" s="71"/>
      <c r="AE121" s="71">
        <v>20</v>
      </c>
      <c r="AF121" s="151">
        <f t="shared" si="7"/>
        <v>20</v>
      </c>
      <c r="AG121" s="4"/>
      <c r="AH121" s="327"/>
      <c r="AI121" s="340">
        <v>1</v>
      </c>
      <c r="AJ121" s="328"/>
      <c r="AK121" s="341"/>
      <c r="AL121" s="4"/>
      <c r="AM121" s="513">
        <v>1.2E-2</v>
      </c>
      <c r="AN121" s="514">
        <v>1.2E-2</v>
      </c>
      <c r="AO121" s="300">
        <v>0</v>
      </c>
      <c r="AP121" s="30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3753</v>
      </c>
      <c r="F122" s="259"/>
      <c r="G122" s="204" t="s">
        <v>3734</v>
      </c>
      <c r="H122" s="194"/>
      <c r="I122" s="206" t="s">
        <v>3739</v>
      </c>
      <c r="J122" s="193"/>
      <c r="K122" s="196"/>
      <c r="L122" s="196">
        <v>10</v>
      </c>
      <c r="M122" s="14">
        <f t="shared" si="3"/>
        <v>10</v>
      </c>
      <c r="N122" s="3"/>
      <c r="O122" s="286"/>
      <c r="P122" s="286" t="s">
        <v>3726</v>
      </c>
      <c r="Q122" s="286"/>
      <c r="R122" s="3"/>
      <c r="S122" s="507">
        <v>1966</v>
      </c>
      <c r="T122" s="508"/>
      <c r="U122" s="508"/>
      <c r="V122" s="508"/>
      <c r="W122" s="3"/>
      <c r="X122" s="286"/>
      <c r="Y122" s="147">
        <v>22</v>
      </c>
      <c r="Z122" s="147"/>
      <c r="AA122" s="151">
        <f t="shared" si="6"/>
        <v>22</v>
      </c>
      <c r="AB122" s="3"/>
      <c r="AC122" s="286"/>
      <c r="AD122" s="147">
        <v>22</v>
      </c>
      <c r="AE122" s="147"/>
      <c r="AF122" s="151">
        <f t="shared" si="7"/>
        <v>22</v>
      </c>
      <c r="AG122" s="4"/>
      <c r="AH122" s="325"/>
      <c r="AI122" s="147">
        <v>1</v>
      </c>
      <c r="AJ122" s="326"/>
      <c r="AK122" s="286"/>
      <c r="AL122" s="4"/>
      <c r="AM122" s="298">
        <v>1.2E-2</v>
      </c>
      <c r="AN122" s="298">
        <v>1.2E-2</v>
      </c>
      <c r="AO122" s="298">
        <v>0</v>
      </c>
      <c r="AP122" s="29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3754</v>
      </c>
      <c r="F123" s="259"/>
      <c r="G123" s="205" t="s">
        <v>3734</v>
      </c>
      <c r="H123" s="194"/>
      <c r="I123" s="207" t="s">
        <v>3739</v>
      </c>
      <c r="J123" s="193"/>
      <c r="K123" s="197"/>
      <c r="L123" s="197"/>
      <c r="M123" s="14">
        <f t="shared" si="3"/>
        <v>0</v>
      </c>
      <c r="N123" s="3"/>
      <c r="O123" s="71" t="s">
        <v>3726</v>
      </c>
      <c r="P123" s="71"/>
      <c r="Q123" s="71"/>
      <c r="R123" s="3"/>
      <c r="S123" s="509">
        <v>1966</v>
      </c>
      <c r="T123" s="510"/>
      <c r="U123" s="510"/>
      <c r="V123" s="510"/>
      <c r="W123" s="3"/>
      <c r="X123" s="71">
        <v>18</v>
      </c>
      <c r="Y123" s="71"/>
      <c r="Z123" s="71"/>
      <c r="AA123" s="151">
        <f t="shared" si="6"/>
        <v>18</v>
      </c>
      <c r="AB123" s="3"/>
      <c r="AC123" s="71">
        <v>18</v>
      </c>
      <c r="AD123" s="71"/>
      <c r="AE123" s="71"/>
      <c r="AF123" s="151">
        <f t="shared" si="7"/>
        <v>18</v>
      </c>
      <c r="AG123" s="4"/>
      <c r="AH123" s="327"/>
      <c r="AI123" s="340">
        <v>1</v>
      </c>
      <c r="AJ123" s="328"/>
      <c r="AK123" s="341"/>
      <c r="AL123" s="4"/>
      <c r="AM123" s="513">
        <v>0.01</v>
      </c>
      <c r="AN123" s="514">
        <v>0.01</v>
      </c>
      <c r="AO123" s="300">
        <v>0</v>
      </c>
      <c r="AP123" s="30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3755</v>
      </c>
      <c r="F124" s="259"/>
      <c r="G124" s="204" t="s">
        <v>3734</v>
      </c>
      <c r="H124" s="194"/>
      <c r="I124" s="206" t="s">
        <v>3739</v>
      </c>
      <c r="J124" s="193"/>
      <c r="K124" s="196"/>
      <c r="L124" s="196">
        <v>14</v>
      </c>
      <c r="M124" s="14">
        <f t="shared" si="3"/>
        <v>14</v>
      </c>
      <c r="N124" s="3"/>
      <c r="O124" s="286"/>
      <c r="P124" s="286" t="s">
        <v>3726</v>
      </c>
      <c r="Q124" s="286"/>
      <c r="R124" s="3"/>
      <c r="S124" s="507">
        <v>1966</v>
      </c>
      <c r="T124" s="508"/>
      <c r="U124" s="508"/>
      <c r="V124" s="508"/>
      <c r="W124" s="3"/>
      <c r="X124" s="286"/>
      <c r="Y124" s="147">
        <v>16</v>
      </c>
      <c r="Z124" s="147"/>
      <c r="AA124" s="151">
        <f t="shared" si="6"/>
        <v>16</v>
      </c>
      <c r="AB124" s="3"/>
      <c r="AC124" s="286"/>
      <c r="AD124" s="147">
        <v>16</v>
      </c>
      <c r="AE124" s="147"/>
      <c r="AF124" s="151">
        <f t="shared" si="7"/>
        <v>16</v>
      </c>
      <c r="AG124" s="4"/>
      <c r="AH124" s="325"/>
      <c r="AI124" s="147">
        <v>1</v>
      </c>
      <c r="AJ124" s="326"/>
      <c r="AK124" s="286">
        <v>1</v>
      </c>
      <c r="AL124" s="4"/>
      <c r="AM124" s="298">
        <v>0.01</v>
      </c>
      <c r="AN124" s="298">
        <v>0.01</v>
      </c>
      <c r="AO124" s="298">
        <v>0</v>
      </c>
      <c r="AP124" s="29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3756</v>
      </c>
      <c r="F125" s="259"/>
      <c r="G125" s="205" t="s">
        <v>3734</v>
      </c>
      <c r="H125" s="194"/>
      <c r="I125" s="207" t="s">
        <v>3739</v>
      </c>
      <c r="J125" s="193"/>
      <c r="K125" s="197"/>
      <c r="L125" s="197">
        <v>25</v>
      </c>
      <c r="M125" s="14">
        <f t="shared" si="3"/>
        <v>25</v>
      </c>
      <c r="N125" s="3"/>
      <c r="O125" s="71"/>
      <c r="P125" s="71"/>
      <c r="Q125" s="71" t="s">
        <v>3726</v>
      </c>
      <c r="R125" s="3"/>
      <c r="S125" s="509">
        <v>1966</v>
      </c>
      <c r="T125" s="510"/>
      <c r="U125" s="510"/>
      <c r="V125" s="510"/>
      <c r="W125" s="3"/>
      <c r="X125" s="71"/>
      <c r="Y125" s="71"/>
      <c r="Z125" s="71">
        <v>16</v>
      </c>
      <c r="AA125" s="151">
        <f t="shared" si="6"/>
        <v>16</v>
      </c>
      <c r="AB125" s="3"/>
      <c r="AC125" s="71"/>
      <c r="AD125" s="71"/>
      <c r="AE125" s="71">
        <v>16</v>
      </c>
      <c r="AF125" s="151">
        <f t="shared" si="7"/>
        <v>16</v>
      </c>
      <c r="AG125" s="4"/>
      <c r="AH125" s="327"/>
      <c r="AI125" s="340">
        <v>1</v>
      </c>
      <c r="AJ125" s="328"/>
      <c r="AK125" s="341">
        <v>1</v>
      </c>
      <c r="AL125" s="4"/>
      <c r="AM125" s="513">
        <v>1.2E-2</v>
      </c>
      <c r="AN125" s="514">
        <v>1.2E-2</v>
      </c>
      <c r="AO125" s="300">
        <v>0</v>
      </c>
      <c r="AP125" s="30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3757</v>
      </c>
      <c r="F126" s="259"/>
      <c r="G126" s="204" t="s">
        <v>3734</v>
      </c>
      <c r="H126" s="194"/>
      <c r="I126" s="206" t="s">
        <v>3739</v>
      </c>
      <c r="J126" s="193"/>
      <c r="K126" s="196"/>
      <c r="L126" s="196">
        <v>7</v>
      </c>
      <c r="M126" s="14">
        <f t="shared" si="3"/>
        <v>7</v>
      </c>
      <c r="N126" s="3"/>
      <c r="O126" s="286" t="s">
        <v>3726</v>
      </c>
      <c r="P126" s="286"/>
      <c r="Q126" s="286"/>
      <c r="R126" s="3"/>
      <c r="S126" s="507">
        <v>1993</v>
      </c>
      <c r="T126" s="508"/>
      <c r="U126" s="508"/>
      <c r="V126" s="508"/>
      <c r="W126" s="3"/>
      <c r="X126" s="286">
        <v>22</v>
      </c>
      <c r="Y126" s="147"/>
      <c r="Z126" s="147"/>
      <c r="AA126" s="151">
        <f t="shared" si="6"/>
        <v>22</v>
      </c>
      <c r="AB126" s="3"/>
      <c r="AC126" s="286">
        <v>22</v>
      </c>
      <c r="AD126" s="147"/>
      <c r="AE126" s="147"/>
      <c r="AF126" s="151">
        <f t="shared" si="7"/>
        <v>22</v>
      </c>
      <c r="AG126" s="4"/>
      <c r="AH126" s="325"/>
      <c r="AI126" s="147">
        <v>1</v>
      </c>
      <c r="AJ126" s="326"/>
      <c r="AK126" s="286"/>
      <c r="AL126" s="4"/>
      <c r="AM126" s="298">
        <v>1.2E-2</v>
      </c>
      <c r="AN126" s="298">
        <v>1.2E-2</v>
      </c>
      <c r="AO126" s="298">
        <v>0</v>
      </c>
      <c r="AP126" s="29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3758</v>
      </c>
      <c r="F127" s="259"/>
      <c r="G127" s="205" t="s">
        <v>3734</v>
      </c>
      <c r="H127" s="194"/>
      <c r="I127" s="207" t="s">
        <v>3739</v>
      </c>
      <c r="J127" s="193"/>
      <c r="K127" s="197"/>
      <c r="L127" s="197"/>
      <c r="M127" s="14">
        <f t="shared" si="3"/>
        <v>0</v>
      </c>
      <c r="N127" s="3"/>
      <c r="O127" s="71" t="s">
        <v>3726</v>
      </c>
      <c r="P127" s="71"/>
      <c r="Q127" s="71"/>
      <c r="R127" s="3"/>
      <c r="S127" s="509"/>
      <c r="T127" s="510"/>
      <c r="U127" s="510"/>
      <c r="V127" s="510"/>
      <c r="W127" s="3"/>
      <c r="X127" s="71"/>
      <c r="Y127" s="71"/>
      <c r="Z127" s="71"/>
      <c r="AA127" s="151">
        <f t="shared" si="6"/>
        <v>0</v>
      </c>
      <c r="AB127" s="3"/>
      <c r="AC127" s="71"/>
      <c r="AD127" s="71"/>
      <c r="AE127" s="71"/>
      <c r="AF127" s="151">
        <f t="shared" si="7"/>
        <v>0</v>
      </c>
      <c r="AG127" s="4"/>
      <c r="AH127" s="327"/>
      <c r="AI127" s="340"/>
      <c r="AJ127" s="328"/>
      <c r="AK127" s="341"/>
      <c r="AL127" s="4"/>
      <c r="AM127" s="300">
        <v>0</v>
      </c>
      <c r="AN127" s="300">
        <v>0</v>
      </c>
      <c r="AO127" s="300">
        <v>0</v>
      </c>
      <c r="AP127" s="30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3761</v>
      </c>
      <c r="F128" s="259"/>
      <c r="G128" s="204" t="s">
        <v>3734</v>
      </c>
      <c r="H128" s="194"/>
      <c r="I128" s="206" t="s">
        <v>3740</v>
      </c>
      <c r="J128" s="193"/>
      <c r="K128" s="196"/>
      <c r="L128" s="196"/>
      <c r="M128" s="14">
        <f t="shared" si="3"/>
        <v>0</v>
      </c>
      <c r="N128" s="3"/>
      <c r="O128" s="286"/>
      <c r="P128" s="286"/>
      <c r="Q128" s="286"/>
      <c r="R128" s="3"/>
      <c r="S128" s="507">
        <v>1966</v>
      </c>
      <c r="T128" s="508">
        <v>2015</v>
      </c>
      <c r="U128" s="508"/>
      <c r="V128" s="508"/>
      <c r="W128" s="3"/>
      <c r="X128" s="286"/>
      <c r="Y128" s="147">
        <v>22</v>
      </c>
      <c r="Z128" s="147"/>
      <c r="AA128" s="151">
        <f t="shared" si="6"/>
        <v>22</v>
      </c>
      <c r="AB128" s="3"/>
      <c r="AC128" s="286"/>
      <c r="AD128" s="147">
        <v>22</v>
      </c>
      <c r="AE128" s="147"/>
      <c r="AF128" s="151">
        <f t="shared" si="7"/>
        <v>22</v>
      </c>
      <c r="AG128" s="4"/>
      <c r="AH128" s="325"/>
      <c r="AI128" s="147"/>
      <c r="AJ128" s="326"/>
      <c r="AK128" s="286"/>
      <c r="AL128" s="4"/>
      <c r="AM128" s="298">
        <v>0</v>
      </c>
      <c r="AN128" s="298">
        <v>0</v>
      </c>
      <c r="AO128" s="298">
        <v>0</v>
      </c>
      <c r="AP128" s="29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3747</v>
      </c>
      <c r="F129" s="259"/>
      <c r="G129" s="205" t="s">
        <v>3734</v>
      </c>
      <c r="H129" s="194"/>
      <c r="I129" s="207" t="s">
        <v>3740</v>
      </c>
      <c r="J129" s="193"/>
      <c r="K129" s="197"/>
      <c r="L129" s="197"/>
      <c r="M129" s="14">
        <f t="shared" si="3"/>
        <v>0</v>
      </c>
      <c r="N129" s="3"/>
      <c r="O129" s="71"/>
      <c r="P129" s="71"/>
      <c r="Q129" s="71"/>
      <c r="R129" s="3"/>
      <c r="S129" s="509"/>
      <c r="T129" s="510"/>
      <c r="U129" s="510"/>
      <c r="V129" s="510"/>
      <c r="W129" s="3"/>
      <c r="X129" s="71"/>
      <c r="Y129" s="71"/>
      <c r="Z129" s="71"/>
      <c r="AA129" s="151">
        <f t="shared" si="6"/>
        <v>0</v>
      </c>
      <c r="AB129" s="3"/>
      <c r="AC129" s="71"/>
      <c r="AD129" s="71"/>
      <c r="AE129" s="71"/>
      <c r="AF129" s="151">
        <f t="shared" si="7"/>
        <v>0</v>
      </c>
      <c r="AG129" s="4"/>
      <c r="AH129" s="327"/>
      <c r="AI129" s="340"/>
      <c r="AJ129" s="328"/>
      <c r="AK129" s="341"/>
      <c r="AL129" s="4"/>
      <c r="AM129" s="300">
        <v>0</v>
      </c>
      <c r="AN129" s="300">
        <v>0</v>
      </c>
      <c r="AO129" s="300">
        <v>0</v>
      </c>
      <c r="AP129" s="30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3762</v>
      </c>
      <c r="F130" s="259"/>
      <c r="G130" s="204" t="s">
        <v>3734</v>
      </c>
      <c r="H130" s="194"/>
      <c r="I130" s="206" t="s">
        <v>3740</v>
      </c>
      <c r="J130" s="193"/>
      <c r="K130" s="196"/>
      <c r="L130" s="196"/>
      <c r="M130" s="14">
        <f t="shared" si="3"/>
        <v>0</v>
      </c>
      <c r="N130" s="3"/>
      <c r="O130" s="286"/>
      <c r="P130" s="286"/>
      <c r="Q130" s="286"/>
      <c r="R130" s="3"/>
      <c r="S130" s="507"/>
      <c r="T130" s="508"/>
      <c r="U130" s="508"/>
      <c r="V130" s="508"/>
      <c r="W130" s="3"/>
      <c r="X130" s="286"/>
      <c r="Y130" s="147"/>
      <c r="Z130" s="147"/>
      <c r="AA130" s="151">
        <f t="shared" si="6"/>
        <v>0</v>
      </c>
      <c r="AB130" s="3"/>
      <c r="AC130" s="286"/>
      <c r="AD130" s="147"/>
      <c r="AE130" s="147"/>
      <c r="AF130" s="151">
        <f t="shared" si="7"/>
        <v>0</v>
      </c>
      <c r="AG130" s="4"/>
      <c r="AH130" s="325"/>
      <c r="AI130" s="147"/>
      <c r="AJ130" s="326"/>
      <c r="AK130" s="286"/>
      <c r="AL130" s="4"/>
      <c r="AM130" s="298">
        <v>0</v>
      </c>
      <c r="AN130" s="299">
        <v>0</v>
      </c>
      <c r="AO130" s="298">
        <v>0</v>
      </c>
      <c r="AP130" s="29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3748</v>
      </c>
      <c r="F131" s="259"/>
      <c r="G131" s="205" t="s">
        <v>3734</v>
      </c>
      <c r="H131" s="194"/>
      <c r="I131" s="207" t="s">
        <v>3740</v>
      </c>
      <c r="J131" s="193"/>
      <c r="K131" s="197"/>
      <c r="L131" s="197"/>
      <c r="M131" s="14">
        <f t="shared" si="3"/>
        <v>0</v>
      </c>
      <c r="N131" s="3"/>
      <c r="O131" s="71"/>
      <c r="P131" s="71"/>
      <c r="Q131" s="71"/>
      <c r="R131" s="3"/>
      <c r="S131" s="509"/>
      <c r="T131" s="510"/>
      <c r="U131" s="510"/>
      <c r="V131" s="510"/>
      <c r="W131" s="3"/>
      <c r="X131" s="71"/>
      <c r="Y131" s="71"/>
      <c r="Z131" s="71"/>
      <c r="AA131" s="151">
        <f t="shared" si="6"/>
        <v>0</v>
      </c>
      <c r="AB131" s="3"/>
      <c r="AC131" s="71"/>
      <c r="AD131" s="71"/>
      <c r="AE131" s="71"/>
      <c r="AF131" s="151">
        <f t="shared" si="7"/>
        <v>0</v>
      </c>
      <c r="AG131" s="4"/>
      <c r="AH131" s="327"/>
      <c r="AI131" s="340"/>
      <c r="AJ131" s="328"/>
      <c r="AK131" s="341"/>
      <c r="AL131" s="4"/>
      <c r="AM131" s="300">
        <v>0</v>
      </c>
      <c r="AN131" s="301">
        <v>0</v>
      </c>
      <c r="AO131" s="300">
        <v>0</v>
      </c>
      <c r="AP131" s="30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3763</v>
      </c>
      <c r="F132" s="259"/>
      <c r="G132" s="204" t="s">
        <v>3734</v>
      </c>
      <c r="H132" s="194"/>
      <c r="I132" s="206" t="s">
        <v>3740</v>
      </c>
      <c r="J132" s="193"/>
      <c r="K132" s="196"/>
      <c r="L132" s="196"/>
      <c r="M132" s="14">
        <f t="shared" si="3"/>
        <v>0</v>
      </c>
      <c r="N132" s="3"/>
      <c r="O132" s="286"/>
      <c r="P132" s="286"/>
      <c r="Q132" s="286"/>
      <c r="R132" s="3"/>
      <c r="S132" s="507"/>
      <c r="T132" s="508"/>
      <c r="U132" s="508"/>
      <c r="V132" s="508"/>
      <c r="W132" s="3"/>
      <c r="X132" s="286"/>
      <c r="Y132" s="147"/>
      <c r="Z132" s="147"/>
      <c r="AA132" s="151">
        <f t="shared" si="6"/>
        <v>0</v>
      </c>
      <c r="AB132" s="3"/>
      <c r="AC132" s="286"/>
      <c r="AD132" s="147"/>
      <c r="AE132" s="147"/>
      <c r="AF132" s="151">
        <f t="shared" si="7"/>
        <v>0</v>
      </c>
      <c r="AG132" s="4"/>
      <c r="AH132" s="325"/>
      <c r="AI132" s="147"/>
      <c r="AJ132" s="326"/>
      <c r="AK132" s="286"/>
      <c r="AL132" s="4"/>
      <c r="AM132" s="298">
        <v>0</v>
      </c>
      <c r="AN132" s="299">
        <v>0</v>
      </c>
      <c r="AO132" s="298">
        <v>0</v>
      </c>
      <c r="AP132" s="29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3749</v>
      </c>
      <c r="F133" s="259"/>
      <c r="G133" s="205" t="s">
        <v>3734</v>
      </c>
      <c r="H133" s="194"/>
      <c r="I133" s="207" t="s">
        <v>3740</v>
      </c>
      <c r="J133" s="193"/>
      <c r="K133" s="197"/>
      <c r="L133" s="197"/>
      <c r="M133" s="14">
        <f t="shared" si="3"/>
        <v>0</v>
      </c>
      <c r="N133" s="3"/>
      <c r="O133" s="71"/>
      <c r="P133" s="71"/>
      <c r="Q133" s="71"/>
      <c r="R133" s="3"/>
      <c r="S133" s="509"/>
      <c r="T133" s="510"/>
      <c r="U133" s="510"/>
      <c r="V133" s="510"/>
      <c r="W133" s="3"/>
      <c r="X133" s="71"/>
      <c r="Y133" s="71"/>
      <c r="Z133" s="71"/>
      <c r="AA133" s="151">
        <f t="shared" si="6"/>
        <v>0</v>
      </c>
      <c r="AB133" s="3"/>
      <c r="AC133" s="71"/>
      <c r="AD133" s="71"/>
      <c r="AE133" s="71"/>
      <c r="AF133" s="151">
        <f t="shared" si="7"/>
        <v>0</v>
      </c>
      <c r="AG133" s="4"/>
      <c r="AH133" s="327"/>
      <c r="AI133" s="340"/>
      <c r="AJ133" s="328"/>
      <c r="AK133" s="341"/>
      <c r="AL133" s="4"/>
      <c r="AM133" s="300">
        <v>0</v>
      </c>
      <c r="AN133" s="301">
        <v>0</v>
      </c>
      <c r="AO133" s="300">
        <v>0</v>
      </c>
      <c r="AP133" s="30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3764</v>
      </c>
      <c r="F134" s="259"/>
      <c r="G134" s="204" t="s">
        <v>3734</v>
      </c>
      <c r="H134" s="194"/>
      <c r="I134" s="206" t="s">
        <v>3740</v>
      </c>
      <c r="J134" s="193"/>
      <c r="K134" s="196"/>
      <c r="L134" s="196"/>
      <c r="M134" s="14">
        <f t="shared" si="3"/>
        <v>0</v>
      </c>
      <c r="N134" s="3"/>
      <c r="O134" s="286"/>
      <c r="P134" s="286"/>
      <c r="Q134" s="286"/>
      <c r="R134" s="3"/>
      <c r="S134" s="507"/>
      <c r="T134" s="508"/>
      <c r="U134" s="508"/>
      <c r="V134" s="508"/>
      <c r="W134" s="3"/>
      <c r="X134" s="286"/>
      <c r="Y134" s="147"/>
      <c r="Z134" s="147"/>
      <c r="AA134" s="151">
        <f t="shared" si="6"/>
        <v>0</v>
      </c>
      <c r="AB134" s="3"/>
      <c r="AC134" s="286"/>
      <c r="AD134" s="147"/>
      <c r="AE134" s="147"/>
      <c r="AF134" s="151">
        <f t="shared" si="7"/>
        <v>0</v>
      </c>
      <c r="AG134" s="4"/>
      <c r="AH134" s="325"/>
      <c r="AI134" s="147"/>
      <c r="AJ134" s="326"/>
      <c r="AK134" s="286"/>
      <c r="AL134" s="4"/>
      <c r="AM134" s="298">
        <v>0</v>
      </c>
      <c r="AN134" s="299">
        <v>0</v>
      </c>
      <c r="AO134" s="298">
        <v>0</v>
      </c>
      <c r="AP134" s="29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3750</v>
      </c>
      <c r="F135" s="259"/>
      <c r="G135" s="205" t="s">
        <v>3734</v>
      </c>
      <c r="H135" s="194"/>
      <c r="I135" s="207" t="s">
        <v>3740</v>
      </c>
      <c r="J135" s="193"/>
      <c r="K135" s="197"/>
      <c r="L135" s="197"/>
      <c r="M135" s="14">
        <f t="shared" si="3"/>
        <v>0</v>
      </c>
      <c r="N135" s="3"/>
      <c r="O135" s="71"/>
      <c r="P135" s="71"/>
      <c r="Q135" s="71"/>
      <c r="R135" s="3"/>
      <c r="S135" s="509"/>
      <c r="T135" s="510"/>
      <c r="U135" s="510"/>
      <c r="V135" s="510"/>
      <c r="W135" s="3"/>
      <c r="X135" s="71"/>
      <c r="Y135" s="71"/>
      <c r="Z135" s="71"/>
      <c r="AA135" s="151">
        <f t="shared" si="6"/>
        <v>0</v>
      </c>
      <c r="AB135" s="3"/>
      <c r="AC135" s="71"/>
      <c r="AD135" s="71"/>
      <c r="AE135" s="71"/>
      <c r="AF135" s="151">
        <f t="shared" si="7"/>
        <v>0</v>
      </c>
      <c r="AG135" s="4"/>
      <c r="AH135" s="327"/>
      <c r="AI135" s="340"/>
      <c r="AJ135" s="328"/>
      <c r="AK135" s="341"/>
      <c r="AL135" s="4"/>
      <c r="AM135" s="300">
        <v>0</v>
      </c>
      <c r="AN135" s="301">
        <v>0</v>
      </c>
      <c r="AO135" s="300">
        <v>0</v>
      </c>
      <c r="AP135" s="30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3751</v>
      </c>
      <c r="F136" s="259"/>
      <c r="G136" s="204" t="s">
        <v>3734</v>
      </c>
      <c r="H136" s="194"/>
      <c r="I136" s="206" t="s">
        <v>3740</v>
      </c>
      <c r="J136" s="193"/>
      <c r="K136" s="196"/>
      <c r="L136" s="196"/>
      <c r="M136" s="14">
        <f t="shared" si="3"/>
        <v>0</v>
      </c>
      <c r="N136" s="3"/>
      <c r="O136" s="286"/>
      <c r="P136" s="286"/>
      <c r="Q136" s="286"/>
      <c r="R136" s="3"/>
      <c r="S136" s="507"/>
      <c r="T136" s="508"/>
      <c r="U136" s="508"/>
      <c r="V136" s="508"/>
      <c r="W136" s="3"/>
      <c r="X136" s="286"/>
      <c r="Y136" s="147"/>
      <c r="Z136" s="147"/>
      <c r="AA136" s="151">
        <f t="shared" si="6"/>
        <v>0</v>
      </c>
      <c r="AB136" s="3"/>
      <c r="AC136" s="286"/>
      <c r="AD136" s="147"/>
      <c r="AE136" s="147"/>
      <c r="AF136" s="151">
        <f t="shared" si="7"/>
        <v>0</v>
      </c>
      <c r="AG136" s="4"/>
      <c r="AH136" s="325"/>
      <c r="AI136" s="147"/>
      <c r="AJ136" s="326"/>
      <c r="AK136" s="286"/>
      <c r="AL136" s="4"/>
      <c r="AM136" s="298">
        <v>0</v>
      </c>
      <c r="AN136" s="299">
        <v>0</v>
      </c>
      <c r="AO136" s="298">
        <v>0</v>
      </c>
      <c r="AP136" s="29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3752</v>
      </c>
      <c r="F137" s="259"/>
      <c r="G137" s="205" t="s">
        <v>3734</v>
      </c>
      <c r="H137" s="194"/>
      <c r="I137" s="207" t="s">
        <v>3740</v>
      </c>
      <c r="J137" s="193"/>
      <c r="K137" s="197"/>
      <c r="L137" s="197"/>
      <c r="M137" s="14">
        <f t="shared" si="3"/>
        <v>0</v>
      </c>
      <c r="N137" s="3"/>
      <c r="O137" s="71"/>
      <c r="P137" s="71"/>
      <c r="Q137" s="71"/>
      <c r="R137" s="3"/>
      <c r="S137" s="509"/>
      <c r="T137" s="510"/>
      <c r="U137" s="510"/>
      <c r="V137" s="510"/>
      <c r="W137" s="3"/>
      <c r="X137" s="71"/>
      <c r="Y137" s="71"/>
      <c r="Z137" s="71"/>
      <c r="AA137" s="151">
        <f t="shared" si="6"/>
        <v>0</v>
      </c>
      <c r="AB137" s="3"/>
      <c r="AC137" s="71"/>
      <c r="AD137" s="71"/>
      <c r="AE137" s="71"/>
      <c r="AF137" s="151">
        <f t="shared" si="7"/>
        <v>0</v>
      </c>
      <c r="AG137" s="4"/>
      <c r="AH137" s="327"/>
      <c r="AI137" s="340"/>
      <c r="AJ137" s="328"/>
      <c r="AK137" s="341"/>
      <c r="AL137" s="4"/>
      <c r="AM137" s="300">
        <v>0</v>
      </c>
      <c r="AN137" s="301">
        <v>0</v>
      </c>
      <c r="AO137" s="300">
        <v>0</v>
      </c>
      <c r="AP137" s="30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3765</v>
      </c>
      <c r="F138" s="259"/>
      <c r="G138" s="204" t="s">
        <v>3734</v>
      </c>
      <c r="H138" s="194"/>
      <c r="I138" s="206" t="s">
        <v>3740</v>
      </c>
      <c r="J138" s="193"/>
      <c r="K138" s="196"/>
      <c r="L138" s="196"/>
      <c r="M138" s="14">
        <f t="shared" si="3"/>
        <v>0</v>
      </c>
      <c r="N138" s="3"/>
      <c r="O138" s="286"/>
      <c r="P138" s="286"/>
      <c r="Q138" s="286"/>
      <c r="R138" s="3"/>
      <c r="S138" s="507"/>
      <c r="T138" s="508"/>
      <c r="U138" s="508"/>
      <c r="V138" s="508"/>
      <c r="W138" s="3"/>
      <c r="X138" s="286"/>
      <c r="Y138" s="147"/>
      <c r="Z138" s="147"/>
      <c r="AA138" s="151">
        <f t="shared" si="6"/>
        <v>0</v>
      </c>
      <c r="AB138" s="3"/>
      <c r="AC138" s="286"/>
      <c r="AD138" s="147"/>
      <c r="AE138" s="147"/>
      <c r="AF138" s="151">
        <f t="shared" si="7"/>
        <v>0</v>
      </c>
      <c r="AG138" s="4"/>
      <c r="AH138" s="325"/>
      <c r="AI138" s="147"/>
      <c r="AJ138" s="326"/>
      <c r="AK138" s="286"/>
      <c r="AL138" s="4"/>
      <c r="AM138" s="298">
        <v>0</v>
      </c>
      <c r="AN138" s="299">
        <v>0</v>
      </c>
      <c r="AO138" s="298">
        <v>0</v>
      </c>
      <c r="AP138" s="29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3753</v>
      </c>
      <c r="F139" s="259"/>
      <c r="G139" s="205" t="s">
        <v>3734</v>
      </c>
      <c r="H139" s="194"/>
      <c r="I139" s="207" t="s">
        <v>3740</v>
      </c>
      <c r="J139" s="193"/>
      <c r="K139" s="197"/>
      <c r="L139" s="197"/>
      <c r="M139" s="14">
        <f t="shared" si="3"/>
        <v>0</v>
      </c>
      <c r="N139" s="3"/>
      <c r="O139" s="71"/>
      <c r="P139" s="71"/>
      <c r="Q139" s="71"/>
      <c r="R139" s="3"/>
      <c r="S139" s="509"/>
      <c r="T139" s="510"/>
      <c r="U139" s="510"/>
      <c r="V139" s="510"/>
      <c r="W139" s="3"/>
      <c r="X139" s="71"/>
      <c r="Y139" s="71"/>
      <c r="Z139" s="71"/>
      <c r="AA139" s="151">
        <f t="shared" si="6"/>
        <v>0</v>
      </c>
      <c r="AB139" s="3"/>
      <c r="AC139" s="71"/>
      <c r="AD139" s="71"/>
      <c r="AE139" s="71"/>
      <c r="AF139" s="151">
        <f t="shared" si="7"/>
        <v>0</v>
      </c>
      <c r="AG139" s="4"/>
      <c r="AH139" s="327"/>
      <c r="AI139" s="340"/>
      <c r="AJ139" s="328"/>
      <c r="AK139" s="341"/>
      <c r="AL139" s="4"/>
      <c r="AM139" s="300">
        <v>0</v>
      </c>
      <c r="AN139" s="301">
        <v>0</v>
      </c>
      <c r="AO139" s="300">
        <v>0</v>
      </c>
      <c r="AP139" s="30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3754</v>
      </c>
      <c r="F140" s="259"/>
      <c r="G140" s="204" t="s">
        <v>3734</v>
      </c>
      <c r="H140" s="194"/>
      <c r="I140" s="206" t="s">
        <v>3740</v>
      </c>
      <c r="J140" s="193"/>
      <c r="K140" s="196"/>
      <c r="L140" s="196"/>
      <c r="M140" s="14">
        <f t="shared" si="3"/>
        <v>0</v>
      </c>
      <c r="N140" s="3"/>
      <c r="O140" s="286"/>
      <c r="P140" s="286"/>
      <c r="Q140" s="286"/>
      <c r="R140" s="3"/>
      <c r="S140" s="507"/>
      <c r="T140" s="508"/>
      <c r="U140" s="508"/>
      <c r="V140" s="508"/>
      <c r="W140" s="3"/>
      <c r="X140" s="286"/>
      <c r="Y140" s="147"/>
      <c r="Z140" s="147"/>
      <c r="AA140" s="151">
        <f t="shared" si="6"/>
        <v>0</v>
      </c>
      <c r="AB140" s="3"/>
      <c r="AC140" s="286"/>
      <c r="AD140" s="147"/>
      <c r="AE140" s="147"/>
      <c r="AF140" s="151">
        <f t="shared" si="7"/>
        <v>0</v>
      </c>
      <c r="AG140" s="4"/>
      <c r="AH140" s="325"/>
      <c r="AI140" s="147"/>
      <c r="AJ140" s="326"/>
      <c r="AK140" s="286"/>
      <c r="AL140" s="4"/>
      <c r="AM140" s="298">
        <v>0</v>
      </c>
      <c r="AN140" s="299">
        <v>0</v>
      </c>
      <c r="AO140" s="298">
        <v>0</v>
      </c>
      <c r="AP140" s="29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3755</v>
      </c>
      <c r="F141" s="259"/>
      <c r="G141" s="205" t="s">
        <v>3734</v>
      </c>
      <c r="H141" s="194"/>
      <c r="I141" s="207" t="s">
        <v>3740</v>
      </c>
      <c r="J141" s="193"/>
      <c r="K141" s="197"/>
      <c r="L141" s="197"/>
      <c r="M141" s="14">
        <f t="shared" si="3"/>
        <v>0</v>
      </c>
      <c r="N141" s="3"/>
      <c r="O141" s="71"/>
      <c r="P141" s="71"/>
      <c r="Q141" s="71"/>
      <c r="R141" s="3"/>
      <c r="S141" s="509"/>
      <c r="T141" s="510"/>
      <c r="U141" s="510"/>
      <c r="V141" s="510"/>
      <c r="W141" s="3"/>
      <c r="X141" s="71"/>
      <c r="Y141" s="71"/>
      <c r="Z141" s="71"/>
      <c r="AA141" s="151">
        <f t="shared" si="6"/>
        <v>0</v>
      </c>
      <c r="AB141" s="3"/>
      <c r="AC141" s="71"/>
      <c r="AD141" s="71"/>
      <c r="AE141" s="71"/>
      <c r="AF141" s="151">
        <f t="shared" si="7"/>
        <v>0</v>
      </c>
      <c r="AG141" s="4"/>
      <c r="AH141" s="327"/>
      <c r="AI141" s="340"/>
      <c r="AJ141" s="328"/>
      <c r="AK141" s="341"/>
      <c r="AL141" s="4"/>
      <c r="AM141" s="300">
        <v>0</v>
      </c>
      <c r="AN141" s="301">
        <v>0</v>
      </c>
      <c r="AO141" s="300">
        <v>0</v>
      </c>
      <c r="AP141" s="30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3756</v>
      </c>
      <c r="F142" s="259"/>
      <c r="G142" s="204" t="s">
        <v>3734</v>
      </c>
      <c r="H142" s="194"/>
      <c r="I142" s="206" t="s">
        <v>3740</v>
      </c>
      <c r="J142" s="193"/>
      <c r="K142" s="196"/>
      <c r="L142" s="196"/>
      <c r="M142" s="14">
        <f t="shared" si="3"/>
        <v>0</v>
      </c>
      <c r="N142" s="3"/>
      <c r="O142" s="286"/>
      <c r="P142" s="286"/>
      <c r="Q142" s="286"/>
      <c r="R142" s="3"/>
      <c r="S142" s="507"/>
      <c r="T142" s="508"/>
      <c r="U142" s="508"/>
      <c r="V142" s="508"/>
      <c r="W142" s="3"/>
      <c r="X142" s="286"/>
      <c r="Y142" s="147"/>
      <c r="Z142" s="147"/>
      <c r="AA142" s="151">
        <f t="shared" si="6"/>
        <v>0</v>
      </c>
      <c r="AB142" s="3"/>
      <c r="AC142" s="286"/>
      <c r="AD142" s="147"/>
      <c r="AE142" s="147"/>
      <c r="AF142" s="151">
        <f t="shared" si="7"/>
        <v>0</v>
      </c>
      <c r="AG142" s="4"/>
      <c r="AH142" s="325"/>
      <c r="AI142" s="147"/>
      <c r="AJ142" s="326"/>
      <c r="AK142" s="286"/>
      <c r="AL142" s="4"/>
      <c r="AM142" s="298">
        <v>0</v>
      </c>
      <c r="AN142" s="299">
        <v>0</v>
      </c>
      <c r="AO142" s="298">
        <v>0</v>
      </c>
      <c r="AP142" s="29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3757</v>
      </c>
      <c r="F143" s="259"/>
      <c r="G143" s="205" t="s">
        <v>3734</v>
      </c>
      <c r="H143" s="194"/>
      <c r="I143" s="207" t="s">
        <v>3740</v>
      </c>
      <c r="J143" s="193"/>
      <c r="K143" s="197"/>
      <c r="L143" s="197"/>
      <c r="M143" s="14">
        <f t="shared" ref="M143:M178" si="8">SUM(K143:L143)</f>
        <v>0</v>
      </c>
      <c r="N143" s="3"/>
      <c r="O143" s="71"/>
      <c r="P143" s="71"/>
      <c r="Q143" s="71"/>
      <c r="R143" s="3"/>
      <c r="S143" s="509"/>
      <c r="T143" s="510"/>
      <c r="U143" s="510"/>
      <c r="V143" s="510"/>
      <c r="W143" s="3"/>
      <c r="X143" s="71"/>
      <c r="Y143" s="71"/>
      <c r="Z143" s="71"/>
      <c r="AA143" s="151">
        <f t="shared" si="6"/>
        <v>0</v>
      </c>
      <c r="AB143" s="3"/>
      <c r="AC143" s="71"/>
      <c r="AD143" s="71"/>
      <c r="AE143" s="71"/>
      <c r="AF143" s="151">
        <f t="shared" si="7"/>
        <v>0</v>
      </c>
      <c r="AG143" s="4"/>
      <c r="AH143" s="327"/>
      <c r="AI143" s="340"/>
      <c r="AJ143" s="328"/>
      <c r="AK143" s="341"/>
      <c r="AL143" s="4"/>
      <c r="AM143" s="300">
        <v>0</v>
      </c>
      <c r="AN143" s="301">
        <v>0</v>
      </c>
      <c r="AO143" s="300">
        <v>0</v>
      </c>
      <c r="AP143" s="30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3758</v>
      </c>
      <c r="F144" s="259"/>
      <c r="G144" s="204" t="s">
        <v>3734</v>
      </c>
      <c r="H144" s="194"/>
      <c r="I144" s="206" t="s">
        <v>3740</v>
      </c>
      <c r="J144" s="193"/>
      <c r="K144" s="196"/>
      <c r="L144" s="196"/>
      <c r="M144" s="14">
        <f t="shared" si="8"/>
        <v>0</v>
      </c>
      <c r="N144" s="3"/>
      <c r="O144" s="286"/>
      <c r="P144" s="286"/>
      <c r="Q144" s="286"/>
      <c r="R144" s="3"/>
      <c r="S144" s="507"/>
      <c r="T144" s="508"/>
      <c r="U144" s="508"/>
      <c r="V144" s="508"/>
      <c r="W144" s="3"/>
      <c r="X144" s="286"/>
      <c r="Y144" s="147"/>
      <c r="Z144" s="147"/>
      <c r="AA144" s="151">
        <f t="shared" si="6"/>
        <v>0</v>
      </c>
      <c r="AB144" s="3"/>
      <c r="AC144" s="286"/>
      <c r="AD144" s="147"/>
      <c r="AE144" s="147"/>
      <c r="AF144" s="151">
        <f t="shared" si="7"/>
        <v>0</v>
      </c>
      <c r="AG144" s="4"/>
      <c r="AH144" s="325"/>
      <c r="AI144" s="147"/>
      <c r="AJ144" s="326"/>
      <c r="AK144" s="286"/>
      <c r="AL144" s="4"/>
      <c r="AM144" s="298">
        <v>0</v>
      </c>
      <c r="AN144" s="299">
        <v>0</v>
      </c>
      <c r="AO144" s="298">
        <v>0</v>
      </c>
      <c r="AP144" s="29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3761</v>
      </c>
      <c r="F145" s="259"/>
      <c r="G145" s="205" t="s">
        <v>3734</v>
      </c>
      <c r="H145" s="194"/>
      <c r="I145" s="207" t="s">
        <v>3342</v>
      </c>
      <c r="J145" s="193"/>
      <c r="K145" s="197"/>
      <c r="L145" s="197"/>
      <c r="M145" s="14">
        <f t="shared" si="8"/>
        <v>0</v>
      </c>
      <c r="N145" s="3"/>
      <c r="O145" s="71"/>
      <c r="P145" s="71"/>
      <c r="Q145" s="71"/>
      <c r="R145" s="3"/>
      <c r="S145" s="509"/>
      <c r="T145" s="510"/>
      <c r="U145" s="510"/>
      <c r="V145" s="510"/>
      <c r="W145" s="3"/>
      <c r="X145" s="71"/>
      <c r="Y145" s="71"/>
      <c r="Z145" s="71"/>
      <c r="AA145" s="151">
        <f t="shared" si="6"/>
        <v>0</v>
      </c>
      <c r="AB145" s="3"/>
      <c r="AC145" s="71"/>
      <c r="AD145" s="71"/>
      <c r="AE145" s="71"/>
      <c r="AF145" s="151">
        <f t="shared" si="7"/>
        <v>0</v>
      </c>
      <c r="AG145" s="4"/>
      <c r="AH145" s="327"/>
      <c r="AI145" s="340"/>
      <c r="AJ145" s="328"/>
      <c r="AK145" s="341"/>
      <c r="AL145" s="4"/>
      <c r="AM145" s="300">
        <v>0</v>
      </c>
      <c r="AN145" s="301">
        <v>0</v>
      </c>
      <c r="AO145" s="300">
        <v>0</v>
      </c>
      <c r="AP145" s="30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3747</v>
      </c>
      <c r="F146" s="259"/>
      <c r="G146" s="204" t="s">
        <v>3734</v>
      </c>
      <c r="H146" s="194"/>
      <c r="I146" s="206" t="s">
        <v>3342</v>
      </c>
      <c r="J146" s="193"/>
      <c r="K146" s="196"/>
      <c r="L146" s="196"/>
      <c r="M146" s="14">
        <f t="shared" si="8"/>
        <v>0</v>
      </c>
      <c r="N146" s="3"/>
      <c r="O146" s="286"/>
      <c r="P146" s="286"/>
      <c r="Q146" s="286"/>
      <c r="R146" s="3"/>
      <c r="S146" s="507"/>
      <c r="T146" s="508"/>
      <c r="U146" s="508"/>
      <c r="V146" s="508"/>
      <c r="W146" s="3"/>
      <c r="X146" s="286"/>
      <c r="Y146" s="147"/>
      <c r="Z146" s="147"/>
      <c r="AA146" s="151">
        <f t="shared" si="6"/>
        <v>0</v>
      </c>
      <c r="AB146" s="3"/>
      <c r="AC146" s="286"/>
      <c r="AD146" s="147"/>
      <c r="AE146" s="147"/>
      <c r="AF146" s="151">
        <f t="shared" si="7"/>
        <v>0</v>
      </c>
      <c r="AG146" s="4"/>
      <c r="AH146" s="325"/>
      <c r="AI146" s="147"/>
      <c r="AJ146" s="326"/>
      <c r="AK146" s="286"/>
      <c r="AL146" s="4"/>
      <c r="AM146" s="298">
        <v>0</v>
      </c>
      <c r="AN146" s="299">
        <v>0</v>
      </c>
      <c r="AO146" s="298">
        <v>0</v>
      </c>
      <c r="AP146" s="29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3762</v>
      </c>
      <c r="F147" s="259"/>
      <c r="G147" s="205" t="s">
        <v>3734</v>
      </c>
      <c r="H147" s="194"/>
      <c r="I147" s="207" t="s">
        <v>3342</v>
      </c>
      <c r="J147" s="193"/>
      <c r="K147" s="197"/>
      <c r="L147" s="197"/>
      <c r="M147" s="14">
        <f t="shared" si="8"/>
        <v>0</v>
      </c>
      <c r="N147" s="3"/>
      <c r="O147" s="71"/>
      <c r="P147" s="71"/>
      <c r="Q147" s="71"/>
      <c r="R147" s="3"/>
      <c r="S147" s="509"/>
      <c r="T147" s="510"/>
      <c r="U147" s="510"/>
      <c r="V147" s="510"/>
      <c r="W147" s="3"/>
      <c r="X147" s="71"/>
      <c r="Y147" s="71"/>
      <c r="Z147" s="71"/>
      <c r="AA147" s="151">
        <f t="shared" si="6"/>
        <v>0</v>
      </c>
      <c r="AB147" s="3"/>
      <c r="AC147" s="71"/>
      <c r="AD147" s="71"/>
      <c r="AE147" s="71"/>
      <c r="AF147" s="151">
        <f t="shared" si="7"/>
        <v>0</v>
      </c>
      <c r="AG147" s="4"/>
      <c r="AH147" s="327"/>
      <c r="AI147" s="340"/>
      <c r="AJ147" s="328"/>
      <c r="AK147" s="341"/>
      <c r="AL147" s="4"/>
      <c r="AM147" s="300">
        <v>0</v>
      </c>
      <c r="AN147" s="301">
        <v>0</v>
      </c>
      <c r="AO147" s="300">
        <v>0</v>
      </c>
      <c r="AP147" s="30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3748</v>
      </c>
      <c r="F148" s="259"/>
      <c r="G148" s="204" t="s">
        <v>3734</v>
      </c>
      <c r="H148" s="194"/>
      <c r="I148" s="206" t="s">
        <v>3342</v>
      </c>
      <c r="J148" s="193"/>
      <c r="K148" s="196"/>
      <c r="L148" s="196"/>
      <c r="M148" s="14">
        <f t="shared" si="8"/>
        <v>0</v>
      </c>
      <c r="N148" s="3"/>
      <c r="O148" s="286"/>
      <c r="P148" s="286"/>
      <c r="Q148" s="286"/>
      <c r="R148" s="3"/>
      <c r="S148" s="507"/>
      <c r="T148" s="508"/>
      <c r="U148" s="508"/>
      <c r="V148" s="508"/>
      <c r="W148" s="3"/>
      <c r="X148" s="286"/>
      <c r="Y148" s="147"/>
      <c r="Z148" s="147"/>
      <c r="AA148" s="151">
        <f t="shared" si="6"/>
        <v>0</v>
      </c>
      <c r="AB148" s="3"/>
      <c r="AC148" s="286"/>
      <c r="AD148" s="147"/>
      <c r="AE148" s="147"/>
      <c r="AF148" s="151">
        <f t="shared" si="7"/>
        <v>0</v>
      </c>
      <c r="AG148" s="4"/>
      <c r="AH148" s="325"/>
      <c r="AI148" s="147"/>
      <c r="AJ148" s="326"/>
      <c r="AK148" s="286"/>
      <c r="AL148" s="4"/>
      <c r="AM148" s="298">
        <v>0</v>
      </c>
      <c r="AN148" s="299">
        <v>0</v>
      </c>
      <c r="AO148" s="298">
        <v>0</v>
      </c>
      <c r="AP148" s="29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3763</v>
      </c>
      <c r="F149" s="259"/>
      <c r="G149" s="205" t="s">
        <v>3734</v>
      </c>
      <c r="H149" s="194"/>
      <c r="I149" s="207" t="s">
        <v>3342</v>
      </c>
      <c r="J149" s="193"/>
      <c r="K149" s="197"/>
      <c r="L149" s="197"/>
      <c r="M149" s="14">
        <f t="shared" si="8"/>
        <v>0</v>
      </c>
      <c r="N149" s="3"/>
      <c r="O149" s="71"/>
      <c r="P149" s="71"/>
      <c r="Q149" s="71"/>
      <c r="R149" s="3"/>
      <c r="S149" s="509"/>
      <c r="T149" s="510"/>
      <c r="U149" s="510"/>
      <c r="V149" s="510"/>
      <c r="W149" s="3"/>
      <c r="X149" s="71"/>
      <c r="Y149" s="71"/>
      <c r="Z149" s="71"/>
      <c r="AA149" s="151">
        <f t="shared" si="6"/>
        <v>0</v>
      </c>
      <c r="AB149" s="3"/>
      <c r="AC149" s="71"/>
      <c r="AD149" s="71"/>
      <c r="AE149" s="71"/>
      <c r="AF149" s="151">
        <f t="shared" si="7"/>
        <v>0</v>
      </c>
      <c r="AG149" s="4"/>
      <c r="AH149" s="327"/>
      <c r="AI149" s="340"/>
      <c r="AJ149" s="328"/>
      <c r="AK149" s="341"/>
      <c r="AL149" s="4"/>
      <c r="AM149" s="300">
        <v>0</v>
      </c>
      <c r="AN149" s="301">
        <v>0</v>
      </c>
      <c r="AO149" s="300">
        <v>0</v>
      </c>
      <c r="AP149" s="30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3749</v>
      </c>
      <c r="F150" s="259"/>
      <c r="G150" s="204" t="s">
        <v>3734</v>
      </c>
      <c r="H150" s="194"/>
      <c r="I150" s="206" t="s">
        <v>3342</v>
      </c>
      <c r="J150" s="193"/>
      <c r="K150" s="196"/>
      <c r="L150" s="196"/>
      <c r="M150" s="14">
        <f t="shared" si="8"/>
        <v>0</v>
      </c>
      <c r="N150" s="3"/>
      <c r="O150" s="286"/>
      <c r="P150" s="286"/>
      <c r="Q150" s="286"/>
      <c r="R150" s="3"/>
      <c r="S150" s="507"/>
      <c r="T150" s="508"/>
      <c r="U150" s="508"/>
      <c r="V150" s="508"/>
      <c r="W150" s="3"/>
      <c r="X150" s="286"/>
      <c r="Y150" s="147"/>
      <c r="Z150" s="147"/>
      <c r="AA150" s="151">
        <f t="shared" si="6"/>
        <v>0</v>
      </c>
      <c r="AB150" s="3"/>
      <c r="AC150" s="286"/>
      <c r="AD150" s="147"/>
      <c r="AE150" s="147"/>
      <c r="AF150" s="151">
        <f t="shared" si="7"/>
        <v>0</v>
      </c>
      <c r="AG150" s="4"/>
      <c r="AH150" s="325"/>
      <c r="AI150" s="147"/>
      <c r="AJ150" s="326"/>
      <c r="AK150" s="286"/>
      <c r="AL150" s="4"/>
      <c r="AM150" s="298">
        <v>0</v>
      </c>
      <c r="AN150" s="299">
        <v>0</v>
      </c>
      <c r="AO150" s="298">
        <v>0</v>
      </c>
      <c r="AP150" s="29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3764</v>
      </c>
      <c r="F151" s="259"/>
      <c r="G151" s="205" t="s">
        <v>3734</v>
      </c>
      <c r="H151" s="194"/>
      <c r="I151" s="207" t="s">
        <v>3342</v>
      </c>
      <c r="J151" s="193"/>
      <c r="K151" s="197"/>
      <c r="L151" s="197"/>
      <c r="M151" s="14">
        <f t="shared" si="8"/>
        <v>0</v>
      </c>
      <c r="N151" s="3"/>
      <c r="O151" s="71"/>
      <c r="P151" s="71"/>
      <c r="Q151" s="71"/>
      <c r="R151" s="3"/>
      <c r="S151" s="509"/>
      <c r="T151" s="510"/>
      <c r="U151" s="510"/>
      <c r="V151" s="510"/>
      <c r="W151" s="3"/>
      <c r="X151" s="71"/>
      <c r="Y151" s="71"/>
      <c r="Z151" s="71"/>
      <c r="AA151" s="151">
        <f t="shared" si="6"/>
        <v>0</v>
      </c>
      <c r="AB151" s="3"/>
      <c r="AC151" s="71"/>
      <c r="AD151" s="71"/>
      <c r="AE151" s="71"/>
      <c r="AF151" s="151">
        <f t="shared" si="7"/>
        <v>0</v>
      </c>
      <c r="AG151" s="4"/>
      <c r="AH151" s="327"/>
      <c r="AI151" s="340"/>
      <c r="AJ151" s="328"/>
      <c r="AK151" s="341"/>
      <c r="AL151" s="4"/>
      <c r="AM151" s="300">
        <v>0</v>
      </c>
      <c r="AN151" s="301">
        <v>0</v>
      </c>
      <c r="AO151" s="300">
        <v>0</v>
      </c>
      <c r="AP151" s="30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3750</v>
      </c>
      <c r="F152" s="259"/>
      <c r="G152" s="204" t="s">
        <v>3734</v>
      </c>
      <c r="H152" s="194"/>
      <c r="I152" s="206" t="s">
        <v>3342</v>
      </c>
      <c r="J152" s="193"/>
      <c r="K152" s="196"/>
      <c r="L152" s="196"/>
      <c r="M152" s="14">
        <f t="shared" si="8"/>
        <v>0</v>
      </c>
      <c r="N152" s="3"/>
      <c r="O152" s="286"/>
      <c r="P152" s="286"/>
      <c r="Q152" s="286"/>
      <c r="R152" s="3"/>
      <c r="S152" s="507"/>
      <c r="T152" s="508"/>
      <c r="U152" s="508"/>
      <c r="V152" s="508"/>
      <c r="W152" s="3"/>
      <c r="X152" s="286"/>
      <c r="Y152" s="147"/>
      <c r="Z152" s="147"/>
      <c r="AA152" s="151">
        <f t="shared" si="6"/>
        <v>0</v>
      </c>
      <c r="AB152" s="3"/>
      <c r="AC152" s="286"/>
      <c r="AD152" s="147"/>
      <c r="AE152" s="147"/>
      <c r="AF152" s="151">
        <f t="shared" si="7"/>
        <v>0</v>
      </c>
      <c r="AG152" s="4"/>
      <c r="AH152" s="325"/>
      <c r="AI152" s="147"/>
      <c r="AJ152" s="326"/>
      <c r="AK152" s="286"/>
      <c r="AL152" s="4"/>
      <c r="AM152" s="298">
        <v>0</v>
      </c>
      <c r="AN152" s="299">
        <v>0</v>
      </c>
      <c r="AO152" s="298">
        <v>0</v>
      </c>
      <c r="AP152" s="29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3751</v>
      </c>
      <c r="F153" s="259"/>
      <c r="G153" s="205" t="s">
        <v>3734</v>
      </c>
      <c r="H153" s="194"/>
      <c r="I153" s="207" t="s">
        <v>3342</v>
      </c>
      <c r="J153" s="193"/>
      <c r="K153" s="197"/>
      <c r="L153" s="197"/>
      <c r="M153" s="14">
        <f t="shared" si="8"/>
        <v>0</v>
      </c>
      <c r="N153" s="3"/>
      <c r="O153" s="71"/>
      <c r="P153" s="71"/>
      <c r="Q153" s="71"/>
      <c r="R153" s="3"/>
      <c r="S153" s="509"/>
      <c r="T153" s="510"/>
      <c r="U153" s="510"/>
      <c r="V153" s="510"/>
      <c r="W153" s="3"/>
      <c r="X153" s="71"/>
      <c r="Y153" s="71"/>
      <c r="Z153" s="71"/>
      <c r="AA153" s="151">
        <f t="shared" si="6"/>
        <v>0</v>
      </c>
      <c r="AB153" s="3"/>
      <c r="AC153" s="71"/>
      <c r="AD153" s="71"/>
      <c r="AE153" s="71"/>
      <c r="AF153" s="151">
        <f t="shared" si="7"/>
        <v>0</v>
      </c>
      <c r="AG153" s="4"/>
      <c r="AH153" s="327"/>
      <c r="AI153" s="340"/>
      <c r="AJ153" s="328"/>
      <c r="AK153" s="341"/>
      <c r="AL153" s="4"/>
      <c r="AM153" s="300">
        <v>0</v>
      </c>
      <c r="AN153" s="301">
        <v>0</v>
      </c>
      <c r="AO153" s="300">
        <v>0</v>
      </c>
      <c r="AP153" s="30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3752</v>
      </c>
      <c r="F154" s="259"/>
      <c r="G154" s="204" t="s">
        <v>3734</v>
      </c>
      <c r="H154" s="194"/>
      <c r="I154" s="206" t="s">
        <v>3342</v>
      </c>
      <c r="J154" s="193"/>
      <c r="K154" s="196"/>
      <c r="L154" s="196"/>
      <c r="M154" s="14">
        <f t="shared" si="8"/>
        <v>0</v>
      </c>
      <c r="N154" s="3"/>
      <c r="O154" s="286"/>
      <c r="P154" s="286"/>
      <c r="Q154" s="286"/>
      <c r="R154" s="3"/>
      <c r="S154" s="507"/>
      <c r="T154" s="508"/>
      <c r="U154" s="508"/>
      <c r="V154" s="508"/>
      <c r="W154" s="3"/>
      <c r="X154" s="286"/>
      <c r="Y154" s="147"/>
      <c r="Z154" s="147"/>
      <c r="AA154" s="151">
        <f t="shared" si="6"/>
        <v>0</v>
      </c>
      <c r="AB154" s="3"/>
      <c r="AC154" s="286"/>
      <c r="AD154" s="147"/>
      <c r="AE154" s="147"/>
      <c r="AF154" s="151">
        <f t="shared" si="7"/>
        <v>0</v>
      </c>
      <c r="AG154" s="4"/>
      <c r="AH154" s="325"/>
      <c r="AI154" s="147"/>
      <c r="AJ154" s="326"/>
      <c r="AK154" s="286"/>
      <c r="AL154" s="4"/>
      <c r="AM154" s="298">
        <v>0</v>
      </c>
      <c r="AN154" s="299">
        <v>0</v>
      </c>
      <c r="AO154" s="298">
        <v>0</v>
      </c>
      <c r="AP154" s="29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3765</v>
      </c>
      <c r="F155" s="259"/>
      <c r="G155" s="205" t="s">
        <v>3734</v>
      </c>
      <c r="H155" s="194"/>
      <c r="I155" s="207" t="s">
        <v>3342</v>
      </c>
      <c r="J155" s="193"/>
      <c r="K155" s="197"/>
      <c r="L155" s="197"/>
      <c r="M155" s="14">
        <f t="shared" si="8"/>
        <v>0</v>
      </c>
      <c r="N155" s="3"/>
      <c r="O155" s="71"/>
      <c r="P155" s="71"/>
      <c r="Q155" s="71"/>
      <c r="R155" s="3"/>
      <c r="S155" s="509"/>
      <c r="T155" s="510"/>
      <c r="U155" s="510"/>
      <c r="V155" s="510"/>
      <c r="W155" s="3"/>
      <c r="X155" s="71"/>
      <c r="Y155" s="71"/>
      <c r="Z155" s="71"/>
      <c r="AA155" s="151">
        <f t="shared" si="6"/>
        <v>0</v>
      </c>
      <c r="AB155" s="3"/>
      <c r="AC155" s="71"/>
      <c r="AD155" s="71"/>
      <c r="AE155" s="71"/>
      <c r="AF155" s="151">
        <f t="shared" si="7"/>
        <v>0</v>
      </c>
      <c r="AG155" s="4"/>
      <c r="AH155" s="327"/>
      <c r="AI155" s="340"/>
      <c r="AJ155" s="328"/>
      <c r="AK155" s="341"/>
      <c r="AL155" s="4"/>
      <c r="AM155" s="300">
        <v>0</v>
      </c>
      <c r="AN155" s="301">
        <v>0</v>
      </c>
      <c r="AO155" s="300">
        <v>0</v>
      </c>
      <c r="AP155" s="30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3753</v>
      </c>
      <c r="F156" s="259"/>
      <c r="G156" s="204" t="s">
        <v>3734</v>
      </c>
      <c r="H156" s="194"/>
      <c r="I156" s="206" t="s">
        <v>3342</v>
      </c>
      <c r="J156" s="193"/>
      <c r="K156" s="196"/>
      <c r="L156" s="196"/>
      <c r="M156" s="14">
        <f t="shared" si="8"/>
        <v>0</v>
      </c>
      <c r="N156" s="3"/>
      <c r="O156" s="286"/>
      <c r="P156" s="286"/>
      <c r="Q156" s="286"/>
      <c r="R156" s="3"/>
      <c r="S156" s="507"/>
      <c r="T156" s="508"/>
      <c r="U156" s="508"/>
      <c r="V156" s="508"/>
      <c r="W156" s="3"/>
      <c r="X156" s="286"/>
      <c r="Y156" s="147"/>
      <c r="Z156" s="147"/>
      <c r="AA156" s="151">
        <f t="shared" si="6"/>
        <v>0</v>
      </c>
      <c r="AB156" s="3"/>
      <c r="AC156" s="286"/>
      <c r="AD156" s="147"/>
      <c r="AE156" s="147"/>
      <c r="AF156" s="151">
        <f t="shared" si="7"/>
        <v>0</v>
      </c>
      <c r="AG156" s="4"/>
      <c r="AH156" s="325"/>
      <c r="AI156" s="147"/>
      <c r="AJ156" s="326"/>
      <c r="AK156" s="286"/>
      <c r="AL156" s="4"/>
      <c r="AM156" s="298">
        <v>0</v>
      </c>
      <c r="AN156" s="299">
        <v>0</v>
      </c>
      <c r="AO156" s="298">
        <v>0</v>
      </c>
      <c r="AP156" s="29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3754</v>
      </c>
      <c r="F157" s="259"/>
      <c r="G157" s="205" t="s">
        <v>3734</v>
      </c>
      <c r="H157" s="194"/>
      <c r="I157" s="207" t="s">
        <v>3342</v>
      </c>
      <c r="J157" s="193"/>
      <c r="K157" s="197"/>
      <c r="L157" s="197"/>
      <c r="M157" s="14">
        <f t="shared" si="8"/>
        <v>0</v>
      </c>
      <c r="N157" s="3"/>
      <c r="O157" s="71"/>
      <c r="P157" s="71"/>
      <c r="Q157" s="71"/>
      <c r="R157" s="3"/>
      <c r="S157" s="509"/>
      <c r="T157" s="510"/>
      <c r="U157" s="510"/>
      <c r="V157" s="510"/>
      <c r="W157" s="3"/>
      <c r="X157" s="71"/>
      <c r="Y157" s="71"/>
      <c r="Z157" s="71"/>
      <c r="AA157" s="151">
        <f t="shared" si="6"/>
        <v>0</v>
      </c>
      <c r="AB157" s="3"/>
      <c r="AC157" s="71"/>
      <c r="AD157" s="71"/>
      <c r="AE157" s="71"/>
      <c r="AF157" s="151">
        <f t="shared" si="7"/>
        <v>0</v>
      </c>
      <c r="AG157" s="4"/>
      <c r="AH157" s="327"/>
      <c r="AI157" s="340"/>
      <c r="AJ157" s="328"/>
      <c r="AK157" s="341"/>
      <c r="AL157" s="4"/>
      <c r="AM157" s="300">
        <v>0</v>
      </c>
      <c r="AN157" s="301">
        <v>0</v>
      </c>
      <c r="AO157" s="300">
        <v>0</v>
      </c>
      <c r="AP157" s="30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3755</v>
      </c>
      <c r="F158" s="259"/>
      <c r="G158" s="204" t="s">
        <v>3734</v>
      </c>
      <c r="H158" s="194"/>
      <c r="I158" s="206" t="s">
        <v>3342</v>
      </c>
      <c r="J158" s="193"/>
      <c r="K158" s="196"/>
      <c r="L158" s="196"/>
      <c r="M158" s="14">
        <f t="shared" si="8"/>
        <v>0</v>
      </c>
      <c r="N158" s="3"/>
      <c r="O158" s="286"/>
      <c r="P158" s="286"/>
      <c r="Q158" s="286"/>
      <c r="R158" s="3"/>
      <c r="S158" s="507"/>
      <c r="T158" s="508"/>
      <c r="U158" s="508"/>
      <c r="V158" s="508"/>
      <c r="W158" s="3"/>
      <c r="X158" s="286"/>
      <c r="Y158" s="147"/>
      <c r="Z158" s="147"/>
      <c r="AA158" s="151">
        <f t="shared" si="6"/>
        <v>0</v>
      </c>
      <c r="AB158" s="3"/>
      <c r="AC158" s="286"/>
      <c r="AD158" s="147"/>
      <c r="AE158" s="147"/>
      <c r="AF158" s="151">
        <f t="shared" si="7"/>
        <v>0</v>
      </c>
      <c r="AG158" s="4"/>
      <c r="AH158" s="325"/>
      <c r="AI158" s="147"/>
      <c r="AJ158" s="326"/>
      <c r="AK158" s="286"/>
      <c r="AL158" s="4"/>
      <c r="AM158" s="298">
        <v>0</v>
      </c>
      <c r="AN158" s="299">
        <v>0</v>
      </c>
      <c r="AO158" s="298">
        <v>0</v>
      </c>
      <c r="AP158" s="29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3756</v>
      </c>
      <c r="F159" s="259"/>
      <c r="G159" s="205" t="s">
        <v>3734</v>
      </c>
      <c r="H159" s="194"/>
      <c r="I159" s="207" t="s">
        <v>3342</v>
      </c>
      <c r="J159" s="193"/>
      <c r="K159" s="197"/>
      <c r="L159" s="197"/>
      <c r="M159" s="14">
        <f t="shared" si="8"/>
        <v>0</v>
      </c>
      <c r="N159" s="3"/>
      <c r="O159" s="71"/>
      <c r="P159" s="71"/>
      <c r="Q159" s="71"/>
      <c r="R159" s="3"/>
      <c r="S159" s="509"/>
      <c r="T159" s="510"/>
      <c r="U159" s="510"/>
      <c r="V159" s="510"/>
      <c r="W159" s="3"/>
      <c r="X159" s="71"/>
      <c r="Y159" s="71"/>
      <c r="Z159" s="71"/>
      <c r="AA159" s="151">
        <f t="shared" si="6"/>
        <v>0</v>
      </c>
      <c r="AB159" s="3"/>
      <c r="AC159" s="71"/>
      <c r="AD159" s="71"/>
      <c r="AE159" s="71"/>
      <c r="AF159" s="151">
        <f t="shared" si="7"/>
        <v>0</v>
      </c>
      <c r="AG159" s="4"/>
      <c r="AH159" s="327"/>
      <c r="AI159" s="340"/>
      <c r="AJ159" s="328"/>
      <c r="AK159" s="341"/>
      <c r="AL159" s="4"/>
      <c r="AM159" s="300">
        <v>0</v>
      </c>
      <c r="AN159" s="301">
        <v>0</v>
      </c>
      <c r="AO159" s="300">
        <v>0</v>
      </c>
      <c r="AP159" s="30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3757</v>
      </c>
      <c r="F160" s="259"/>
      <c r="G160" s="204" t="s">
        <v>3734</v>
      </c>
      <c r="H160" s="194"/>
      <c r="I160" s="206" t="s">
        <v>3342</v>
      </c>
      <c r="J160" s="193"/>
      <c r="K160" s="196"/>
      <c r="L160" s="196"/>
      <c r="M160" s="14">
        <f t="shared" si="8"/>
        <v>0</v>
      </c>
      <c r="N160" s="3"/>
      <c r="O160" s="286"/>
      <c r="P160" s="286"/>
      <c r="Q160" s="286"/>
      <c r="R160" s="3"/>
      <c r="S160" s="507"/>
      <c r="T160" s="508"/>
      <c r="U160" s="508"/>
      <c r="V160" s="508"/>
      <c r="W160" s="3"/>
      <c r="X160" s="286"/>
      <c r="Y160" s="147"/>
      <c r="Z160" s="147"/>
      <c r="AA160" s="151">
        <f t="shared" si="6"/>
        <v>0</v>
      </c>
      <c r="AB160" s="3"/>
      <c r="AC160" s="286"/>
      <c r="AD160" s="147"/>
      <c r="AE160" s="147"/>
      <c r="AF160" s="151">
        <f t="shared" si="7"/>
        <v>0</v>
      </c>
      <c r="AG160" s="4"/>
      <c r="AH160" s="325"/>
      <c r="AI160" s="147"/>
      <c r="AJ160" s="326"/>
      <c r="AK160" s="286"/>
      <c r="AL160" s="4"/>
      <c r="AM160" s="298">
        <v>0</v>
      </c>
      <c r="AN160" s="299">
        <v>0</v>
      </c>
      <c r="AO160" s="298">
        <v>0</v>
      </c>
      <c r="AP160" s="29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3758</v>
      </c>
      <c r="F161" s="259"/>
      <c r="G161" s="205" t="s">
        <v>3734</v>
      </c>
      <c r="H161" s="194"/>
      <c r="I161" s="207" t="s">
        <v>3342</v>
      </c>
      <c r="J161" s="193"/>
      <c r="K161" s="197"/>
      <c r="L161" s="197"/>
      <c r="M161" s="14">
        <f t="shared" si="8"/>
        <v>0</v>
      </c>
      <c r="N161" s="3"/>
      <c r="O161" s="71"/>
      <c r="P161" s="71"/>
      <c r="Q161" s="71"/>
      <c r="R161" s="3"/>
      <c r="S161" s="509"/>
      <c r="T161" s="510"/>
      <c r="U161" s="510"/>
      <c r="V161" s="510"/>
      <c r="W161" s="3"/>
      <c r="X161" s="71"/>
      <c r="Y161" s="71"/>
      <c r="Z161" s="71"/>
      <c r="AA161" s="151">
        <f t="shared" si="6"/>
        <v>0</v>
      </c>
      <c r="AB161" s="3"/>
      <c r="AC161" s="71"/>
      <c r="AD161" s="71"/>
      <c r="AE161" s="71"/>
      <c r="AF161" s="151">
        <f t="shared" si="7"/>
        <v>0</v>
      </c>
      <c r="AG161" s="4"/>
      <c r="AH161" s="327"/>
      <c r="AI161" s="340"/>
      <c r="AJ161" s="328"/>
      <c r="AK161" s="341"/>
      <c r="AL161" s="4"/>
      <c r="AM161" s="300">
        <v>0</v>
      </c>
      <c r="AN161" s="301">
        <v>0</v>
      </c>
      <c r="AO161" s="300">
        <v>0</v>
      </c>
      <c r="AP161" s="30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3761</v>
      </c>
      <c r="F162" s="259"/>
      <c r="G162" s="204" t="s">
        <v>3734</v>
      </c>
      <c r="H162" s="194"/>
      <c r="I162" s="206" t="s">
        <v>3341</v>
      </c>
      <c r="J162" s="193"/>
      <c r="K162" s="196"/>
      <c r="L162" s="196"/>
      <c r="M162" s="14">
        <f t="shared" si="8"/>
        <v>0</v>
      </c>
      <c r="N162" s="3"/>
      <c r="O162" s="286"/>
      <c r="P162" s="286"/>
      <c r="Q162" s="286"/>
      <c r="R162" s="3"/>
      <c r="S162" s="507"/>
      <c r="T162" s="508"/>
      <c r="U162" s="508"/>
      <c r="V162" s="508"/>
      <c r="W162" s="3"/>
      <c r="X162" s="286"/>
      <c r="Y162" s="147"/>
      <c r="Z162" s="147"/>
      <c r="AA162" s="151">
        <f t="shared" si="6"/>
        <v>0</v>
      </c>
      <c r="AB162" s="3"/>
      <c r="AC162" s="286"/>
      <c r="AD162" s="147"/>
      <c r="AE162" s="147"/>
      <c r="AF162" s="151">
        <f t="shared" si="7"/>
        <v>0</v>
      </c>
      <c r="AG162" s="4"/>
      <c r="AH162" s="325"/>
      <c r="AI162" s="147"/>
      <c r="AJ162" s="326"/>
      <c r="AK162" s="286"/>
      <c r="AL162" s="4"/>
      <c r="AM162" s="298">
        <v>0</v>
      </c>
      <c r="AN162" s="299">
        <v>0</v>
      </c>
      <c r="AO162" s="298">
        <v>0</v>
      </c>
      <c r="AP162" s="29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3747</v>
      </c>
      <c r="F163" s="259"/>
      <c r="G163" s="205" t="s">
        <v>3734</v>
      </c>
      <c r="H163" s="194"/>
      <c r="I163" s="207" t="s">
        <v>3341</v>
      </c>
      <c r="J163" s="193"/>
      <c r="K163" s="197"/>
      <c r="L163" s="197"/>
      <c r="M163" s="14">
        <f t="shared" si="8"/>
        <v>0</v>
      </c>
      <c r="N163" s="3"/>
      <c r="O163" s="71"/>
      <c r="P163" s="71"/>
      <c r="Q163" s="71"/>
      <c r="R163" s="3"/>
      <c r="S163" s="509"/>
      <c r="T163" s="510"/>
      <c r="U163" s="510"/>
      <c r="V163" s="510"/>
      <c r="W163" s="3"/>
      <c r="X163" s="71"/>
      <c r="Y163" s="71"/>
      <c r="Z163" s="71"/>
      <c r="AA163" s="151">
        <f t="shared" ref="AA163:AA178" si="9">SUM(X163:Z163)</f>
        <v>0</v>
      </c>
      <c r="AB163" s="3"/>
      <c r="AC163" s="71"/>
      <c r="AD163" s="71"/>
      <c r="AE163" s="71"/>
      <c r="AF163" s="151">
        <f t="shared" ref="AF163:AF178" si="10">SUM(AC163:AE163)</f>
        <v>0</v>
      </c>
      <c r="AG163" s="4"/>
      <c r="AH163" s="327"/>
      <c r="AI163" s="340"/>
      <c r="AJ163" s="328"/>
      <c r="AK163" s="341"/>
      <c r="AL163" s="4"/>
      <c r="AM163" s="300">
        <v>0</v>
      </c>
      <c r="AN163" s="301">
        <v>0</v>
      </c>
      <c r="AO163" s="300">
        <v>0</v>
      </c>
      <c r="AP163" s="30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3762</v>
      </c>
      <c r="F164" s="259"/>
      <c r="G164" s="204" t="s">
        <v>3734</v>
      </c>
      <c r="H164" s="194"/>
      <c r="I164" s="206" t="s">
        <v>3341</v>
      </c>
      <c r="J164" s="193"/>
      <c r="K164" s="196"/>
      <c r="L164" s="196"/>
      <c r="M164" s="14">
        <f t="shared" si="8"/>
        <v>0</v>
      </c>
      <c r="N164" s="3"/>
      <c r="O164" s="286"/>
      <c r="P164" s="286"/>
      <c r="Q164" s="286"/>
      <c r="R164" s="3"/>
      <c r="S164" s="507"/>
      <c r="T164" s="508"/>
      <c r="U164" s="508"/>
      <c r="V164" s="508"/>
      <c r="W164" s="3"/>
      <c r="X164" s="286"/>
      <c r="Y164" s="147"/>
      <c r="Z164" s="147"/>
      <c r="AA164" s="151">
        <f t="shared" si="9"/>
        <v>0</v>
      </c>
      <c r="AB164" s="3"/>
      <c r="AC164" s="286"/>
      <c r="AD164" s="147"/>
      <c r="AE164" s="147"/>
      <c r="AF164" s="151">
        <f t="shared" si="10"/>
        <v>0</v>
      </c>
      <c r="AG164" s="4"/>
      <c r="AH164" s="325"/>
      <c r="AI164" s="147"/>
      <c r="AJ164" s="326"/>
      <c r="AK164" s="286"/>
      <c r="AL164" s="4"/>
      <c r="AM164" s="298">
        <v>0</v>
      </c>
      <c r="AN164" s="299">
        <v>0</v>
      </c>
      <c r="AO164" s="298">
        <v>0</v>
      </c>
      <c r="AP164" s="29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3748</v>
      </c>
      <c r="F165" s="259"/>
      <c r="G165" s="205" t="s">
        <v>3734</v>
      </c>
      <c r="H165" s="194"/>
      <c r="I165" s="207" t="s">
        <v>3341</v>
      </c>
      <c r="J165" s="193"/>
      <c r="K165" s="197"/>
      <c r="L165" s="197"/>
      <c r="M165" s="14">
        <f t="shared" si="8"/>
        <v>0</v>
      </c>
      <c r="N165" s="3"/>
      <c r="O165" s="71"/>
      <c r="P165" s="71"/>
      <c r="Q165" s="71"/>
      <c r="R165" s="3"/>
      <c r="S165" s="509"/>
      <c r="T165" s="510"/>
      <c r="U165" s="510"/>
      <c r="V165" s="510"/>
      <c r="W165" s="3"/>
      <c r="X165" s="71"/>
      <c r="Y165" s="71"/>
      <c r="Z165" s="71"/>
      <c r="AA165" s="151">
        <f t="shared" si="9"/>
        <v>0</v>
      </c>
      <c r="AB165" s="3"/>
      <c r="AC165" s="71"/>
      <c r="AD165" s="71"/>
      <c r="AE165" s="71"/>
      <c r="AF165" s="151">
        <f t="shared" si="10"/>
        <v>0</v>
      </c>
      <c r="AG165" s="4"/>
      <c r="AH165" s="327"/>
      <c r="AI165" s="340"/>
      <c r="AJ165" s="328"/>
      <c r="AK165" s="341"/>
      <c r="AL165" s="4"/>
      <c r="AM165" s="300">
        <v>0</v>
      </c>
      <c r="AN165" s="301">
        <v>0</v>
      </c>
      <c r="AO165" s="300">
        <v>0</v>
      </c>
      <c r="AP165" s="30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3763</v>
      </c>
      <c r="F166" s="259"/>
      <c r="G166" s="204" t="s">
        <v>3734</v>
      </c>
      <c r="H166" s="194"/>
      <c r="I166" s="206" t="s">
        <v>3341</v>
      </c>
      <c r="J166" s="193"/>
      <c r="K166" s="196"/>
      <c r="L166" s="196"/>
      <c r="M166" s="14">
        <f t="shared" si="8"/>
        <v>0</v>
      </c>
      <c r="N166" s="3"/>
      <c r="O166" s="286"/>
      <c r="P166" s="286"/>
      <c r="Q166" s="286"/>
      <c r="R166" s="3"/>
      <c r="S166" s="507"/>
      <c r="T166" s="508"/>
      <c r="U166" s="508"/>
      <c r="V166" s="508"/>
      <c r="W166" s="3"/>
      <c r="X166" s="286"/>
      <c r="Y166" s="147"/>
      <c r="Z166" s="147"/>
      <c r="AA166" s="151">
        <f t="shared" si="9"/>
        <v>0</v>
      </c>
      <c r="AB166" s="3"/>
      <c r="AC166" s="286"/>
      <c r="AD166" s="147"/>
      <c r="AE166" s="147"/>
      <c r="AF166" s="151">
        <f t="shared" si="10"/>
        <v>0</v>
      </c>
      <c r="AG166" s="4"/>
      <c r="AH166" s="325"/>
      <c r="AI166" s="147"/>
      <c r="AJ166" s="326"/>
      <c r="AK166" s="286"/>
      <c r="AL166" s="4"/>
      <c r="AM166" s="298">
        <v>0</v>
      </c>
      <c r="AN166" s="299">
        <v>0</v>
      </c>
      <c r="AO166" s="298">
        <v>0</v>
      </c>
      <c r="AP166" s="29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3749</v>
      </c>
      <c r="F167" s="259"/>
      <c r="G167" s="205" t="s">
        <v>3734</v>
      </c>
      <c r="H167" s="194"/>
      <c r="I167" s="207" t="s">
        <v>3341</v>
      </c>
      <c r="J167" s="193"/>
      <c r="K167" s="197"/>
      <c r="L167" s="197"/>
      <c r="M167" s="14">
        <f t="shared" si="8"/>
        <v>0</v>
      </c>
      <c r="N167" s="3"/>
      <c r="O167" s="71"/>
      <c r="P167" s="71"/>
      <c r="Q167" s="71"/>
      <c r="R167" s="3"/>
      <c r="S167" s="509"/>
      <c r="T167" s="510"/>
      <c r="U167" s="510"/>
      <c r="V167" s="510"/>
      <c r="W167" s="3"/>
      <c r="X167" s="71"/>
      <c r="Y167" s="71"/>
      <c r="Z167" s="71"/>
      <c r="AA167" s="151">
        <f t="shared" si="9"/>
        <v>0</v>
      </c>
      <c r="AB167" s="3"/>
      <c r="AC167" s="71"/>
      <c r="AD167" s="71"/>
      <c r="AE167" s="71"/>
      <c r="AF167" s="151">
        <f t="shared" si="10"/>
        <v>0</v>
      </c>
      <c r="AG167" s="4"/>
      <c r="AH167" s="327"/>
      <c r="AI167" s="340"/>
      <c r="AJ167" s="328"/>
      <c r="AK167" s="341"/>
      <c r="AL167" s="4"/>
      <c r="AM167" s="300">
        <v>0</v>
      </c>
      <c r="AN167" s="301">
        <v>0</v>
      </c>
      <c r="AO167" s="300">
        <v>0</v>
      </c>
      <c r="AP167" s="30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3764</v>
      </c>
      <c r="F168" s="259"/>
      <c r="G168" s="204" t="s">
        <v>3734</v>
      </c>
      <c r="H168" s="194"/>
      <c r="I168" s="206" t="s">
        <v>3341</v>
      </c>
      <c r="J168" s="193"/>
      <c r="K168" s="196"/>
      <c r="L168" s="196"/>
      <c r="M168" s="14">
        <f t="shared" si="8"/>
        <v>0</v>
      </c>
      <c r="N168" s="3"/>
      <c r="O168" s="286"/>
      <c r="P168" s="286"/>
      <c r="Q168" s="286"/>
      <c r="R168" s="3"/>
      <c r="S168" s="507"/>
      <c r="T168" s="508"/>
      <c r="U168" s="508"/>
      <c r="V168" s="508"/>
      <c r="W168" s="3"/>
      <c r="X168" s="286"/>
      <c r="Y168" s="147"/>
      <c r="Z168" s="147"/>
      <c r="AA168" s="151">
        <f t="shared" si="9"/>
        <v>0</v>
      </c>
      <c r="AB168" s="3"/>
      <c r="AC168" s="286"/>
      <c r="AD168" s="147"/>
      <c r="AE168" s="147"/>
      <c r="AF168" s="151">
        <f t="shared" si="10"/>
        <v>0</v>
      </c>
      <c r="AG168" s="4"/>
      <c r="AH168" s="325"/>
      <c r="AI168" s="147"/>
      <c r="AJ168" s="326"/>
      <c r="AK168" s="286"/>
      <c r="AL168" s="4"/>
      <c r="AM168" s="298">
        <v>0</v>
      </c>
      <c r="AN168" s="299">
        <v>0</v>
      </c>
      <c r="AO168" s="298">
        <v>0</v>
      </c>
      <c r="AP168" s="29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3750</v>
      </c>
      <c r="F169" s="259"/>
      <c r="G169" s="205" t="s">
        <v>3734</v>
      </c>
      <c r="H169" s="194"/>
      <c r="I169" s="207" t="s">
        <v>3341</v>
      </c>
      <c r="J169" s="193"/>
      <c r="K169" s="197"/>
      <c r="L169" s="197"/>
      <c r="M169" s="14">
        <f t="shared" si="8"/>
        <v>0</v>
      </c>
      <c r="N169" s="3"/>
      <c r="O169" s="71"/>
      <c r="P169" s="71"/>
      <c r="Q169" s="71"/>
      <c r="R169" s="3"/>
      <c r="S169" s="509"/>
      <c r="T169" s="510"/>
      <c r="U169" s="510"/>
      <c r="V169" s="510"/>
      <c r="W169" s="3"/>
      <c r="X169" s="71"/>
      <c r="Y169" s="71"/>
      <c r="Z169" s="71"/>
      <c r="AA169" s="151">
        <f t="shared" si="9"/>
        <v>0</v>
      </c>
      <c r="AB169" s="3"/>
      <c r="AC169" s="71"/>
      <c r="AD169" s="71"/>
      <c r="AE169" s="71"/>
      <c r="AF169" s="151">
        <f t="shared" si="10"/>
        <v>0</v>
      </c>
      <c r="AG169" s="4"/>
      <c r="AH169" s="327"/>
      <c r="AI169" s="340"/>
      <c r="AJ169" s="328"/>
      <c r="AK169" s="341"/>
      <c r="AL169" s="4"/>
      <c r="AM169" s="300">
        <v>0</v>
      </c>
      <c r="AN169" s="301">
        <v>0</v>
      </c>
      <c r="AO169" s="300">
        <v>0</v>
      </c>
      <c r="AP169" s="30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3751</v>
      </c>
      <c r="F170" s="259"/>
      <c r="G170" s="204" t="s">
        <v>3734</v>
      </c>
      <c r="H170" s="194"/>
      <c r="I170" s="206" t="s">
        <v>3341</v>
      </c>
      <c r="J170" s="193"/>
      <c r="K170" s="196"/>
      <c r="L170" s="196"/>
      <c r="M170" s="14">
        <f t="shared" si="8"/>
        <v>0</v>
      </c>
      <c r="N170" s="3"/>
      <c r="O170" s="286"/>
      <c r="P170" s="286"/>
      <c r="Q170" s="286"/>
      <c r="R170" s="3"/>
      <c r="S170" s="507"/>
      <c r="T170" s="508"/>
      <c r="U170" s="508"/>
      <c r="V170" s="508"/>
      <c r="W170" s="3"/>
      <c r="X170" s="286"/>
      <c r="Y170" s="147"/>
      <c r="Z170" s="147"/>
      <c r="AA170" s="151">
        <f t="shared" si="9"/>
        <v>0</v>
      </c>
      <c r="AB170" s="3"/>
      <c r="AC170" s="286"/>
      <c r="AD170" s="147"/>
      <c r="AE170" s="147"/>
      <c r="AF170" s="151">
        <f t="shared" si="10"/>
        <v>0</v>
      </c>
      <c r="AG170" s="4"/>
      <c r="AH170" s="325"/>
      <c r="AI170" s="147"/>
      <c r="AJ170" s="326"/>
      <c r="AK170" s="286"/>
      <c r="AL170" s="4"/>
      <c r="AM170" s="298">
        <v>0</v>
      </c>
      <c r="AN170" s="299">
        <v>0</v>
      </c>
      <c r="AO170" s="298">
        <v>0</v>
      </c>
      <c r="AP170" s="29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3752</v>
      </c>
      <c r="F171" s="259"/>
      <c r="G171" s="205" t="s">
        <v>3734</v>
      </c>
      <c r="H171" s="194"/>
      <c r="I171" s="207" t="s">
        <v>3341</v>
      </c>
      <c r="J171" s="193"/>
      <c r="K171" s="197"/>
      <c r="L171" s="197"/>
      <c r="M171" s="14">
        <f t="shared" si="8"/>
        <v>0</v>
      </c>
      <c r="N171" s="3"/>
      <c r="O171" s="71"/>
      <c r="P171" s="71"/>
      <c r="Q171" s="71"/>
      <c r="R171" s="3"/>
      <c r="S171" s="509"/>
      <c r="T171" s="510"/>
      <c r="U171" s="510"/>
      <c r="V171" s="510"/>
      <c r="W171" s="3"/>
      <c r="X171" s="71"/>
      <c r="Y171" s="71"/>
      <c r="Z171" s="71"/>
      <c r="AA171" s="151">
        <f t="shared" si="9"/>
        <v>0</v>
      </c>
      <c r="AB171" s="3"/>
      <c r="AC171" s="71"/>
      <c r="AD171" s="71"/>
      <c r="AE171" s="71"/>
      <c r="AF171" s="151">
        <f t="shared" si="10"/>
        <v>0</v>
      </c>
      <c r="AG171" s="4"/>
      <c r="AH171" s="327"/>
      <c r="AI171" s="340"/>
      <c r="AJ171" s="328"/>
      <c r="AK171" s="341"/>
      <c r="AL171" s="4"/>
      <c r="AM171" s="300">
        <v>0</v>
      </c>
      <c r="AN171" s="301">
        <v>0</v>
      </c>
      <c r="AO171" s="300">
        <v>0</v>
      </c>
      <c r="AP171" s="30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3765</v>
      </c>
      <c r="F172" s="259"/>
      <c r="G172" s="204" t="s">
        <v>3734</v>
      </c>
      <c r="H172" s="194"/>
      <c r="I172" s="206" t="s">
        <v>3341</v>
      </c>
      <c r="J172" s="193"/>
      <c r="K172" s="196"/>
      <c r="L172" s="196"/>
      <c r="M172" s="14">
        <f t="shared" si="8"/>
        <v>0</v>
      </c>
      <c r="N172" s="3"/>
      <c r="O172" s="286"/>
      <c r="P172" s="286"/>
      <c r="Q172" s="286"/>
      <c r="R172" s="3"/>
      <c r="S172" s="507"/>
      <c r="T172" s="508"/>
      <c r="U172" s="508"/>
      <c r="V172" s="508"/>
      <c r="W172" s="3"/>
      <c r="X172" s="286"/>
      <c r="Y172" s="147"/>
      <c r="Z172" s="147"/>
      <c r="AA172" s="151">
        <f t="shared" si="9"/>
        <v>0</v>
      </c>
      <c r="AB172" s="3"/>
      <c r="AC172" s="286"/>
      <c r="AD172" s="147"/>
      <c r="AE172" s="147"/>
      <c r="AF172" s="151">
        <f t="shared" si="10"/>
        <v>0</v>
      </c>
      <c r="AG172" s="4"/>
      <c r="AH172" s="325"/>
      <c r="AI172" s="147"/>
      <c r="AJ172" s="326"/>
      <c r="AK172" s="286"/>
      <c r="AL172" s="4"/>
      <c r="AM172" s="298">
        <v>0</v>
      </c>
      <c r="AN172" s="299">
        <v>0</v>
      </c>
      <c r="AO172" s="298">
        <v>0</v>
      </c>
      <c r="AP172" s="29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3753</v>
      </c>
      <c r="F173" s="259"/>
      <c r="G173" s="205" t="s">
        <v>3734</v>
      </c>
      <c r="H173" s="194"/>
      <c r="I173" s="207" t="s">
        <v>3341</v>
      </c>
      <c r="J173" s="193"/>
      <c r="K173" s="197"/>
      <c r="L173" s="197"/>
      <c r="M173" s="14">
        <f t="shared" si="8"/>
        <v>0</v>
      </c>
      <c r="N173" s="3"/>
      <c r="O173" s="71"/>
      <c r="P173" s="71"/>
      <c r="Q173" s="71"/>
      <c r="R173" s="3"/>
      <c r="S173" s="509"/>
      <c r="T173" s="510"/>
      <c r="U173" s="510"/>
      <c r="V173" s="510"/>
      <c r="W173" s="3"/>
      <c r="X173" s="71"/>
      <c r="Y173" s="71"/>
      <c r="Z173" s="71"/>
      <c r="AA173" s="151">
        <f t="shared" si="9"/>
        <v>0</v>
      </c>
      <c r="AB173" s="3"/>
      <c r="AC173" s="71"/>
      <c r="AD173" s="71"/>
      <c r="AE173" s="71"/>
      <c r="AF173" s="151">
        <f t="shared" si="10"/>
        <v>0</v>
      </c>
      <c r="AG173" s="4"/>
      <c r="AH173" s="327"/>
      <c r="AI173" s="340"/>
      <c r="AJ173" s="328"/>
      <c r="AK173" s="341"/>
      <c r="AL173" s="4"/>
      <c r="AM173" s="302">
        <v>0</v>
      </c>
      <c r="AN173" s="303">
        <v>0</v>
      </c>
      <c r="AO173" s="302">
        <v>0</v>
      </c>
      <c r="AP173" s="30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3754</v>
      </c>
      <c r="F174" s="259"/>
      <c r="G174" s="204" t="s">
        <v>3734</v>
      </c>
      <c r="H174" s="194"/>
      <c r="I174" s="206" t="s">
        <v>3341</v>
      </c>
      <c r="J174" s="193"/>
      <c r="K174" s="196"/>
      <c r="L174" s="196"/>
      <c r="M174" s="14">
        <f t="shared" si="8"/>
        <v>0</v>
      </c>
      <c r="N174" s="3"/>
      <c r="O174" s="286"/>
      <c r="P174" s="286"/>
      <c r="Q174" s="286"/>
      <c r="R174" s="3"/>
      <c r="S174" s="507"/>
      <c r="T174" s="508"/>
      <c r="U174" s="508"/>
      <c r="V174" s="508"/>
      <c r="W174" s="3"/>
      <c r="X174" s="286"/>
      <c r="Y174" s="147"/>
      <c r="Z174" s="147"/>
      <c r="AA174" s="151">
        <f t="shared" si="9"/>
        <v>0</v>
      </c>
      <c r="AB174" s="3"/>
      <c r="AC174" s="286"/>
      <c r="AD174" s="147"/>
      <c r="AE174" s="147"/>
      <c r="AF174" s="151">
        <f t="shared" si="10"/>
        <v>0</v>
      </c>
      <c r="AG174" s="4"/>
      <c r="AH174" s="325"/>
      <c r="AI174" s="147"/>
      <c r="AJ174" s="326"/>
      <c r="AK174" s="286"/>
      <c r="AL174" s="4"/>
      <c r="AM174" s="298">
        <v>0</v>
      </c>
      <c r="AN174" s="299">
        <v>0</v>
      </c>
      <c r="AO174" s="298">
        <v>0</v>
      </c>
      <c r="AP174" s="29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3755</v>
      </c>
      <c r="F175" s="259"/>
      <c r="G175" s="205" t="s">
        <v>3734</v>
      </c>
      <c r="H175" s="194"/>
      <c r="I175" s="207" t="s">
        <v>3341</v>
      </c>
      <c r="J175" s="193"/>
      <c r="K175" s="197"/>
      <c r="L175" s="197"/>
      <c r="M175" s="14">
        <f t="shared" si="8"/>
        <v>0</v>
      </c>
      <c r="N175" s="3"/>
      <c r="O175" s="71"/>
      <c r="P175" s="71"/>
      <c r="Q175" s="71"/>
      <c r="R175" s="3"/>
      <c r="S175" s="509"/>
      <c r="T175" s="510"/>
      <c r="U175" s="510"/>
      <c r="V175" s="510"/>
      <c r="W175" s="3"/>
      <c r="X175" s="71"/>
      <c r="Y175" s="71"/>
      <c r="Z175" s="71"/>
      <c r="AA175" s="151">
        <f t="shared" si="9"/>
        <v>0</v>
      </c>
      <c r="AB175" s="3"/>
      <c r="AC175" s="71"/>
      <c r="AD175" s="71"/>
      <c r="AE175" s="71"/>
      <c r="AF175" s="151">
        <f t="shared" si="10"/>
        <v>0</v>
      </c>
      <c r="AG175" s="4"/>
      <c r="AH175" s="327"/>
      <c r="AI175" s="340"/>
      <c r="AJ175" s="328"/>
      <c r="AK175" s="341"/>
      <c r="AL175" s="4"/>
      <c r="AM175" s="302">
        <v>0</v>
      </c>
      <c r="AN175" s="303">
        <v>0</v>
      </c>
      <c r="AO175" s="302">
        <v>0</v>
      </c>
      <c r="AP175" s="30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3756</v>
      </c>
      <c r="F176" s="259"/>
      <c r="G176" s="204" t="s">
        <v>3734</v>
      </c>
      <c r="H176" s="194"/>
      <c r="I176" s="206" t="s">
        <v>3341</v>
      </c>
      <c r="J176" s="193"/>
      <c r="K176" s="196"/>
      <c r="L176" s="196"/>
      <c r="M176" s="14">
        <f t="shared" si="8"/>
        <v>0</v>
      </c>
      <c r="N176" s="3"/>
      <c r="O176" s="286"/>
      <c r="P176" s="286"/>
      <c r="Q176" s="286"/>
      <c r="R176" s="3"/>
      <c r="S176" s="507"/>
      <c r="T176" s="508"/>
      <c r="U176" s="508"/>
      <c r="V176" s="508"/>
      <c r="W176" s="3"/>
      <c r="X176" s="286"/>
      <c r="Y176" s="147"/>
      <c r="Z176" s="147"/>
      <c r="AA176" s="151">
        <f t="shared" si="9"/>
        <v>0</v>
      </c>
      <c r="AB176" s="3"/>
      <c r="AC176" s="286"/>
      <c r="AD176" s="147"/>
      <c r="AE176" s="147"/>
      <c r="AF176" s="151">
        <f t="shared" si="10"/>
        <v>0</v>
      </c>
      <c r="AG176" s="4"/>
      <c r="AH176" s="325"/>
      <c r="AI176" s="147"/>
      <c r="AJ176" s="326"/>
      <c r="AK176" s="286"/>
      <c r="AL176" s="4"/>
      <c r="AM176" s="298">
        <v>0</v>
      </c>
      <c r="AN176" s="299">
        <v>0</v>
      </c>
      <c r="AO176" s="298">
        <v>0</v>
      </c>
      <c r="AP176" s="29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3757</v>
      </c>
      <c r="F177" s="259"/>
      <c r="G177" s="205" t="s">
        <v>3734</v>
      </c>
      <c r="H177" s="194"/>
      <c r="I177" s="207" t="s">
        <v>3341</v>
      </c>
      <c r="J177" s="193"/>
      <c r="K177" s="197"/>
      <c r="L177" s="197"/>
      <c r="M177" s="14">
        <f t="shared" si="8"/>
        <v>0</v>
      </c>
      <c r="N177" s="3"/>
      <c r="O177" s="71"/>
      <c r="P177" s="71"/>
      <c r="Q177" s="71"/>
      <c r="R177" s="3"/>
      <c r="S177" s="509"/>
      <c r="T177" s="510"/>
      <c r="U177" s="510"/>
      <c r="V177" s="510"/>
      <c r="W177" s="3"/>
      <c r="X177" s="71"/>
      <c r="Y177" s="71"/>
      <c r="Z177" s="71"/>
      <c r="AA177" s="151">
        <f t="shared" si="9"/>
        <v>0</v>
      </c>
      <c r="AB177" s="3"/>
      <c r="AC177" s="71"/>
      <c r="AD177" s="71"/>
      <c r="AE177" s="71"/>
      <c r="AF177" s="151">
        <f t="shared" si="10"/>
        <v>0</v>
      </c>
      <c r="AG177" s="4"/>
      <c r="AH177" s="327"/>
      <c r="AI177" s="340"/>
      <c r="AJ177" s="328"/>
      <c r="AK177" s="341"/>
      <c r="AL177" s="4"/>
      <c r="AM177" s="302">
        <v>0</v>
      </c>
      <c r="AN177" s="303">
        <v>0</v>
      </c>
      <c r="AO177" s="298">
        <v>0</v>
      </c>
      <c r="AP177" s="29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3758</v>
      </c>
      <c r="F178" s="260"/>
      <c r="G178" s="204" t="s">
        <v>3734</v>
      </c>
      <c r="H178" s="209"/>
      <c r="I178" s="206" t="s">
        <v>3341</v>
      </c>
      <c r="J178" s="192"/>
      <c r="K178" s="196"/>
      <c r="L178" s="196"/>
      <c r="M178" s="14">
        <f t="shared" si="8"/>
        <v>0</v>
      </c>
      <c r="N178" s="107"/>
      <c r="O178" s="286"/>
      <c r="P178" s="286"/>
      <c r="Q178" s="286"/>
      <c r="R178" s="362"/>
      <c r="S178" s="507"/>
      <c r="T178" s="508"/>
      <c r="U178" s="508"/>
      <c r="V178" s="508"/>
      <c r="W178" s="362"/>
      <c r="X178" s="286"/>
      <c r="Y178" s="147"/>
      <c r="Z178" s="147"/>
      <c r="AA178" s="151">
        <f t="shared" si="9"/>
        <v>0</v>
      </c>
      <c r="AB178" s="107"/>
      <c r="AC178" s="286"/>
      <c r="AD178" s="147"/>
      <c r="AE178" s="147"/>
      <c r="AF178" s="151">
        <f t="shared" si="10"/>
        <v>0</v>
      </c>
      <c r="AG178" s="108"/>
      <c r="AH178" s="325"/>
      <c r="AI178" s="147"/>
      <c r="AJ178" s="326"/>
      <c r="AK178" s="286"/>
      <c r="AL178" s="108"/>
      <c r="AM178" s="298">
        <v>0</v>
      </c>
      <c r="AN178" s="298">
        <v>0</v>
      </c>
      <c r="AO178" s="298">
        <v>0</v>
      </c>
      <c r="AP178" s="29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8" t="s">
        <v>3725</v>
      </c>
      <c r="F179" s="167"/>
      <c r="G179" s="349"/>
      <c r="H179" s="194"/>
      <c r="I179" s="350"/>
      <c r="J179" s="194"/>
      <c r="K179" s="351"/>
      <c r="L179" s="351"/>
      <c r="M179" s="352"/>
      <c r="N179" s="168"/>
      <c r="O179" s="353"/>
      <c r="P179" s="353"/>
      <c r="Q179" s="353"/>
      <c r="R179" s="169"/>
      <c r="S179" s="354"/>
      <c r="T179" s="354"/>
      <c r="U179" s="354"/>
      <c r="V179" s="354"/>
      <c r="W179" s="169"/>
      <c r="X179" s="353"/>
      <c r="Y179" s="355"/>
      <c r="Z179" s="355"/>
      <c r="AA179" s="355"/>
      <c r="AB179" s="169"/>
      <c r="AC179" s="355"/>
      <c r="AD179" s="355"/>
      <c r="AE179" s="355"/>
      <c r="AF179" s="355"/>
      <c r="AG179" s="170"/>
      <c r="AH179" s="356"/>
      <c r="AI179" s="357"/>
      <c r="AJ179" s="358"/>
      <c r="AK179" s="359"/>
      <c r="AL179" s="170"/>
      <c r="AM179" s="360"/>
      <c r="AN179" s="360"/>
      <c r="AO179" s="360"/>
      <c r="AP179" s="361"/>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6"/>
      <c r="T180" s="306"/>
      <c r="U180" s="306"/>
      <c r="V180" s="306"/>
      <c r="W180" s="3"/>
      <c r="X180" s="70"/>
      <c r="Y180" s="104"/>
      <c r="Z180" s="147"/>
      <c r="AA180" s="151">
        <f>SUM(X180:Z180)</f>
        <v>0</v>
      </c>
      <c r="AB180" s="3"/>
      <c r="AC180" s="104"/>
      <c r="AD180" s="104"/>
      <c r="AE180" s="147"/>
      <c r="AF180" s="151">
        <f>SUM(AC180:AE180)</f>
        <v>0</v>
      </c>
      <c r="AG180" s="4"/>
      <c r="AH180" s="329"/>
      <c r="AI180" s="342"/>
      <c r="AJ180" s="329"/>
      <c r="AK180" s="343"/>
      <c r="AL180" s="4"/>
      <c r="AM180" s="298">
        <v>0</v>
      </c>
      <c r="AN180" s="298">
        <v>0</v>
      </c>
      <c r="AO180" s="298">
        <v>0</v>
      </c>
      <c r="AP180" s="29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5"/>
      <c r="T181" s="305"/>
      <c r="U181" s="305"/>
      <c r="V181" s="305"/>
      <c r="W181" s="3"/>
      <c r="X181" s="71"/>
      <c r="Y181" s="148"/>
      <c r="Z181" s="148"/>
      <c r="AA181" s="151">
        <f>SUM(X181:Z181)</f>
        <v>0</v>
      </c>
      <c r="AB181" s="3"/>
      <c r="AC181" s="148"/>
      <c r="AD181" s="148"/>
      <c r="AE181" s="148"/>
      <c r="AF181" s="151">
        <f>SUM(AC181:AE181)</f>
        <v>0</v>
      </c>
      <c r="AG181" s="4"/>
      <c r="AH181" s="330"/>
      <c r="AI181" s="344"/>
      <c r="AJ181" s="330"/>
      <c r="AK181" s="345"/>
      <c r="AL181" s="4"/>
      <c r="AM181" s="300">
        <v>0</v>
      </c>
      <c r="AN181" s="300">
        <v>0</v>
      </c>
      <c r="AO181" s="300">
        <v>0</v>
      </c>
      <c r="AP181" s="30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6"/>
      <c r="T182" s="306"/>
      <c r="U182" s="306"/>
      <c r="V182" s="306"/>
      <c r="W182" s="3"/>
      <c r="X182" s="70"/>
      <c r="Y182" s="104"/>
      <c r="Z182" s="147"/>
      <c r="AA182" s="151">
        <f>SUM(X182:Z182)</f>
        <v>0</v>
      </c>
      <c r="AB182" s="3"/>
      <c r="AC182" s="104"/>
      <c r="AD182" s="104"/>
      <c r="AE182" s="147"/>
      <c r="AF182" s="151">
        <f>SUM(AC182:AE182)</f>
        <v>0</v>
      </c>
      <c r="AG182" s="4"/>
      <c r="AH182" s="329"/>
      <c r="AI182" s="342"/>
      <c r="AJ182" s="329"/>
      <c r="AK182" s="343"/>
      <c r="AL182" s="4"/>
      <c r="AM182" s="298">
        <v>0</v>
      </c>
      <c r="AN182" s="298">
        <v>0</v>
      </c>
      <c r="AO182" s="298">
        <v>0</v>
      </c>
      <c r="AP182" s="29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5"/>
      <c r="T183" s="305"/>
      <c r="U183" s="305"/>
      <c r="V183" s="305"/>
      <c r="W183" s="3"/>
      <c r="X183" s="71"/>
      <c r="Y183" s="148"/>
      <c r="Z183" s="148"/>
      <c r="AA183" s="151">
        <f>SUM(X183:Z183)</f>
        <v>0</v>
      </c>
      <c r="AB183" s="3"/>
      <c r="AC183" s="148"/>
      <c r="AD183" s="148"/>
      <c r="AE183" s="148"/>
      <c r="AF183" s="151">
        <f>SUM(AC183:AE183)</f>
        <v>0</v>
      </c>
      <c r="AG183" s="4"/>
      <c r="AH183" s="330"/>
      <c r="AI183" s="344"/>
      <c r="AJ183" s="330"/>
      <c r="AK183" s="345"/>
      <c r="AL183" s="4"/>
      <c r="AM183" s="300">
        <v>0</v>
      </c>
      <c r="AN183" s="300">
        <v>0</v>
      </c>
      <c r="AO183" s="300">
        <v>0</v>
      </c>
      <c r="AP183" s="30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6"/>
      <c r="T184" s="306"/>
      <c r="U184" s="306"/>
      <c r="V184" s="306"/>
      <c r="W184" s="107"/>
      <c r="X184" s="70"/>
      <c r="Y184" s="104"/>
      <c r="Z184" s="147"/>
      <c r="AA184" s="151">
        <f>SUM(X184:Z184)</f>
        <v>0</v>
      </c>
      <c r="AB184" s="107"/>
      <c r="AC184" s="104"/>
      <c r="AD184" s="104"/>
      <c r="AE184" s="147"/>
      <c r="AF184" s="151">
        <f>SUM(AC184:AE184)</f>
        <v>0</v>
      </c>
      <c r="AG184" s="108"/>
      <c r="AH184" s="329"/>
      <c r="AI184" s="342"/>
      <c r="AJ184" s="329"/>
      <c r="AK184" s="343"/>
      <c r="AL184" s="108"/>
      <c r="AM184" s="298">
        <v>0</v>
      </c>
      <c r="AN184" s="298">
        <v>0</v>
      </c>
      <c r="AO184" s="298">
        <v>0</v>
      </c>
      <c r="AP184" s="29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7.95" customHeight="1" x14ac:dyDescent="0.25">
      <c r="A185"/>
      <c r="B185" s="19"/>
      <c r="C185" s="20"/>
      <c r="D185" s="250"/>
      <c r="E185" s="268" t="s">
        <v>5227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3737</v>
      </c>
      <c r="I5001" s="227" t="s">
        <v>3742</v>
      </c>
    </row>
    <row r="5002" spans="7:9" hidden="1" x14ac:dyDescent="0.25">
      <c r="G5002" s="4" t="s">
        <v>3743</v>
      </c>
      <c r="I5002" s="4" t="s">
        <v>3738</v>
      </c>
    </row>
    <row r="5003" spans="7:9" hidden="1" x14ac:dyDescent="0.25">
      <c r="G5003" s="108" t="s">
        <v>3734</v>
      </c>
      <c r="I5003" s="4" t="s">
        <v>3739</v>
      </c>
    </row>
    <row r="5004" spans="7:9" hidden="1" x14ac:dyDescent="0.25">
      <c r="I5004" s="4" t="s">
        <v>3740</v>
      </c>
    </row>
    <row r="5005" spans="7:9" hidden="1" x14ac:dyDescent="0.25">
      <c r="I5005" s="4" t="s">
        <v>3342</v>
      </c>
    </row>
    <row r="5006" spans="7:9" hidden="1" x14ac:dyDescent="0.25">
      <c r="I5006" s="108" t="s">
        <v>3341</v>
      </c>
    </row>
    <row r="5007" spans="7:9" hidden="1" x14ac:dyDescent="0.25"/>
    <row r="5073" spans="7:11" hidden="1" x14ac:dyDescent="0.25"/>
    <row r="5074" spans="7:11" hidden="1" x14ac:dyDescent="0.25">
      <c r="G5074" s="172" t="s">
        <v>3721</v>
      </c>
      <c r="H5074" s="191"/>
      <c r="I5074" s="191"/>
      <c r="J5074" s="191"/>
      <c r="K5074" s="191"/>
    </row>
    <row r="5075" spans="7:11" hidden="1" x14ac:dyDescent="0.25">
      <c r="G5075" s="4" t="s">
        <v>3726</v>
      </c>
      <c r="H5075" s="2"/>
      <c r="I5075" s="2"/>
      <c r="J5075" s="2"/>
      <c r="K5075" s="2"/>
    </row>
    <row r="5076" spans="7:11" hidden="1" x14ac:dyDescent="0.25">
      <c r="G5076" s="108" t="s">
        <v>3723</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74" yWindow="60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P23" sqref="P23"/>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15"/>
      <c r="F2" s="615"/>
      <c r="G2" s="615"/>
      <c r="H2" s="615"/>
      <c r="I2" s="615"/>
      <c r="J2" s="615"/>
      <c r="K2" s="615"/>
      <c r="L2" s="615"/>
      <c r="M2" s="615"/>
      <c r="N2" s="615"/>
      <c r="O2" s="615"/>
      <c r="P2" s="615"/>
      <c r="Q2" s="615"/>
      <c r="R2" s="615"/>
      <c r="S2" s="615"/>
      <c r="T2" s="615"/>
      <c r="U2" s="615"/>
      <c r="V2" s="615"/>
      <c r="W2" s="615"/>
      <c r="X2" s="615"/>
      <c r="Y2" s="615"/>
      <c r="Z2" s="586"/>
    </row>
    <row r="3" spans="1:76" customFormat="1" ht="4.7"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18" t="str">
        <f>'Page 1 - General Information'!E4</f>
        <v xml:space="preserve"> INTERSCHOLASTIC ATHLETIC OPPORTUNITIES DISCLOSURE FORM 17.2</v>
      </c>
      <c r="F4" s="519"/>
      <c r="G4" s="519"/>
      <c r="H4" s="519"/>
      <c r="I4" s="519"/>
      <c r="J4" s="519"/>
      <c r="K4" s="519"/>
      <c r="L4" s="519"/>
      <c r="M4" s="519"/>
      <c r="N4" s="519"/>
      <c r="O4" s="519"/>
      <c r="P4" s="519"/>
      <c r="Q4" s="519"/>
      <c r="R4" s="519"/>
      <c r="S4" s="519"/>
      <c r="T4" s="519"/>
      <c r="U4" s="519"/>
      <c r="V4" s="519"/>
      <c r="W4" s="519"/>
      <c r="X4" s="62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520" t="str">
        <f>'Page 1 - General Information'!E5</f>
        <v>2016 - 2017 School Year</v>
      </c>
      <c r="F5" s="521"/>
      <c r="G5" s="521"/>
      <c r="H5" s="521"/>
      <c r="I5" s="521"/>
      <c r="J5" s="521"/>
      <c r="K5" s="521"/>
      <c r="L5" s="521"/>
      <c r="M5" s="521"/>
      <c r="N5" s="521"/>
      <c r="O5" s="521"/>
      <c r="P5" s="521"/>
      <c r="Q5" s="521"/>
      <c r="R5" s="521"/>
      <c r="S5" s="521"/>
      <c r="T5" s="521"/>
      <c r="U5" s="521"/>
      <c r="V5" s="521"/>
      <c r="W5" s="521"/>
      <c r="X5" s="620"/>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5" t="str">
        <f>IF('Page 1 - General Information'!G14="[Make Selection From Drop-Down List ]","",("School:  "&amp;'Page 1 - General Information'!G14&amp;" - "&amp;'Page 1 - General Information'!G16))</f>
        <v>School:  Upper Merion HS - 3395</v>
      </c>
      <c r="F7" s="145"/>
      <c r="G7" s="145"/>
      <c r="H7" s="111"/>
      <c r="I7" s="111"/>
      <c r="J7" s="111"/>
      <c r="K7" s="135"/>
      <c r="L7" s="111"/>
      <c r="M7" s="111"/>
      <c r="N7" s="111"/>
      <c r="O7" s="606" t="s">
        <v>5272</v>
      </c>
      <c r="P7" s="606"/>
      <c r="Q7" s="606"/>
      <c r="R7" s="606"/>
      <c r="S7" s="606"/>
      <c r="T7" s="606"/>
      <c r="U7" s="606"/>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4.7"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594" t="s">
        <v>10</v>
      </c>
      <c r="F9" s="595"/>
      <c r="G9" s="595"/>
      <c r="H9" s="595"/>
      <c r="I9" s="595"/>
      <c r="J9" s="595"/>
      <c r="K9" s="595"/>
      <c r="L9" s="595"/>
      <c r="M9" s="595"/>
      <c r="N9" s="595"/>
      <c r="O9" s="595"/>
      <c r="P9" s="595"/>
      <c r="Q9" s="595"/>
      <c r="R9" s="595"/>
      <c r="S9" s="595"/>
      <c r="T9" s="595"/>
      <c r="U9" s="595"/>
      <c r="V9" s="595"/>
      <c r="W9" s="595"/>
      <c r="X9" s="595"/>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10" t="s">
        <v>3665</v>
      </c>
      <c r="F10" s="221"/>
      <c r="G10" s="598" t="s">
        <v>3737</v>
      </c>
      <c r="H10" s="219"/>
      <c r="I10" s="598" t="s">
        <v>3742</v>
      </c>
      <c r="J10" s="219"/>
      <c r="K10" s="607" t="s">
        <v>5271</v>
      </c>
      <c r="L10" s="143"/>
      <c r="M10" s="580" t="s">
        <v>12</v>
      </c>
      <c r="N10" s="618"/>
      <c r="O10" s="618"/>
      <c r="P10" s="618"/>
      <c r="Q10" s="618"/>
      <c r="R10" s="618"/>
      <c r="S10" s="618"/>
      <c r="T10" s="618"/>
      <c r="U10" s="619"/>
      <c r="V10" s="370"/>
      <c r="W10" s="601" t="s">
        <v>5269</v>
      </c>
      <c r="X10" s="602"/>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11"/>
      <c r="F11" s="222"/>
      <c r="G11" s="599"/>
      <c r="H11" s="132"/>
      <c r="I11" s="599"/>
      <c r="J11" s="132"/>
      <c r="K11" s="608"/>
      <c r="L11" s="11"/>
      <c r="M11" s="603" t="s">
        <v>3716</v>
      </c>
      <c r="N11" s="603" t="s">
        <v>3717</v>
      </c>
      <c r="O11" s="603" t="s">
        <v>3718</v>
      </c>
      <c r="P11" s="603" t="s">
        <v>3719</v>
      </c>
      <c r="Q11" s="603" t="s">
        <v>3744</v>
      </c>
      <c r="R11" s="574" t="s">
        <v>3732</v>
      </c>
      <c r="S11" s="575"/>
      <c r="T11" s="576"/>
      <c r="U11" s="603" t="s">
        <v>3771</v>
      </c>
      <c r="V11" s="371"/>
      <c r="W11" s="347" t="s">
        <v>5228</v>
      </c>
      <c r="X11" s="346" t="s">
        <v>5229</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611"/>
      <c r="F12" s="222"/>
      <c r="G12" s="599"/>
      <c r="H12" s="132"/>
      <c r="I12" s="599"/>
      <c r="J12" s="132"/>
      <c r="K12" s="609"/>
      <c r="L12" s="11"/>
      <c r="M12" s="601"/>
      <c r="N12" s="601"/>
      <c r="O12" s="601"/>
      <c r="P12" s="601"/>
      <c r="Q12" s="601"/>
      <c r="R12" s="577"/>
      <c r="S12" s="578"/>
      <c r="T12" s="579"/>
      <c r="U12" s="601"/>
      <c r="V12" s="371"/>
      <c r="W12" s="616"/>
      <c r="X12" s="617"/>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611"/>
      <c r="F13" s="223"/>
      <c r="G13" s="599"/>
      <c r="H13" s="220"/>
      <c r="I13" s="599"/>
      <c r="J13" s="220"/>
      <c r="K13" s="67"/>
      <c r="L13" s="78"/>
      <c r="M13" s="67"/>
      <c r="N13" s="67"/>
      <c r="O13" s="67"/>
      <c r="P13" s="231"/>
      <c r="Q13" s="231"/>
      <c r="R13" s="7" t="s">
        <v>3666</v>
      </c>
      <c r="S13" s="7" t="s">
        <v>3667</v>
      </c>
      <c r="T13" s="7" t="s">
        <v>3668</v>
      </c>
      <c r="U13" s="613">
        <v>98110.13</v>
      </c>
      <c r="V13" s="372"/>
      <c r="W13" s="307"/>
      <c r="X13" s="308"/>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612"/>
      <c r="F14" s="224"/>
      <c r="G14" s="600"/>
      <c r="H14" s="110"/>
      <c r="I14" s="600"/>
      <c r="J14" s="110"/>
      <c r="K14" s="75" t="s">
        <v>3664</v>
      </c>
      <c r="L14" s="11"/>
      <c r="M14" s="76">
        <f>SUM(M16:M186)</f>
        <v>79931.920000000027</v>
      </c>
      <c r="N14" s="76">
        <f t="shared" ref="N14:T14" si="0">SUM(N16:N186)</f>
        <v>42484.060000000005</v>
      </c>
      <c r="O14" s="76">
        <f t="shared" si="0"/>
        <v>96585.04</v>
      </c>
      <c r="P14" s="76">
        <f t="shared" si="0"/>
        <v>0</v>
      </c>
      <c r="Q14" s="76">
        <f t="shared" si="0"/>
        <v>65198.75</v>
      </c>
      <c r="R14" s="76">
        <f t="shared" si="0"/>
        <v>164306.76999999999</v>
      </c>
      <c r="S14" s="76">
        <f t="shared" si="0"/>
        <v>102611.81999999999</v>
      </c>
      <c r="T14" s="76">
        <f t="shared" si="0"/>
        <v>149233.47999999998</v>
      </c>
      <c r="U14" s="614"/>
      <c r="V14" s="373"/>
      <c r="W14" s="338">
        <f>SUM(W16:W186)</f>
        <v>104286.01000000001</v>
      </c>
      <c r="X14" s="339">
        <f>SUM(X16:X186)</f>
        <v>134947.26999999999</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4">
        <v>12</v>
      </c>
      <c r="W15" s="331">
        <v>13</v>
      </c>
      <c r="X15" s="331">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3745</v>
      </c>
      <c r="F16" s="225"/>
      <c r="G16" s="204" t="s">
        <v>3733</v>
      </c>
      <c r="H16" s="194"/>
      <c r="I16" s="211" t="s">
        <v>3738</v>
      </c>
      <c r="J16" s="5"/>
      <c r="K16" s="179">
        <f>SUM(M16:T16)</f>
        <v>19137.93</v>
      </c>
      <c r="L16" s="102"/>
      <c r="M16" s="72">
        <v>2259.13</v>
      </c>
      <c r="N16" s="72">
        <v>302.5</v>
      </c>
      <c r="O16" s="72">
        <v>1560.42</v>
      </c>
      <c r="P16" s="72"/>
      <c r="Q16" s="72">
        <v>1271</v>
      </c>
      <c r="R16" s="72"/>
      <c r="S16" s="72"/>
      <c r="T16" s="72">
        <v>13744.88</v>
      </c>
      <c r="U16" s="280"/>
      <c r="V16" s="375"/>
      <c r="W16" s="333">
        <v>1662.19</v>
      </c>
      <c r="X16" s="333">
        <v>1794.77</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3746</v>
      </c>
      <c r="F17" s="225"/>
      <c r="G17" s="205" t="s">
        <v>3733</v>
      </c>
      <c r="H17" s="194"/>
      <c r="I17" s="212" t="s">
        <v>3738</v>
      </c>
      <c r="J17" s="5"/>
      <c r="K17" s="179">
        <f t="shared" ref="K17:K80" si="1">SUM(M17:T17)</f>
        <v>21964.9</v>
      </c>
      <c r="L17" s="102"/>
      <c r="M17" s="73">
        <v>3309.57</v>
      </c>
      <c r="N17" s="73">
        <v>296.13</v>
      </c>
      <c r="O17" s="73">
        <v>3082.88</v>
      </c>
      <c r="P17" s="73"/>
      <c r="Q17" s="73">
        <v>3975.5</v>
      </c>
      <c r="R17" s="73"/>
      <c r="S17" s="73">
        <v>11300.82</v>
      </c>
      <c r="T17" s="73"/>
      <c r="U17" s="280"/>
      <c r="V17" s="375"/>
      <c r="W17" s="334">
        <v>3423.34</v>
      </c>
      <c r="X17" s="335">
        <v>3873.7</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3747</v>
      </c>
      <c r="F18" s="225"/>
      <c r="G18" s="204" t="s">
        <v>3733</v>
      </c>
      <c r="H18" s="194"/>
      <c r="I18" s="211" t="s">
        <v>3738</v>
      </c>
      <c r="J18" s="5"/>
      <c r="K18" s="179">
        <f t="shared" si="1"/>
        <v>0</v>
      </c>
      <c r="L18" s="102"/>
      <c r="M18" s="72"/>
      <c r="N18" s="72"/>
      <c r="O18" s="72"/>
      <c r="P18" s="72"/>
      <c r="Q18" s="72"/>
      <c r="R18" s="72"/>
      <c r="S18" s="72"/>
      <c r="T18" s="72"/>
      <c r="U18" s="280"/>
      <c r="V18" s="375"/>
      <c r="W18" s="332">
        <v>0</v>
      </c>
      <c r="X18" s="333">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3748</v>
      </c>
      <c r="F19" s="225"/>
      <c r="G19" s="205" t="s">
        <v>3733</v>
      </c>
      <c r="H19" s="194"/>
      <c r="I19" s="212" t="s">
        <v>3738</v>
      </c>
      <c r="J19" s="5"/>
      <c r="K19" s="179">
        <f t="shared" si="1"/>
        <v>9859.9599999999991</v>
      </c>
      <c r="L19" s="102"/>
      <c r="M19" s="73">
        <v>1087.28</v>
      </c>
      <c r="N19" s="73">
        <v>1002.09</v>
      </c>
      <c r="O19" s="73">
        <v>1002.09</v>
      </c>
      <c r="P19" s="73"/>
      <c r="Q19" s="73">
        <v>31</v>
      </c>
      <c r="R19" s="73">
        <v>6737.5</v>
      </c>
      <c r="S19" s="73"/>
      <c r="T19" s="73"/>
      <c r="U19" s="280"/>
      <c r="V19" s="375"/>
      <c r="W19" s="334">
        <v>0</v>
      </c>
      <c r="X19" s="335">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3736</v>
      </c>
      <c r="F20" s="225"/>
      <c r="G20" s="204" t="s">
        <v>3733</v>
      </c>
      <c r="H20" s="194"/>
      <c r="I20" s="211" t="s">
        <v>3738</v>
      </c>
      <c r="J20" s="5"/>
      <c r="K20" s="179">
        <f t="shared" si="1"/>
        <v>54490.49</v>
      </c>
      <c r="L20" s="102"/>
      <c r="M20" s="72">
        <v>4253.5</v>
      </c>
      <c r="N20" s="72">
        <v>2652.89</v>
      </c>
      <c r="O20" s="72">
        <v>7699.14</v>
      </c>
      <c r="P20" s="72"/>
      <c r="Q20" s="72">
        <v>14858.75</v>
      </c>
      <c r="R20" s="72">
        <v>25026.21</v>
      </c>
      <c r="S20" s="72"/>
      <c r="T20" s="72"/>
      <c r="U20" s="280"/>
      <c r="V20" s="375"/>
      <c r="W20" s="332">
        <v>8417.44</v>
      </c>
      <c r="X20" s="333">
        <v>6884.46</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3749</v>
      </c>
      <c r="F21" s="225"/>
      <c r="G21" s="205" t="s">
        <v>3733</v>
      </c>
      <c r="H21" s="194"/>
      <c r="I21" s="212" t="s">
        <v>3738</v>
      </c>
      <c r="J21" s="5"/>
      <c r="K21" s="179">
        <f t="shared" si="1"/>
        <v>11151.9</v>
      </c>
      <c r="L21" s="102"/>
      <c r="M21" s="73">
        <v>2509.25</v>
      </c>
      <c r="N21" s="73">
        <v>500</v>
      </c>
      <c r="O21" s="73">
        <v>2938.25</v>
      </c>
      <c r="P21" s="73"/>
      <c r="Q21" s="73"/>
      <c r="R21" s="73">
        <v>5204.3999999999996</v>
      </c>
      <c r="S21" s="73"/>
      <c r="T21" s="73"/>
      <c r="U21" s="280"/>
      <c r="V21" s="375"/>
      <c r="W21" s="334">
        <v>0</v>
      </c>
      <c r="X21" s="335">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3750</v>
      </c>
      <c r="F22" s="225"/>
      <c r="G22" s="204" t="s">
        <v>3733</v>
      </c>
      <c r="H22" s="194"/>
      <c r="I22" s="211" t="s">
        <v>3738</v>
      </c>
      <c r="J22" s="5"/>
      <c r="K22" s="179">
        <f t="shared" si="1"/>
        <v>18410.580000000002</v>
      </c>
      <c r="L22" s="102"/>
      <c r="M22" s="72">
        <v>990.57</v>
      </c>
      <c r="N22" s="72"/>
      <c r="O22" s="72">
        <v>2926.22</v>
      </c>
      <c r="P22" s="72"/>
      <c r="Q22" s="72">
        <v>1359</v>
      </c>
      <c r="R22" s="72"/>
      <c r="S22" s="72"/>
      <c r="T22" s="72">
        <v>13134.79</v>
      </c>
      <c r="U22" s="280"/>
      <c r="V22" s="375"/>
      <c r="W22" s="332">
        <v>0</v>
      </c>
      <c r="X22" s="333">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3751</v>
      </c>
      <c r="F23" s="225"/>
      <c r="G23" s="205" t="s">
        <v>3733</v>
      </c>
      <c r="H23" s="194"/>
      <c r="I23" s="212" t="s">
        <v>3738</v>
      </c>
      <c r="J23" s="5"/>
      <c r="K23" s="179">
        <f t="shared" si="1"/>
        <v>10404.64</v>
      </c>
      <c r="L23" s="102"/>
      <c r="M23" s="73">
        <v>1844.63</v>
      </c>
      <c r="N23" s="73">
        <v>941.33</v>
      </c>
      <c r="O23" s="73">
        <v>3290.45</v>
      </c>
      <c r="P23" s="73"/>
      <c r="Q23" s="73"/>
      <c r="R23" s="73"/>
      <c r="S23" s="73"/>
      <c r="T23" s="73">
        <v>4328.2299999999996</v>
      </c>
      <c r="U23" s="280"/>
      <c r="V23" s="375"/>
      <c r="W23" s="334">
        <v>11295.42</v>
      </c>
      <c r="X23" s="335">
        <v>19729.95</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3752</v>
      </c>
      <c r="F24" s="225"/>
      <c r="G24" s="204" t="s">
        <v>3733</v>
      </c>
      <c r="H24" s="194"/>
      <c r="I24" s="211" t="s">
        <v>3738</v>
      </c>
      <c r="J24" s="5"/>
      <c r="K24" s="179">
        <f t="shared" si="1"/>
        <v>17061.32</v>
      </c>
      <c r="L24" s="102"/>
      <c r="M24" s="72">
        <v>1456.82</v>
      </c>
      <c r="N24" s="72"/>
      <c r="O24" s="72">
        <v>1706.25</v>
      </c>
      <c r="P24" s="72"/>
      <c r="Q24" s="72">
        <v>1501.25</v>
      </c>
      <c r="R24" s="72">
        <v>12397</v>
      </c>
      <c r="S24" s="72"/>
      <c r="T24" s="72"/>
      <c r="U24" s="280"/>
      <c r="V24" s="375"/>
      <c r="W24" s="332">
        <v>0</v>
      </c>
      <c r="X24" s="333">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3753</v>
      </c>
      <c r="F25" s="225"/>
      <c r="G25" s="205" t="s">
        <v>3733</v>
      </c>
      <c r="H25" s="194"/>
      <c r="I25" s="212" t="s">
        <v>3738</v>
      </c>
      <c r="J25" s="5"/>
      <c r="K25" s="179">
        <f t="shared" si="1"/>
        <v>11337.119999999999</v>
      </c>
      <c r="L25" s="102"/>
      <c r="M25" s="73">
        <v>704.72</v>
      </c>
      <c r="N25" s="73">
        <v>506.49</v>
      </c>
      <c r="O25" s="73">
        <v>1103.3399999999999</v>
      </c>
      <c r="P25" s="73"/>
      <c r="Q25" s="73">
        <v>955.75</v>
      </c>
      <c r="R25" s="73"/>
      <c r="S25" s="73">
        <v>8066.82</v>
      </c>
      <c r="T25" s="73"/>
      <c r="U25" s="280"/>
      <c r="V25" s="375"/>
      <c r="W25" s="334">
        <v>665.91</v>
      </c>
      <c r="X25" s="335">
        <v>157</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3754</v>
      </c>
      <c r="F26" s="225"/>
      <c r="G26" s="204" t="s">
        <v>3733</v>
      </c>
      <c r="H26" s="194"/>
      <c r="I26" s="211" t="s">
        <v>3738</v>
      </c>
      <c r="J26" s="5"/>
      <c r="K26" s="179">
        <f t="shared" si="1"/>
        <v>7051.8099999999995</v>
      </c>
      <c r="L26" s="102"/>
      <c r="M26" s="72">
        <v>335.25</v>
      </c>
      <c r="N26" s="72">
        <v>142.44999999999999</v>
      </c>
      <c r="O26" s="72">
        <v>1184.1099999999999</v>
      </c>
      <c r="P26" s="72"/>
      <c r="Q26" s="72"/>
      <c r="R26" s="72"/>
      <c r="S26" s="72"/>
      <c r="T26" s="72">
        <v>5390</v>
      </c>
      <c r="U26" s="280"/>
      <c r="V26" s="375"/>
      <c r="W26" s="332">
        <v>0</v>
      </c>
      <c r="X26" s="333">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3755</v>
      </c>
      <c r="F27" s="225"/>
      <c r="G27" s="205" t="s">
        <v>3733</v>
      </c>
      <c r="H27" s="194"/>
      <c r="I27" s="212" t="s">
        <v>3738</v>
      </c>
      <c r="J27" s="5"/>
      <c r="K27" s="179">
        <f t="shared" si="1"/>
        <v>6774.27</v>
      </c>
      <c r="L27" s="102"/>
      <c r="M27" s="73">
        <v>1092.76</v>
      </c>
      <c r="N27" s="73"/>
      <c r="O27" s="73">
        <v>974.5</v>
      </c>
      <c r="P27" s="73"/>
      <c r="Q27" s="73"/>
      <c r="R27" s="73"/>
      <c r="S27" s="73">
        <v>4707.01</v>
      </c>
      <c r="T27" s="73"/>
      <c r="U27" s="280"/>
      <c r="V27" s="375"/>
      <c r="W27" s="334">
        <v>0</v>
      </c>
      <c r="X27" s="335">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3756</v>
      </c>
      <c r="F28" s="225"/>
      <c r="G28" s="204" t="s">
        <v>3733</v>
      </c>
      <c r="H28" s="194"/>
      <c r="I28" s="211" t="s">
        <v>3738</v>
      </c>
      <c r="J28" s="5"/>
      <c r="K28" s="179">
        <f t="shared" si="1"/>
        <v>11972.1</v>
      </c>
      <c r="L28" s="102"/>
      <c r="M28" s="72">
        <v>1368</v>
      </c>
      <c r="N28" s="72"/>
      <c r="O28" s="72">
        <v>915.98</v>
      </c>
      <c r="P28" s="72"/>
      <c r="Q28" s="72">
        <v>144</v>
      </c>
      <c r="R28" s="72"/>
      <c r="S28" s="72"/>
      <c r="T28" s="72">
        <v>9544.1200000000008</v>
      </c>
      <c r="U28" s="280"/>
      <c r="V28" s="375"/>
      <c r="W28" s="332">
        <v>0</v>
      </c>
      <c r="X28" s="333">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3757</v>
      </c>
      <c r="F29" s="225"/>
      <c r="G29" s="205" t="s">
        <v>3733</v>
      </c>
      <c r="H29" s="194"/>
      <c r="I29" s="212" t="s">
        <v>3738</v>
      </c>
      <c r="J29" s="5"/>
      <c r="K29" s="179">
        <f t="shared" si="1"/>
        <v>0</v>
      </c>
      <c r="L29" s="102"/>
      <c r="M29" s="73"/>
      <c r="N29" s="73"/>
      <c r="O29" s="73"/>
      <c r="P29" s="73"/>
      <c r="Q29" s="73"/>
      <c r="R29" s="73"/>
      <c r="S29" s="73"/>
      <c r="T29" s="73"/>
      <c r="U29" s="280"/>
      <c r="V29" s="375"/>
      <c r="W29" s="334">
        <v>0</v>
      </c>
      <c r="X29" s="335">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3758</v>
      </c>
      <c r="F30" s="225"/>
      <c r="G30" s="204" t="s">
        <v>3733</v>
      </c>
      <c r="H30" s="194"/>
      <c r="I30" s="211" t="s">
        <v>3738</v>
      </c>
      <c r="J30" s="5"/>
      <c r="K30" s="179">
        <f t="shared" si="1"/>
        <v>10048.92</v>
      </c>
      <c r="L30" s="102"/>
      <c r="M30" s="72">
        <v>2646.64</v>
      </c>
      <c r="N30" s="72">
        <v>474.05</v>
      </c>
      <c r="O30" s="72">
        <v>893.3</v>
      </c>
      <c r="P30" s="72"/>
      <c r="Q30" s="72">
        <v>264</v>
      </c>
      <c r="R30" s="72">
        <v>5770.93</v>
      </c>
      <c r="S30" s="72"/>
      <c r="T30" s="72"/>
      <c r="U30" s="280"/>
      <c r="V30" s="375"/>
      <c r="W30" s="332">
        <v>0</v>
      </c>
      <c r="X30" s="333">
        <v>344.49</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3759</v>
      </c>
      <c r="F31" s="225"/>
      <c r="G31" s="205" t="s">
        <v>3733</v>
      </c>
      <c r="H31" s="194"/>
      <c r="I31" s="212" t="s">
        <v>3738</v>
      </c>
      <c r="J31" s="5"/>
      <c r="K31" s="179">
        <f t="shared" si="1"/>
        <v>14191.99</v>
      </c>
      <c r="L31" s="102"/>
      <c r="M31" s="73">
        <v>1539.5</v>
      </c>
      <c r="N31" s="73">
        <v>573.75</v>
      </c>
      <c r="O31" s="73">
        <v>3295.92</v>
      </c>
      <c r="P31" s="73"/>
      <c r="Q31" s="73">
        <v>716</v>
      </c>
      <c r="R31" s="73"/>
      <c r="S31" s="73">
        <v>8066.82</v>
      </c>
      <c r="T31" s="73"/>
      <c r="U31" s="280"/>
      <c r="V31" s="375"/>
      <c r="W31" s="334">
        <v>417.88</v>
      </c>
      <c r="X31" s="335">
        <v>367.86</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3745</v>
      </c>
      <c r="F32" s="225"/>
      <c r="G32" s="204" t="s">
        <v>3733</v>
      </c>
      <c r="H32" s="194"/>
      <c r="I32" s="211" t="s">
        <v>3739</v>
      </c>
      <c r="J32" s="5"/>
      <c r="K32" s="179">
        <f t="shared" si="1"/>
        <v>10584.6</v>
      </c>
      <c r="L32" s="102"/>
      <c r="M32" s="72">
        <v>2259.12</v>
      </c>
      <c r="N32" s="72">
        <v>302.5</v>
      </c>
      <c r="O32" s="72">
        <v>766.92</v>
      </c>
      <c r="P32" s="72"/>
      <c r="Q32" s="72">
        <v>1271</v>
      </c>
      <c r="R32" s="72"/>
      <c r="S32" s="72"/>
      <c r="T32" s="72">
        <v>5985.06</v>
      </c>
      <c r="U32" s="280"/>
      <c r="V32" s="375"/>
      <c r="W32" s="333">
        <v>1662.19</v>
      </c>
      <c r="X32" s="333">
        <v>1794.77</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3746</v>
      </c>
      <c r="F33" s="225"/>
      <c r="G33" s="205" t="s">
        <v>3733</v>
      </c>
      <c r="H33" s="194"/>
      <c r="I33" s="212" t="s">
        <v>3739</v>
      </c>
      <c r="J33" s="5"/>
      <c r="K33" s="179">
        <f t="shared" si="1"/>
        <v>14828.829999999998</v>
      </c>
      <c r="L33" s="102"/>
      <c r="M33" s="73">
        <v>3309.56</v>
      </c>
      <c r="N33" s="73">
        <v>296.12</v>
      </c>
      <c r="O33" s="73">
        <v>2289.37</v>
      </c>
      <c r="P33" s="73"/>
      <c r="Q33" s="73">
        <v>2688.5</v>
      </c>
      <c r="R33" s="73"/>
      <c r="S33" s="73">
        <v>6245.28</v>
      </c>
      <c r="T33" s="73"/>
      <c r="U33" s="280"/>
      <c r="V33" s="375"/>
      <c r="W33" s="334">
        <v>3423.33</v>
      </c>
      <c r="X33" s="335">
        <v>3873.69</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3747</v>
      </c>
      <c r="F34" s="225"/>
      <c r="G34" s="204" t="s">
        <v>3733</v>
      </c>
      <c r="H34" s="194"/>
      <c r="I34" s="211" t="s">
        <v>3739</v>
      </c>
      <c r="J34" s="5"/>
      <c r="K34" s="179">
        <f t="shared" si="1"/>
        <v>0</v>
      </c>
      <c r="L34" s="102"/>
      <c r="M34" s="72"/>
      <c r="N34" s="72"/>
      <c r="O34" s="72"/>
      <c r="P34" s="72"/>
      <c r="Q34" s="72"/>
      <c r="R34" s="72"/>
      <c r="S34" s="72"/>
      <c r="T34" s="72"/>
      <c r="U34" s="280"/>
      <c r="V34" s="375"/>
      <c r="W34" s="332">
        <v>0</v>
      </c>
      <c r="X34" s="333">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3748</v>
      </c>
      <c r="F35" s="225"/>
      <c r="G35" s="205" t="s">
        <v>3733</v>
      </c>
      <c r="H35" s="194"/>
      <c r="I35" s="212" t="s">
        <v>3739</v>
      </c>
      <c r="J35" s="5"/>
      <c r="K35" s="179">
        <f t="shared" si="1"/>
        <v>1326.86</v>
      </c>
      <c r="L35" s="102"/>
      <c r="M35" s="73">
        <v>1087.28</v>
      </c>
      <c r="N35" s="73"/>
      <c r="O35" s="73">
        <v>208.58</v>
      </c>
      <c r="P35" s="73"/>
      <c r="Q35" s="73">
        <v>31</v>
      </c>
      <c r="R35" s="73"/>
      <c r="S35" s="73"/>
      <c r="T35" s="73"/>
      <c r="U35" s="280"/>
      <c r="V35" s="375"/>
      <c r="W35" s="334">
        <v>0</v>
      </c>
      <c r="X35" s="335">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3736</v>
      </c>
      <c r="F36" s="225"/>
      <c r="G36" s="204" t="s">
        <v>3733</v>
      </c>
      <c r="H36" s="194"/>
      <c r="I36" s="211" t="s">
        <v>3739</v>
      </c>
      <c r="J36" s="5"/>
      <c r="K36" s="179">
        <f t="shared" si="1"/>
        <v>27389.11</v>
      </c>
      <c r="L36" s="102"/>
      <c r="M36" s="72">
        <v>1009.38</v>
      </c>
      <c r="N36" s="72">
        <v>2652.89</v>
      </c>
      <c r="O36" s="72">
        <v>6905.63</v>
      </c>
      <c r="P36" s="72"/>
      <c r="Q36" s="72">
        <v>1766.5</v>
      </c>
      <c r="R36" s="72">
        <v>15054.71</v>
      </c>
      <c r="S36" s="72"/>
      <c r="T36" s="72"/>
      <c r="U36" s="280"/>
      <c r="V36" s="375"/>
      <c r="W36" s="332">
        <v>8417.43</v>
      </c>
      <c r="X36" s="333">
        <v>6884.45</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3749</v>
      </c>
      <c r="F37" s="225"/>
      <c r="G37" s="205" t="s">
        <v>3733</v>
      </c>
      <c r="H37" s="194"/>
      <c r="I37" s="212" t="s">
        <v>3739</v>
      </c>
      <c r="J37" s="5"/>
      <c r="K37" s="179">
        <f t="shared" si="1"/>
        <v>0</v>
      </c>
      <c r="L37" s="102"/>
      <c r="M37" s="73"/>
      <c r="N37" s="73"/>
      <c r="O37" s="73"/>
      <c r="P37" s="73"/>
      <c r="Q37" s="73"/>
      <c r="R37" s="73"/>
      <c r="S37" s="73"/>
      <c r="T37" s="73"/>
      <c r="U37" s="280"/>
      <c r="V37" s="375"/>
      <c r="W37" s="334">
        <v>0</v>
      </c>
      <c r="X37" s="335">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3750</v>
      </c>
      <c r="F38" s="225"/>
      <c r="G38" s="204" t="s">
        <v>3733</v>
      </c>
      <c r="H38" s="194"/>
      <c r="I38" s="211" t="s">
        <v>3739</v>
      </c>
      <c r="J38" s="5"/>
      <c r="K38" s="179">
        <f t="shared" si="1"/>
        <v>11253.220000000001</v>
      </c>
      <c r="L38" s="102"/>
      <c r="M38" s="72">
        <v>990.57</v>
      </c>
      <c r="N38" s="72"/>
      <c r="O38" s="72">
        <v>3132.72</v>
      </c>
      <c r="P38" s="72"/>
      <c r="Q38" s="72">
        <v>1359</v>
      </c>
      <c r="R38" s="72"/>
      <c r="S38" s="72"/>
      <c r="T38" s="72">
        <v>5770.93</v>
      </c>
      <c r="U38" s="280"/>
      <c r="V38" s="375"/>
      <c r="W38" s="332">
        <v>0</v>
      </c>
      <c r="X38" s="333">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3751</v>
      </c>
      <c r="F39" s="225"/>
      <c r="G39" s="205" t="s">
        <v>3733</v>
      </c>
      <c r="H39" s="194"/>
      <c r="I39" s="212" t="s">
        <v>3739</v>
      </c>
      <c r="J39" s="5"/>
      <c r="K39" s="179">
        <f t="shared" si="1"/>
        <v>9611.119999999999</v>
      </c>
      <c r="L39" s="102"/>
      <c r="M39" s="73">
        <v>1844.63</v>
      </c>
      <c r="N39" s="73">
        <v>941.32</v>
      </c>
      <c r="O39" s="73">
        <v>2496.9499999999998</v>
      </c>
      <c r="P39" s="73"/>
      <c r="Q39" s="73"/>
      <c r="R39" s="73"/>
      <c r="S39" s="73"/>
      <c r="T39" s="73">
        <v>4328.22</v>
      </c>
      <c r="U39" s="280"/>
      <c r="V39" s="375"/>
      <c r="W39" s="334">
        <v>11295.41</v>
      </c>
      <c r="X39" s="335">
        <v>19729.95</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3752</v>
      </c>
      <c r="F40" s="225"/>
      <c r="G40" s="204" t="s">
        <v>3733</v>
      </c>
      <c r="H40" s="194"/>
      <c r="I40" s="211" t="s">
        <v>3739</v>
      </c>
      <c r="J40" s="5"/>
      <c r="K40" s="179">
        <f t="shared" si="1"/>
        <v>9260.81</v>
      </c>
      <c r="L40" s="102"/>
      <c r="M40" s="72">
        <v>1456.82</v>
      </c>
      <c r="N40" s="72"/>
      <c r="O40" s="72">
        <v>912.74</v>
      </c>
      <c r="P40" s="72"/>
      <c r="Q40" s="72">
        <v>1501.25</v>
      </c>
      <c r="R40" s="72">
        <v>5390</v>
      </c>
      <c r="S40" s="72"/>
      <c r="T40" s="72"/>
      <c r="U40" s="280"/>
      <c r="V40" s="375"/>
      <c r="W40" s="332">
        <v>0</v>
      </c>
      <c r="X40" s="333">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3753</v>
      </c>
      <c r="F41" s="225"/>
      <c r="G41" s="205" t="s">
        <v>3733</v>
      </c>
      <c r="H41" s="194"/>
      <c r="I41" s="212" t="s">
        <v>3739</v>
      </c>
      <c r="J41" s="5"/>
      <c r="K41" s="179">
        <f t="shared" si="1"/>
        <v>8944.7900000000009</v>
      </c>
      <c r="L41" s="102"/>
      <c r="M41" s="73">
        <v>704.72</v>
      </c>
      <c r="N41" s="73">
        <v>506.49</v>
      </c>
      <c r="O41" s="73">
        <v>309.83</v>
      </c>
      <c r="P41" s="73"/>
      <c r="Q41" s="73">
        <v>955.75</v>
      </c>
      <c r="R41" s="73"/>
      <c r="S41" s="73">
        <v>6468</v>
      </c>
      <c r="T41" s="73"/>
      <c r="U41" s="280"/>
      <c r="V41" s="375"/>
      <c r="W41" s="334">
        <v>665.91</v>
      </c>
      <c r="X41" s="335">
        <v>157</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3754</v>
      </c>
      <c r="F42" s="225"/>
      <c r="G42" s="204" t="s">
        <v>3733</v>
      </c>
      <c r="H42" s="194"/>
      <c r="I42" s="211" t="s">
        <v>3739</v>
      </c>
      <c r="J42" s="5"/>
      <c r="K42" s="179">
        <f t="shared" si="1"/>
        <v>5031.83</v>
      </c>
      <c r="L42" s="102"/>
      <c r="M42" s="72">
        <v>335.25</v>
      </c>
      <c r="N42" s="72">
        <v>142.44999999999999</v>
      </c>
      <c r="O42" s="72">
        <v>390.61</v>
      </c>
      <c r="P42" s="72"/>
      <c r="Q42" s="72"/>
      <c r="R42" s="72"/>
      <c r="S42" s="72"/>
      <c r="T42" s="72">
        <v>4163.5200000000004</v>
      </c>
      <c r="U42" s="280"/>
      <c r="V42" s="375"/>
      <c r="W42" s="332">
        <v>0</v>
      </c>
      <c r="X42" s="333">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3755</v>
      </c>
      <c r="F43" s="225"/>
      <c r="G43" s="205" t="s">
        <v>3733</v>
      </c>
      <c r="H43" s="194"/>
      <c r="I43" s="212" t="s">
        <v>3739</v>
      </c>
      <c r="J43" s="5"/>
      <c r="K43" s="179">
        <f t="shared" si="1"/>
        <v>5980.76</v>
      </c>
      <c r="L43" s="102"/>
      <c r="M43" s="73">
        <v>1092.76</v>
      </c>
      <c r="N43" s="73"/>
      <c r="O43" s="73">
        <v>181</v>
      </c>
      <c r="P43" s="73"/>
      <c r="Q43" s="73"/>
      <c r="R43" s="73"/>
      <c r="S43" s="73">
        <v>4707</v>
      </c>
      <c r="T43" s="73"/>
      <c r="U43" s="280"/>
      <c r="V43" s="375"/>
      <c r="W43" s="334">
        <v>0</v>
      </c>
      <c r="X43" s="335">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3756</v>
      </c>
      <c r="F44" s="225"/>
      <c r="G44" s="204" t="s">
        <v>3733</v>
      </c>
      <c r="H44" s="194"/>
      <c r="I44" s="211" t="s">
        <v>3739</v>
      </c>
      <c r="J44" s="5"/>
      <c r="K44" s="179">
        <f t="shared" si="1"/>
        <v>11604.59</v>
      </c>
      <c r="L44" s="102"/>
      <c r="M44" s="72">
        <v>1794</v>
      </c>
      <c r="N44" s="72"/>
      <c r="O44" s="72">
        <v>122.47</v>
      </c>
      <c r="P44" s="72"/>
      <c r="Q44" s="72">
        <v>144</v>
      </c>
      <c r="R44" s="72"/>
      <c r="S44" s="72"/>
      <c r="T44" s="72">
        <v>9544.1200000000008</v>
      </c>
      <c r="U44" s="280"/>
      <c r="V44" s="375"/>
      <c r="W44" s="332">
        <v>0</v>
      </c>
      <c r="X44" s="333">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3757</v>
      </c>
      <c r="F45" s="225"/>
      <c r="G45" s="205" t="s">
        <v>3733</v>
      </c>
      <c r="H45" s="194"/>
      <c r="I45" s="212" t="s">
        <v>3739</v>
      </c>
      <c r="J45" s="5"/>
      <c r="K45" s="179">
        <f t="shared" si="1"/>
        <v>0</v>
      </c>
      <c r="L45" s="102"/>
      <c r="M45" s="73"/>
      <c r="N45" s="73"/>
      <c r="O45" s="73"/>
      <c r="P45" s="73"/>
      <c r="Q45" s="73"/>
      <c r="R45" s="73"/>
      <c r="S45" s="73"/>
      <c r="T45" s="73"/>
      <c r="U45" s="280"/>
      <c r="V45" s="375"/>
      <c r="W45" s="334">
        <v>0</v>
      </c>
      <c r="X45" s="335">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3760</v>
      </c>
      <c r="F46" s="225"/>
      <c r="G46" s="204" t="s">
        <v>3733</v>
      </c>
      <c r="H46" s="194"/>
      <c r="I46" s="211" t="s">
        <v>3739</v>
      </c>
      <c r="J46" s="5"/>
      <c r="K46" s="179">
        <f t="shared" si="1"/>
        <v>0</v>
      </c>
      <c r="L46" s="102"/>
      <c r="M46" s="72"/>
      <c r="N46" s="72"/>
      <c r="O46" s="72"/>
      <c r="P46" s="72"/>
      <c r="Q46" s="72"/>
      <c r="R46" s="72"/>
      <c r="S46" s="72"/>
      <c r="T46" s="72"/>
      <c r="U46" s="280"/>
      <c r="V46" s="375"/>
      <c r="W46" s="332">
        <v>0</v>
      </c>
      <c r="X46" s="333">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3759</v>
      </c>
      <c r="F47" s="225"/>
      <c r="G47" s="205" t="s">
        <v>3733</v>
      </c>
      <c r="H47" s="194"/>
      <c r="I47" s="212" t="s">
        <v>3739</v>
      </c>
      <c r="J47" s="5"/>
      <c r="K47" s="179">
        <f t="shared" si="1"/>
        <v>11173.51</v>
      </c>
      <c r="L47" s="102"/>
      <c r="M47" s="73">
        <v>1359.5</v>
      </c>
      <c r="N47" s="73">
        <v>573.75</v>
      </c>
      <c r="O47" s="73">
        <v>2502.42</v>
      </c>
      <c r="P47" s="73"/>
      <c r="Q47" s="73">
        <v>716</v>
      </c>
      <c r="R47" s="73"/>
      <c r="S47" s="73">
        <v>6021.84</v>
      </c>
      <c r="T47" s="73"/>
      <c r="U47" s="280"/>
      <c r="V47" s="375"/>
      <c r="W47" s="334">
        <v>417.88</v>
      </c>
      <c r="X47" s="335">
        <v>367.86</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3745</v>
      </c>
      <c r="F48" s="225"/>
      <c r="G48" s="204" t="s">
        <v>3733</v>
      </c>
      <c r="H48" s="194"/>
      <c r="I48" s="211" t="s">
        <v>3740</v>
      </c>
      <c r="J48" s="5"/>
      <c r="K48" s="179">
        <f t="shared" si="1"/>
        <v>9319.67</v>
      </c>
      <c r="L48" s="102"/>
      <c r="M48" s="72">
        <v>809.75</v>
      </c>
      <c r="N48" s="72">
        <v>302.5</v>
      </c>
      <c r="O48" s="72">
        <v>766.92</v>
      </c>
      <c r="P48" s="72"/>
      <c r="Q48" s="72">
        <v>1242</v>
      </c>
      <c r="R48" s="72"/>
      <c r="S48" s="72"/>
      <c r="T48" s="72">
        <v>6198.5</v>
      </c>
      <c r="U48" s="280"/>
      <c r="V48" s="375"/>
      <c r="W48" s="333">
        <v>1662.19</v>
      </c>
      <c r="X48" s="333">
        <v>1794.77</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3761</v>
      </c>
      <c r="F49" s="225"/>
      <c r="G49" s="205" t="s">
        <v>3733</v>
      </c>
      <c r="H49" s="194"/>
      <c r="I49" s="212" t="s">
        <v>3740</v>
      </c>
      <c r="J49" s="5"/>
      <c r="K49" s="179">
        <f t="shared" si="1"/>
        <v>7809.37</v>
      </c>
      <c r="L49" s="102"/>
      <c r="M49" s="73">
        <v>1104</v>
      </c>
      <c r="N49" s="73"/>
      <c r="O49" s="73">
        <v>2289.37</v>
      </c>
      <c r="P49" s="73"/>
      <c r="Q49" s="73">
        <v>1182</v>
      </c>
      <c r="R49" s="73"/>
      <c r="S49" s="73">
        <v>3234</v>
      </c>
      <c r="T49" s="73"/>
      <c r="U49" s="280"/>
      <c r="V49" s="375"/>
      <c r="W49" s="334">
        <v>3423.33</v>
      </c>
      <c r="X49" s="335">
        <v>3873.69</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3747</v>
      </c>
      <c r="F50" s="225"/>
      <c r="G50" s="204" t="s">
        <v>3733</v>
      </c>
      <c r="H50" s="194"/>
      <c r="I50" s="211" t="s">
        <v>3740</v>
      </c>
      <c r="J50" s="5"/>
      <c r="K50" s="179">
        <f t="shared" si="1"/>
        <v>0</v>
      </c>
      <c r="L50" s="102"/>
      <c r="M50" s="72"/>
      <c r="N50" s="72"/>
      <c r="O50" s="72"/>
      <c r="P50" s="72"/>
      <c r="Q50" s="72"/>
      <c r="R50" s="72"/>
      <c r="S50" s="72"/>
      <c r="T50" s="72"/>
      <c r="U50" s="280"/>
      <c r="V50" s="375"/>
      <c r="W50" s="332">
        <v>0</v>
      </c>
      <c r="X50" s="333">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3748</v>
      </c>
      <c r="F51" s="225"/>
      <c r="G51" s="205" t="s">
        <v>3733</v>
      </c>
      <c r="H51" s="194"/>
      <c r="I51" s="212" t="s">
        <v>3740</v>
      </c>
      <c r="J51" s="5"/>
      <c r="K51" s="179">
        <f t="shared" si="1"/>
        <v>0</v>
      </c>
      <c r="L51" s="102"/>
      <c r="M51" s="73"/>
      <c r="N51" s="73"/>
      <c r="O51" s="73"/>
      <c r="P51" s="73"/>
      <c r="Q51" s="73"/>
      <c r="R51" s="73"/>
      <c r="S51" s="73"/>
      <c r="T51" s="73"/>
      <c r="U51" s="280"/>
      <c r="V51" s="375"/>
      <c r="W51" s="334">
        <v>0</v>
      </c>
      <c r="X51" s="335">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3736</v>
      </c>
      <c r="F52" s="225"/>
      <c r="G52" s="204" t="s">
        <v>3733</v>
      </c>
      <c r="H52" s="194"/>
      <c r="I52" s="211" t="s">
        <v>3740</v>
      </c>
      <c r="J52" s="5"/>
      <c r="K52" s="179">
        <f t="shared" si="1"/>
        <v>22348.629999999997</v>
      </c>
      <c r="L52" s="102"/>
      <c r="M52" s="72">
        <v>83</v>
      </c>
      <c r="N52" s="72">
        <v>2652.89</v>
      </c>
      <c r="O52" s="72">
        <v>4558.03</v>
      </c>
      <c r="P52" s="72"/>
      <c r="Q52" s="72"/>
      <c r="R52" s="72">
        <v>15054.71</v>
      </c>
      <c r="S52" s="72"/>
      <c r="T52" s="72"/>
      <c r="U52" s="280"/>
      <c r="V52" s="375"/>
      <c r="W52" s="332">
        <v>0</v>
      </c>
      <c r="X52" s="333">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3749</v>
      </c>
      <c r="F53" s="225"/>
      <c r="G53" s="205" t="s">
        <v>3733</v>
      </c>
      <c r="H53" s="194"/>
      <c r="I53" s="212" t="s">
        <v>3740</v>
      </c>
      <c r="J53" s="5"/>
      <c r="K53" s="179">
        <f t="shared" si="1"/>
        <v>0</v>
      </c>
      <c r="L53" s="102"/>
      <c r="M53" s="73"/>
      <c r="N53" s="73"/>
      <c r="O53" s="73"/>
      <c r="P53" s="73"/>
      <c r="Q53" s="73"/>
      <c r="R53" s="73"/>
      <c r="S53" s="73"/>
      <c r="T53" s="73"/>
      <c r="U53" s="280"/>
      <c r="V53" s="375"/>
      <c r="W53" s="334">
        <v>0</v>
      </c>
      <c r="X53" s="335">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3750</v>
      </c>
      <c r="F54" s="225"/>
      <c r="G54" s="204" t="s">
        <v>3733</v>
      </c>
      <c r="H54" s="194"/>
      <c r="I54" s="211" t="s">
        <v>3740</v>
      </c>
      <c r="J54" s="5"/>
      <c r="K54" s="179">
        <f t="shared" si="1"/>
        <v>0</v>
      </c>
      <c r="L54" s="102"/>
      <c r="M54" s="72"/>
      <c r="N54" s="72"/>
      <c r="O54" s="72"/>
      <c r="P54" s="72"/>
      <c r="Q54" s="72"/>
      <c r="R54" s="72"/>
      <c r="S54" s="72"/>
      <c r="T54" s="72"/>
      <c r="U54" s="280"/>
      <c r="V54" s="375"/>
      <c r="W54" s="332">
        <v>0</v>
      </c>
      <c r="X54" s="333">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3751</v>
      </c>
      <c r="F55" s="225"/>
      <c r="G55" s="205" t="s">
        <v>3733</v>
      </c>
      <c r="H55" s="194"/>
      <c r="I55" s="212" t="s">
        <v>3740</v>
      </c>
      <c r="J55" s="5"/>
      <c r="K55" s="179">
        <f t="shared" si="1"/>
        <v>0</v>
      </c>
      <c r="L55" s="102"/>
      <c r="M55" s="73"/>
      <c r="N55" s="73"/>
      <c r="O55" s="73"/>
      <c r="P55" s="73"/>
      <c r="Q55" s="73"/>
      <c r="R55" s="73"/>
      <c r="S55" s="73"/>
      <c r="T55" s="73"/>
      <c r="U55" s="280"/>
      <c r="V55" s="375"/>
      <c r="W55" s="334">
        <v>0</v>
      </c>
      <c r="X55" s="335">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3752</v>
      </c>
      <c r="F56" s="225"/>
      <c r="G56" s="204" t="s">
        <v>3733</v>
      </c>
      <c r="H56" s="194"/>
      <c r="I56" s="211" t="s">
        <v>3740</v>
      </c>
      <c r="J56" s="5"/>
      <c r="K56" s="179">
        <f t="shared" si="1"/>
        <v>7128.94</v>
      </c>
      <c r="L56" s="102"/>
      <c r="M56" s="72">
        <v>1198</v>
      </c>
      <c r="N56" s="72"/>
      <c r="O56" s="72">
        <v>912.74</v>
      </c>
      <c r="P56" s="72"/>
      <c r="Q56" s="72"/>
      <c r="R56" s="72">
        <v>5018.2</v>
      </c>
      <c r="S56" s="72"/>
      <c r="T56" s="72"/>
      <c r="U56" s="280"/>
      <c r="V56" s="375"/>
      <c r="W56" s="332">
        <v>0</v>
      </c>
      <c r="X56" s="333">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3753</v>
      </c>
      <c r="F57" s="225"/>
      <c r="G57" s="205" t="s">
        <v>3733</v>
      </c>
      <c r="H57" s="194"/>
      <c r="I57" s="212" t="s">
        <v>3740</v>
      </c>
      <c r="J57" s="5"/>
      <c r="K57" s="179">
        <f t="shared" si="1"/>
        <v>0</v>
      </c>
      <c r="L57" s="102"/>
      <c r="M57" s="73"/>
      <c r="N57" s="73"/>
      <c r="O57" s="73"/>
      <c r="P57" s="73"/>
      <c r="Q57" s="73"/>
      <c r="R57" s="73"/>
      <c r="S57" s="73"/>
      <c r="T57" s="73"/>
      <c r="U57" s="280"/>
      <c r="V57" s="375"/>
      <c r="W57" s="334">
        <v>0</v>
      </c>
      <c r="X57" s="335">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3754</v>
      </c>
      <c r="F58" s="225"/>
      <c r="G58" s="204" t="s">
        <v>3733</v>
      </c>
      <c r="H58" s="194"/>
      <c r="I58" s="211" t="s">
        <v>3740</v>
      </c>
      <c r="J58" s="5"/>
      <c r="K58" s="179">
        <f t="shared" si="1"/>
        <v>0</v>
      </c>
      <c r="L58" s="102"/>
      <c r="M58" s="72"/>
      <c r="N58" s="72"/>
      <c r="O58" s="72"/>
      <c r="P58" s="72"/>
      <c r="Q58" s="72"/>
      <c r="R58" s="72"/>
      <c r="S58" s="72"/>
      <c r="T58" s="72"/>
      <c r="U58" s="280"/>
      <c r="V58" s="375"/>
      <c r="W58" s="332">
        <v>0</v>
      </c>
      <c r="X58" s="333">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3755</v>
      </c>
      <c r="F59" s="225"/>
      <c r="G59" s="205" t="s">
        <v>3733</v>
      </c>
      <c r="H59" s="194"/>
      <c r="I59" s="212" t="s">
        <v>3740</v>
      </c>
      <c r="J59" s="5"/>
      <c r="K59" s="179">
        <f t="shared" si="1"/>
        <v>0</v>
      </c>
      <c r="L59" s="102"/>
      <c r="M59" s="73"/>
      <c r="N59" s="73"/>
      <c r="O59" s="73"/>
      <c r="P59" s="73"/>
      <c r="Q59" s="73"/>
      <c r="R59" s="73"/>
      <c r="S59" s="73"/>
      <c r="T59" s="73"/>
      <c r="U59" s="280"/>
      <c r="V59" s="375"/>
      <c r="W59" s="334">
        <v>0</v>
      </c>
      <c r="X59" s="335">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3756</v>
      </c>
      <c r="F60" s="225"/>
      <c r="G60" s="204" t="s">
        <v>3733</v>
      </c>
      <c r="H60" s="194"/>
      <c r="I60" s="211" t="s">
        <v>3740</v>
      </c>
      <c r="J60" s="5"/>
      <c r="K60" s="179">
        <f t="shared" si="1"/>
        <v>0</v>
      </c>
      <c r="L60" s="102"/>
      <c r="M60" s="72"/>
      <c r="N60" s="72"/>
      <c r="O60" s="72"/>
      <c r="P60" s="72"/>
      <c r="Q60" s="72"/>
      <c r="R60" s="72"/>
      <c r="S60" s="72"/>
      <c r="T60" s="72"/>
      <c r="U60" s="280"/>
      <c r="V60" s="375"/>
      <c r="W60" s="332">
        <v>0</v>
      </c>
      <c r="X60" s="333">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3757</v>
      </c>
      <c r="F61" s="225"/>
      <c r="G61" s="205" t="s">
        <v>3733</v>
      </c>
      <c r="H61" s="194"/>
      <c r="I61" s="212" t="s">
        <v>3740</v>
      </c>
      <c r="J61" s="5"/>
      <c r="K61" s="179">
        <f t="shared" si="1"/>
        <v>0</v>
      </c>
      <c r="L61" s="102"/>
      <c r="M61" s="73"/>
      <c r="N61" s="73"/>
      <c r="O61" s="73"/>
      <c r="P61" s="73"/>
      <c r="Q61" s="73"/>
      <c r="R61" s="73"/>
      <c r="S61" s="73"/>
      <c r="T61" s="73"/>
      <c r="U61" s="280"/>
      <c r="V61" s="375"/>
      <c r="W61" s="334">
        <v>0</v>
      </c>
      <c r="X61" s="335">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3760</v>
      </c>
      <c r="F62" s="225"/>
      <c r="G62" s="204" t="s">
        <v>3733</v>
      </c>
      <c r="H62" s="194"/>
      <c r="I62" s="211" t="s">
        <v>3740</v>
      </c>
      <c r="J62" s="5"/>
      <c r="K62" s="179">
        <f t="shared" si="1"/>
        <v>0</v>
      </c>
      <c r="L62" s="102"/>
      <c r="M62" s="72"/>
      <c r="N62" s="72"/>
      <c r="O62" s="72"/>
      <c r="P62" s="72"/>
      <c r="Q62" s="72"/>
      <c r="R62" s="72"/>
      <c r="S62" s="72"/>
      <c r="T62" s="72"/>
      <c r="U62" s="280"/>
      <c r="V62" s="375"/>
      <c r="W62" s="332">
        <v>0</v>
      </c>
      <c r="X62" s="333">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3759</v>
      </c>
      <c r="F63" s="225"/>
      <c r="G63" s="205" t="s">
        <v>3733</v>
      </c>
      <c r="H63" s="194"/>
      <c r="I63" s="212" t="s">
        <v>3740</v>
      </c>
      <c r="J63" s="5"/>
      <c r="K63" s="179">
        <f t="shared" si="1"/>
        <v>0</v>
      </c>
      <c r="L63" s="102"/>
      <c r="M63" s="73"/>
      <c r="N63" s="73"/>
      <c r="O63" s="73"/>
      <c r="P63" s="73"/>
      <c r="Q63" s="73"/>
      <c r="R63" s="73"/>
      <c r="S63" s="73"/>
      <c r="T63" s="73"/>
      <c r="U63" s="280"/>
      <c r="V63" s="375"/>
      <c r="W63" s="334">
        <v>0</v>
      </c>
      <c r="X63" s="335">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3745</v>
      </c>
      <c r="F64" s="225"/>
      <c r="G64" s="204" t="s">
        <v>3733</v>
      </c>
      <c r="H64" s="194"/>
      <c r="I64" s="206" t="s">
        <v>3342</v>
      </c>
      <c r="J64" s="5"/>
      <c r="K64" s="179">
        <f t="shared" si="1"/>
        <v>0</v>
      </c>
      <c r="L64" s="102"/>
      <c r="M64" s="72"/>
      <c r="N64" s="72"/>
      <c r="O64" s="72"/>
      <c r="P64" s="72"/>
      <c r="Q64" s="72"/>
      <c r="R64" s="72"/>
      <c r="S64" s="72"/>
      <c r="T64" s="72"/>
      <c r="U64" s="280"/>
      <c r="V64" s="375"/>
      <c r="W64" s="332">
        <v>0</v>
      </c>
      <c r="X64" s="333">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3761</v>
      </c>
      <c r="F65" s="225"/>
      <c r="G65" s="205" t="s">
        <v>3733</v>
      </c>
      <c r="H65" s="194"/>
      <c r="I65" s="207" t="s">
        <v>3342</v>
      </c>
      <c r="J65" s="5"/>
      <c r="K65" s="179">
        <f t="shared" si="1"/>
        <v>0</v>
      </c>
      <c r="L65" s="102"/>
      <c r="M65" s="73"/>
      <c r="N65" s="73"/>
      <c r="O65" s="73"/>
      <c r="P65" s="73"/>
      <c r="Q65" s="73"/>
      <c r="R65" s="73"/>
      <c r="S65" s="73"/>
      <c r="T65" s="73"/>
      <c r="U65" s="280"/>
      <c r="V65" s="375"/>
      <c r="W65" s="334">
        <v>0</v>
      </c>
      <c r="X65" s="335">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3747</v>
      </c>
      <c r="F66" s="225"/>
      <c r="G66" s="204" t="s">
        <v>3733</v>
      </c>
      <c r="H66" s="194"/>
      <c r="I66" s="206" t="s">
        <v>3342</v>
      </c>
      <c r="J66" s="5"/>
      <c r="K66" s="179">
        <f t="shared" si="1"/>
        <v>0</v>
      </c>
      <c r="L66" s="102"/>
      <c r="M66" s="72"/>
      <c r="N66" s="72"/>
      <c r="O66" s="72"/>
      <c r="P66" s="72"/>
      <c r="Q66" s="72"/>
      <c r="R66" s="72"/>
      <c r="S66" s="72"/>
      <c r="T66" s="72"/>
      <c r="U66" s="280"/>
      <c r="V66" s="375"/>
      <c r="W66" s="332">
        <v>0</v>
      </c>
      <c r="X66" s="333">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3748</v>
      </c>
      <c r="F67" s="225"/>
      <c r="G67" s="205" t="s">
        <v>3733</v>
      </c>
      <c r="H67" s="194"/>
      <c r="I67" s="207" t="s">
        <v>3342</v>
      </c>
      <c r="J67" s="5"/>
      <c r="K67" s="179">
        <f t="shared" si="1"/>
        <v>0</v>
      </c>
      <c r="L67" s="102"/>
      <c r="M67" s="73"/>
      <c r="N67" s="73"/>
      <c r="O67" s="73"/>
      <c r="P67" s="73"/>
      <c r="Q67" s="73"/>
      <c r="R67" s="73"/>
      <c r="S67" s="73"/>
      <c r="T67" s="73"/>
      <c r="U67" s="280"/>
      <c r="V67" s="375"/>
      <c r="W67" s="334">
        <v>0</v>
      </c>
      <c r="X67" s="335">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3736</v>
      </c>
      <c r="F68" s="225"/>
      <c r="G68" s="204" t="s">
        <v>3733</v>
      </c>
      <c r="H68" s="194"/>
      <c r="I68" s="206" t="s">
        <v>3342</v>
      </c>
      <c r="J68" s="5"/>
      <c r="K68" s="179">
        <f t="shared" si="1"/>
        <v>0</v>
      </c>
      <c r="L68" s="102"/>
      <c r="M68" s="72"/>
      <c r="N68" s="72"/>
      <c r="O68" s="72"/>
      <c r="P68" s="72"/>
      <c r="Q68" s="72"/>
      <c r="R68" s="72"/>
      <c r="S68" s="72"/>
      <c r="T68" s="72"/>
      <c r="U68" s="280"/>
      <c r="V68" s="375"/>
      <c r="W68" s="332">
        <v>0</v>
      </c>
      <c r="X68" s="333">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3749</v>
      </c>
      <c r="F69" s="225"/>
      <c r="G69" s="205" t="s">
        <v>3733</v>
      </c>
      <c r="H69" s="194"/>
      <c r="I69" s="207" t="s">
        <v>3342</v>
      </c>
      <c r="J69" s="5"/>
      <c r="K69" s="179">
        <f t="shared" si="1"/>
        <v>0</v>
      </c>
      <c r="L69" s="102"/>
      <c r="M69" s="73"/>
      <c r="N69" s="73"/>
      <c r="O69" s="73"/>
      <c r="P69" s="73"/>
      <c r="Q69" s="73"/>
      <c r="R69" s="73"/>
      <c r="S69" s="73"/>
      <c r="T69" s="73"/>
      <c r="U69" s="280"/>
      <c r="V69" s="375"/>
      <c r="W69" s="334">
        <v>0</v>
      </c>
      <c r="X69" s="335">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3750</v>
      </c>
      <c r="F70" s="225"/>
      <c r="G70" s="204" t="s">
        <v>3733</v>
      </c>
      <c r="H70" s="194"/>
      <c r="I70" s="206" t="s">
        <v>3342</v>
      </c>
      <c r="J70" s="5"/>
      <c r="K70" s="179">
        <f t="shared" si="1"/>
        <v>0</v>
      </c>
      <c r="L70" s="102"/>
      <c r="M70" s="72"/>
      <c r="N70" s="72"/>
      <c r="O70" s="72"/>
      <c r="P70" s="72"/>
      <c r="Q70" s="72"/>
      <c r="R70" s="72"/>
      <c r="S70" s="72"/>
      <c r="T70" s="72"/>
      <c r="U70" s="280"/>
      <c r="V70" s="375"/>
      <c r="W70" s="332">
        <v>0</v>
      </c>
      <c r="X70" s="333">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3751</v>
      </c>
      <c r="F71" s="225"/>
      <c r="G71" s="205" t="s">
        <v>3733</v>
      </c>
      <c r="H71" s="194"/>
      <c r="I71" s="207" t="s">
        <v>3342</v>
      </c>
      <c r="J71" s="5"/>
      <c r="K71" s="179">
        <f t="shared" si="1"/>
        <v>0</v>
      </c>
      <c r="L71" s="102"/>
      <c r="M71" s="73"/>
      <c r="N71" s="73"/>
      <c r="O71" s="73"/>
      <c r="P71" s="73"/>
      <c r="Q71" s="73"/>
      <c r="R71" s="73"/>
      <c r="S71" s="73"/>
      <c r="T71" s="73"/>
      <c r="U71" s="280"/>
      <c r="V71" s="375"/>
      <c r="W71" s="334">
        <v>0</v>
      </c>
      <c r="X71" s="335">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3752</v>
      </c>
      <c r="F72" s="225"/>
      <c r="G72" s="204" t="s">
        <v>3733</v>
      </c>
      <c r="H72" s="194"/>
      <c r="I72" s="206" t="s">
        <v>3342</v>
      </c>
      <c r="J72" s="5"/>
      <c r="K72" s="179">
        <f t="shared" si="1"/>
        <v>0</v>
      </c>
      <c r="L72" s="102"/>
      <c r="M72" s="72"/>
      <c r="N72" s="72"/>
      <c r="O72" s="72"/>
      <c r="P72" s="72"/>
      <c r="Q72" s="72"/>
      <c r="R72" s="72"/>
      <c r="S72" s="72"/>
      <c r="T72" s="72"/>
      <c r="U72" s="280"/>
      <c r="V72" s="375"/>
      <c r="W72" s="332">
        <v>0</v>
      </c>
      <c r="X72" s="333">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3753</v>
      </c>
      <c r="F73" s="225"/>
      <c r="G73" s="205" t="s">
        <v>3733</v>
      </c>
      <c r="H73" s="194"/>
      <c r="I73" s="207" t="s">
        <v>3342</v>
      </c>
      <c r="J73" s="5"/>
      <c r="K73" s="179">
        <f t="shared" si="1"/>
        <v>0</v>
      </c>
      <c r="L73" s="102"/>
      <c r="M73" s="73"/>
      <c r="N73" s="73"/>
      <c r="O73" s="73"/>
      <c r="P73" s="73"/>
      <c r="Q73" s="73"/>
      <c r="R73" s="73"/>
      <c r="S73" s="73"/>
      <c r="T73" s="73"/>
      <c r="U73" s="280"/>
      <c r="V73" s="375"/>
      <c r="W73" s="334">
        <v>0</v>
      </c>
      <c r="X73" s="335">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3754</v>
      </c>
      <c r="F74" s="225"/>
      <c r="G74" s="204" t="s">
        <v>3733</v>
      </c>
      <c r="H74" s="194"/>
      <c r="I74" s="206" t="s">
        <v>3342</v>
      </c>
      <c r="J74" s="5"/>
      <c r="K74" s="179">
        <f t="shared" si="1"/>
        <v>0</v>
      </c>
      <c r="L74" s="102"/>
      <c r="M74" s="72"/>
      <c r="N74" s="72"/>
      <c r="O74" s="72"/>
      <c r="P74" s="72"/>
      <c r="Q74" s="72"/>
      <c r="R74" s="72"/>
      <c r="S74" s="72"/>
      <c r="T74" s="72"/>
      <c r="U74" s="280"/>
      <c r="V74" s="375"/>
      <c r="W74" s="332">
        <v>0</v>
      </c>
      <c r="X74" s="333">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3755</v>
      </c>
      <c r="F75" s="225"/>
      <c r="G75" s="205" t="s">
        <v>3733</v>
      </c>
      <c r="H75" s="194"/>
      <c r="I75" s="207" t="s">
        <v>3342</v>
      </c>
      <c r="J75" s="5"/>
      <c r="K75" s="179">
        <f t="shared" si="1"/>
        <v>0</v>
      </c>
      <c r="L75" s="102"/>
      <c r="M75" s="73"/>
      <c r="N75" s="73"/>
      <c r="O75" s="73"/>
      <c r="P75" s="73"/>
      <c r="Q75" s="73"/>
      <c r="R75" s="73"/>
      <c r="S75" s="73"/>
      <c r="T75" s="73"/>
      <c r="U75" s="280"/>
      <c r="V75" s="375"/>
      <c r="W75" s="334">
        <v>0</v>
      </c>
      <c r="X75" s="335">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3756</v>
      </c>
      <c r="F76" s="225"/>
      <c r="G76" s="204" t="s">
        <v>3733</v>
      </c>
      <c r="H76" s="194"/>
      <c r="I76" s="206" t="s">
        <v>3342</v>
      </c>
      <c r="J76" s="5"/>
      <c r="K76" s="179">
        <f t="shared" si="1"/>
        <v>0</v>
      </c>
      <c r="L76" s="102"/>
      <c r="M76" s="72"/>
      <c r="N76" s="72"/>
      <c r="O76" s="72"/>
      <c r="P76" s="72"/>
      <c r="Q76" s="72"/>
      <c r="R76" s="72"/>
      <c r="S76" s="72"/>
      <c r="T76" s="72"/>
      <c r="U76" s="280"/>
      <c r="V76" s="375"/>
      <c r="W76" s="332">
        <v>0</v>
      </c>
      <c r="X76" s="333">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3757</v>
      </c>
      <c r="F77" s="225"/>
      <c r="G77" s="205" t="s">
        <v>3733</v>
      </c>
      <c r="H77" s="194"/>
      <c r="I77" s="207" t="s">
        <v>3342</v>
      </c>
      <c r="J77" s="5"/>
      <c r="K77" s="179">
        <f t="shared" si="1"/>
        <v>0</v>
      </c>
      <c r="L77" s="102"/>
      <c r="M77" s="73"/>
      <c r="N77" s="73"/>
      <c r="O77" s="73"/>
      <c r="P77" s="73"/>
      <c r="Q77" s="73"/>
      <c r="R77" s="73"/>
      <c r="S77" s="73"/>
      <c r="T77" s="73"/>
      <c r="U77" s="280"/>
      <c r="V77" s="375"/>
      <c r="W77" s="334">
        <v>0</v>
      </c>
      <c r="X77" s="335">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3760</v>
      </c>
      <c r="F78" s="225"/>
      <c r="G78" s="204" t="s">
        <v>3733</v>
      </c>
      <c r="H78" s="194"/>
      <c r="I78" s="206" t="s">
        <v>3342</v>
      </c>
      <c r="J78" s="5"/>
      <c r="K78" s="179">
        <f t="shared" si="1"/>
        <v>0</v>
      </c>
      <c r="L78" s="102"/>
      <c r="M78" s="72"/>
      <c r="N78" s="72"/>
      <c r="O78" s="72"/>
      <c r="P78" s="72"/>
      <c r="Q78" s="72"/>
      <c r="R78" s="72"/>
      <c r="S78" s="72"/>
      <c r="T78" s="72"/>
      <c r="U78" s="280"/>
      <c r="V78" s="375"/>
      <c r="W78" s="332">
        <v>0</v>
      </c>
      <c r="X78" s="333">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3759</v>
      </c>
      <c r="F79" s="225"/>
      <c r="G79" s="205" t="s">
        <v>3733</v>
      </c>
      <c r="H79" s="194"/>
      <c r="I79" s="207" t="s">
        <v>3342</v>
      </c>
      <c r="J79" s="5"/>
      <c r="K79" s="179">
        <f t="shared" si="1"/>
        <v>0</v>
      </c>
      <c r="L79" s="102"/>
      <c r="M79" s="73"/>
      <c r="N79" s="73"/>
      <c r="O79" s="73"/>
      <c r="P79" s="73"/>
      <c r="Q79" s="73"/>
      <c r="R79" s="73"/>
      <c r="S79" s="73"/>
      <c r="T79" s="73"/>
      <c r="U79" s="280"/>
      <c r="V79" s="375"/>
      <c r="W79" s="334">
        <v>0</v>
      </c>
      <c r="X79" s="335">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3745</v>
      </c>
      <c r="F80" s="225"/>
      <c r="G80" s="204" t="s">
        <v>3733</v>
      </c>
      <c r="H80" s="194"/>
      <c r="I80" s="206" t="s">
        <v>3341</v>
      </c>
      <c r="J80" s="5"/>
      <c r="K80" s="179">
        <f t="shared" si="1"/>
        <v>0</v>
      </c>
      <c r="L80" s="102"/>
      <c r="M80" s="72"/>
      <c r="N80" s="72"/>
      <c r="O80" s="72"/>
      <c r="P80" s="72"/>
      <c r="Q80" s="72"/>
      <c r="R80" s="72"/>
      <c r="S80" s="72"/>
      <c r="T80" s="72"/>
      <c r="U80" s="280"/>
      <c r="V80" s="375"/>
      <c r="W80" s="332">
        <v>0</v>
      </c>
      <c r="X80" s="333">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3761</v>
      </c>
      <c r="F81" s="225"/>
      <c r="G81" s="205" t="s">
        <v>3733</v>
      </c>
      <c r="H81" s="194"/>
      <c r="I81" s="207" t="s">
        <v>3341</v>
      </c>
      <c r="J81" s="5"/>
      <c r="K81" s="179">
        <f t="shared" ref="K81:K144" si="2">SUM(M81:T81)</f>
        <v>0</v>
      </c>
      <c r="L81" s="102"/>
      <c r="M81" s="73"/>
      <c r="N81" s="73"/>
      <c r="O81" s="73"/>
      <c r="P81" s="73"/>
      <c r="Q81" s="73"/>
      <c r="R81" s="73"/>
      <c r="S81" s="73"/>
      <c r="T81" s="73"/>
      <c r="U81" s="280"/>
      <c r="V81" s="375"/>
      <c r="W81" s="334">
        <v>0</v>
      </c>
      <c r="X81" s="335">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3747</v>
      </c>
      <c r="F82" s="225"/>
      <c r="G82" s="204" t="s">
        <v>3733</v>
      </c>
      <c r="H82" s="194"/>
      <c r="I82" s="206" t="s">
        <v>3341</v>
      </c>
      <c r="J82" s="5"/>
      <c r="K82" s="179">
        <f t="shared" si="2"/>
        <v>0</v>
      </c>
      <c r="L82" s="102"/>
      <c r="M82" s="72"/>
      <c r="N82" s="72"/>
      <c r="O82" s="72"/>
      <c r="P82" s="72"/>
      <c r="Q82" s="72"/>
      <c r="R82" s="72"/>
      <c r="S82" s="72"/>
      <c r="T82" s="72"/>
      <c r="U82" s="280"/>
      <c r="V82" s="375"/>
      <c r="W82" s="332">
        <v>0</v>
      </c>
      <c r="X82" s="333">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3748</v>
      </c>
      <c r="F83" s="225"/>
      <c r="G83" s="205" t="s">
        <v>3733</v>
      </c>
      <c r="H83" s="194"/>
      <c r="I83" s="207" t="s">
        <v>3341</v>
      </c>
      <c r="J83" s="5"/>
      <c r="K83" s="179">
        <f t="shared" si="2"/>
        <v>0</v>
      </c>
      <c r="L83" s="102"/>
      <c r="M83" s="73"/>
      <c r="N83" s="73"/>
      <c r="O83" s="73"/>
      <c r="P83" s="73"/>
      <c r="Q83" s="73"/>
      <c r="R83" s="73"/>
      <c r="S83" s="73"/>
      <c r="T83" s="73"/>
      <c r="U83" s="280"/>
      <c r="V83" s="375"/>
      <c r="W83" s="334">
        <v>0</v>
      </c>
      <c r="X83" s="335">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3736</v>
      </c>
      <c r="F84" s="225"/>
      <c r="G84" s="204" t="s">
        <v>3733</v>
      </c>
      <c r="H84" s="194"/>
      <c r="I84" s="206" t="s">
        <v>3341</v>
      </c>
      <c r="J84" s="5"/>
      <c r="K84" s="179">
        <f t="shared" si="2"/>
        <v>0</v>
      </c>
      <c r="L84" s="102"/>
      <c r="M84" s="72"/>
      <c r="N84" s="72"/>
      <c r="O84" s="72"/>
      <c r="P84" s="72"/>
      <c r="Q84" s="72"/>
      <c r="R84" s="72"/>
      <c r="S84" s="72"/>
      <c r="T84" s="72"/>
      <c r="U84" s="280"/>
      <c r="V84" s="375"/>
      <c r="W84" s="332">
        <v>0</v>
      </c>
      <c r="X84" s="333">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3749</v>
      </c>
      <c r="F85" s="225"/>
      <c r="G85" s="205" t="s">
        <v>3733</v>
      </c>
      <c r="H85" s="194"/>
      <c r="I85" s="207" t="s">
        <v>3341</v>
      </c>
      <c r="J85" s="5"/>
      <c r="K85" s="179">
        <f t="shared" si="2"/>
        <v>0</v>
      </c>
      <c r="L85" s="102"/>
      <c r="M85" s="73"/>
      <c r="N85" s="73"/>
      <c r="O85" s="73"/>
      <c r="P85" s="73"/>
      <c r="Q85" s="73"/>
      <c r="R85" s="73"/>
      <c r="S85" s="73"/>
      <c r="T85" s="73"/>
      <c r="U85" s="280"/>
      <c r="V85" s="375"/>
      <c r="W85" s="334">
        <v>0</v>
      </c>
      <c r="X85" s="335">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3750</v>
      </c>
      <c r="F86" s="225"/>
      <c r="G86" s="204" t="s">
        <v>3733</v>
      </c>
      <c r="H86" s="194"/>
      <c r="I86" s="206" t="s">
        <v>3341</v>
      </c>
      <c r="J86" s="5"/>
      <c r="K86" s="179">
        <f t="shared" si="2"/>
        <v>0</v>
      </c>
      <c r="L86" s="102"/>
      <c r="M86" s="72"/>
      <c r="N86" s="72"/>
      <c r="O86" s="72"/>
      <c r="P86" s="72"/>
      <c r="Q86" s="72"/>
      <c r="R86" s="72"/>
      <c r="S86" s="72"/>
      <c r="T86" s="72"/>
      <c r="U86" s="280"/>
      <c r="V86" s="375"/>
      <c r="W86" s="332">
        <v>0</v>
      </c>
      <c r="X86" s="333">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3751</v>
      </c>
      <c r="F87" s="225"/>
      <c r="G87" s="205" t="s">
        <v>3733</v>
      </c>
      <c r="H87" s="194"/>
      <c r="I87" s="207" t="s">
        <v>3341</v>
      </c>
      <c r="J87" s="5"/>
      <c r="K87" s="179">
        <f t="shared" si="2"/>
        <v>0</v>
      </c>
      <c r="L87" s="102"/>
      <c r="M87" s="73"/>
      <c r="N87" s="73"/>
      <c r="O87" s="73"/>
      <c r="P87" s="73"/>
      <c r="Q87" s="73"/>
      <c r="R87" s="73"/>
      <c r="S87" s="73"/>
      <c r="T87" s="73"/>
      <c r="U87" s="280"/>
      <c r="V87" s="375"/>
      <c r="W87" s="334">
        <v>0</v>
      </c>
      <c r="X87" s="335">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3752</v>
      </c>
      <c r="F88" s="225"/>
      <c r="G88" s="204" t="s">
        <v>3733</v>
      </c>
      <c r="H88" s="194"/>
      <c r="I88" s="206" t="s">
        <v>3341</v>
      </c>
      <c r="J88" s="5"/>
      <c r="K88" s="179">
        <f t="shared" si="2"/>
        <v>0</v>
      </c>
      <c r="L88" s="102"/>
      <c r="M88" s="72"/>
      <c r="N88" s="72"/>
      <c r="O88" s="72"/>
      <c r="P88" s="72"/>
      <c r="Q88" s="72"/>
      <c r="R88" s="72"/>
      <c r="S88" s="72"/>
      <c r="T88" s="72"/>
      <c r="U88" s="280"/>
      <c r="V88" s="375"/>
      <c r="W88" s="332">
        <v>0</v>
      </c>
      <c r="X88" s="333">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3753</v>
      </c>
      <c r="F89" s="225"/>
      <c r="G89" s="205" t="s">
        <v>3733</v>
      </c>
      <c r="H89" s="194"/>
      <c r="I89" s="207" t="s">
        <v>3341</v>
      </c>
      <c r="J89" s="5"/>
      <c r="K89" s="179">
        <f t="shared" si="2"/>
        <v>0</v>
      </c>
      <c r="L89" s="102"/>
      <c r="M89" s="73"/>
      <c r="N89" s="73"/>
      <c r="O89" s="73"/>
      <c r="P89" s="73"/>
      <c r="Q89" s="73"/>
      <c r="R89" s="73"/>
      <c r="S89" s="73"/>
      <c r="T89" s="73"/>
      <c r="U89" s="280"/>
      <c r="V89" s="375"/>
      <c r="W89" s="334">
        <v>0</v>
      </c>
      <c r="X89" s="335">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3754</v>
      </c>
      <c r="F90" s="225"/>
      <c r="G90" s="204" t="s">
        <v>3733</v>
      </c>
      <c r="H90" s="194"/>
      <c r="I90" s="206" t="s">
        <v>3341</v>
      </c>
      <c r="J90" s="5"/>
      <c r="K90" s="179">
        <f t="shared" si="2"/>
        <v>0</v>
      </c>
      <c r="L90" s="102"/>
      <c r="M90" s="72"/>
      <c r="N90" s="72"/>
      <c r="O90" s="72"/>
      <c r="P90" s="72"/>
      <c r="Q90" s="72"/>
      <c r="R90" s="72"/>
      <c r="S90" s="72"/>
      <c r="T90" s="72"/>
      <c r="U90" s="280"/>
      <c r="V90" s="375"/>
      <c r="W90" s="332">
        <v>0</v>
      </c>
      <c r="X90" s="333">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3755</v>
      </c>
      <c r="F91" s="225"/>
      <c r="G91" s="205" t="s">
        <v>3733</v>
      </c>
      <c r="H91" s="194"/>
      <c r="I91" s="207" t="s">
        <v>3341</v>
      </c>
      <c r="J91" s="5"/>
      <c r="K91" s="179">
        <f t="shared" si="2"/>
        <v>0</v>
      </c>
      <c r="L91" s="102"/>
      <c r="M91" s="73"/>
      <c r="N91" s="73"/>
      <c r="O91" s="73"/>
      <c r="P91" s="73"/>
      <c r="Q91" s="73"/>
      <c r="R91" s="73"/>
      <c r="S91" s="73"/>
      <c r="T91" s="73"/>
      <c r="U91" s="280"/>
      <c r="V91" s="375"/>
      <c r="W91" s="334">
        <v>0</v>
      </c>
      <c r="X91" s="335">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3756</v>
      </c>
      <c r="F92" s="225"/>
      <c r="G92" s="204" t="s">
        <v>3733</v>
      </c>
      <c r="H92" s="194"/>
      <c r="I92" s="206" t="s">
        <v>3341</v>
      </c>
      <c r="J92" s="5"/>
      <c r="K92" s="179">
        <f t="shared" si="2"/>
        <v>0</v>
      </c>
      <c r="L92" s="102"/>
      <c r="M92" s="72"/>
      <c r="N92" s="72"/>
      <c r="O92" s="72"/>
      <c r="P92" s="72"/>
      <c r="Q92" s="72"/>
      <c r="R92" s="72"/>
      <c r="S92" s="72"/>
      <c r="T92" s="72"/>
      <c r="U92" s="280"/>
      <c r="V92" s="375"/>
      <c r="W92" s="332">
        <v>0</v>
      </c>
      <c r="X92" s="333">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3757</v>
      </c>
      <c r="F93" s="225"/>
      <c r="G93" s="205" t="s">
        <v>3733</v>
      </c>
      <c r="H93" s="194"/>
      <c r="I93" s="207" t="s">
        <v>3341</v>
      </c>
      <c r="J93" s="5"/>
      <c r="K93" s="179">
        <f t="shared" si="2"/>
        <v>0</v>
      </c>
      <c r="L93" s="102"/>
      <c r="M93" s="73"/>
      <c r="N93" s="73"/>
      <c r="O93" s="73"/>
      <c r="P93" s="73"/>
      <c r="Q93" s="73"/>
      <c r="R93" s="73"/>
      <c r="S93" s="73"/>
      <c r="T93" s="73"/>
      <c r="U93" s="280"/>
      <c r="V93" s="375"/>
      <c r="W93" s="334">
        <v>0</v>
      </c>
      <c r="X93" s="335">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3758</v>
      </c>
      <c r="F94" s="225"/>
      <c r="G94" s="204" t="s">
        <v>3733</v>
      </c>
      <c r="H94" s="194"/>
      <c r="I94" s="206" t="s">
        <v>3341</v>
      </c>
      <c r="J94" s="5"/>
      <c r="K94" s="179">
        <f t="shared" si="2"/>
        <v>0</v>
      </c>
      <c r="L94" s="102"/>
      <c r="M94" s="72"/>
      <c r="N94" s="72"/>
      <c r="O94" s="72"/>
      <c r="P94" s="72"/>
      <c r="Q94" s="72"/>
      <c r="R94" s="72"/>
      <c r="S94" s="72"/>
      <c r="T94" s="72"/>
      <c r="U94" s="280"/>
      <c r="V94" s="375"/>
      <c r="W94" s="332">
        <v>0</v>
      </c>
      <c r="X94" s="333">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3759</v>
      </c>
      <c r="F95" s="225"/>
      <c r="G95" s="205" t="s">
        <v>3733</v>
      </c>
      <c r="H95" s="194"/>
      <c r="I95" s="207" t="s">
        <v>3341</v>
      </c>
      <c r="J95" s="5"/>
      <c r="K95" s="179">
        <f t="shared" si="2"/>
        <v>0</v>
      </c>
      <c r="L95" s="102"/>
      <c r="M95" s="73"/>
      <c r="N95" s="73"/>
      <c r="O95" s="73"/>
      <c r="P95" s="73"/>
      <c r="Q95" s="73"/>
      <c r="R95" s="73"/>
      <c r="S95" s="73"/>
      <c r="T95" s="73"/>
      <c r="U95" s="280"/>
      <c r="V95" s="375"/>
      <c r="W95" s="334">
        <v>0</v>
      </c>
      <c r="X95" s="335">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3761</v>
      </c>
      <c r="F96" s="225"/>
      <c r="G96" s="204" t="s">
        <v>3734</v>
      </c>
      <c r="H96" s="194"/>
      <c r="I96" s="206" t="s">
        <v>3738</v>
      </c>
      <c r="J96" s="5"/>
      <c r="K96" s="179">
        <f t="shared" si="2"/>
        <v>19960.78</v>
      </c>
      <c r="L96" s="102"/>
      <c r="M96" s="72">
        <v>1251.19</v>
      </c>
      <c r="N96" s="72">
        <v>3000.3</v>
      </c>
      <c r="O96" s="72">
        <v>3750.79</v>
      </c>
      <c r="P96" s="72"/>
      <c r="Q96" s="72">
        <v>3604</v>
      </c>
      <c r="R96" s="72"/>
      <c r="S96" s="72">
        <v>8354.5</v>
      </c>
      <c r="T96" s="72"/>
      <c r="U96" s="280"/>
      <c r="V96" s="375"/>
      <c r="W96" s="332">
        <v>5349.43</v>
      </c>
      <c r="X96" s="333">
        <v>5849</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3747</v>
      </c>
      <c r="F97" s="225"/>
      <c r="G97" s="205" t="s">
        <v>3734</v>
      </c>
      <c r="H97" s="194"/>
      <c r="I97" s="207" t="s">
        <v>3738</v>
      </c>
      <c r="J97" s="5"/>
      <c r="K97" s="179">
        <f t="shared" si="2"/>
        <v>0</v>
      </c>
      <c r="L97" s="102"/>
      <c r="M97" s="73"/>
      <c r="N97" s="73"/>
      <c r="O97" s="73"/>
      <c r="P97" s="73"/>
      <c r="Q97" s="73"/>
      <c r="R97" s="73"/>
      <c r="S97" s="73"/>
      <c r="T97" s="73"/>
      <c r="U97" s="280"/>
      <c r="V97" s="375"/>
      <c r="W97" s="334">
        <v>0</v>
      </c>
      <c r="X97" s="335">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3762</v>
      </c>
      <c r="F98" s="225"/>
      <c r="G98" s="204" t="s">
        <v>3734</v>
      </c>
      <c r="H98" s="194"/>
      <c r="I98" s="206" t="s">
        <v>3738</v>
      </c>
      <c r="J98" s="5"/>
      <c r="K98" s="179">
        <f t="shared" si="2"/>
        <v>16656.93</v>
      </c>
      <c r="L98" s="102"/>
      <c r="M98" s="72">
        <v>3168.32</v>
      </c>
      <c r="N98" s="72">
        <v>6564.5</v>
      </c>
      <c r="O98" s="72">
        <v>1520</v>
      </c>
      <c r="P98" s="72"/>
      <c r="Q98" s="72"/>
      <c r="R98" s="72">
        <v>2702.06</v>
      </c>
      <c r="S98" s="72">
        <v>2702.05</v>
      </c>
      <c r="T98" s="72"/>
      <c r="U98" s="280"/>
      <c r="V98" s="375"/>
      <c r="W98" s="332">
        <v>0</v>
      </c>
      <c r="X98" s="333">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3748</v>
      </c>
      <c r="F99" s="225"/>
      <c r="G99" s="205" t="s">
        <v>3734</v>
      </c>
      <c r="H99" s="194"/>
      <c r="I99" s="207" t="s">
        <v>3738</v>
      </c>
      <c r="J99" s="5"/>
      <c r="K99" s="179">
        <f t="shared" si="2"/>
        <v>8393.119999999999</v>
      </c>
      <c r="L99" s="102"/>
      <c r="M99" s="73">
        <v>1087.28</v>
      </c>
      <c r="N99" s="73"/>
      <c r="O99" s="73">
        <v>1002.09</v>
      </c>
      <c r="P99" s="73"/>
      <c r="Q99" s="73">
        <v>31</v>
      </c>
      <c r="R99" s="73">
        <v>6272.75</v>
      </c>
      <c r="S99" s="73"/>
      <c r="T99" s="73"/>
      <c r="U99" s="280"/>
      <c r="V99" s="375"/>
      <c r="W99" s="334">
        <v>0</v>
      </c>
      <c r="X99" s="335">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3763</v>
      </c>
      <c r="F100" s="225"/>
      <c r="G100" s="204" t="s">
        <v>3734</v>
      </c>
      <c r="H100" s="194"/>
      <c r="I100" s="206" t="s">
        <v>3738</v>
      </c>
      <c r="J100" s="5"/>
      <c r="K100" s="179">
        <f t="shared" si="2"/>
        <v>13033.23</v>
      </c>
      <c r="L100" s="102"/>
      <c r="M100" s="72">
        <v>1377.63</v>
      </c>
      <c r="N100" s="72">
        <v>1917</v>
      </c>
      <c r="O100" s="72">
        <v>1111.5999999999999</v>
      </c>
      <c r="P100" s="72"/>
      <c r="Q100" s="72">
        <v>1620</v>
      </c>
      <c r="R100" s="72">
        <v>7007</v>
      </c>
      <c r="S100" s="72"/>
      <c r="T100" s="72"/>
      <c r="U100" s="280"/>
      <c r="V100" s="375"/>
      <c r="W100" s="332">
        <v>262</v>
      </c>
      <c r="X100" s="333">
        <v>83.03</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3749</v>
      </c>
      <c r="F101" s="225"/>
      <c r="G101" s="205" t="s">
        <v>3734</v>
      </c>
      <c r="H101" s="194"/>
      <c r="I101" s="207" t="s">
        <v>3738</v>
      </c>
      <c r="J101" s="5"/>
      <c r="K101" s="179">
        <f t="shared" si="2"/>
        <v>0</v>
      </c>
      <c r="L101" s="102"/>
      <c r="M101" s="73"/>
      <c r="N101" s="73"/>
      <c r="O101" s="73"/>
      <c r="P101" s="73"/>
      <c r="Q101" s="73"/>
      <c r="R101" s="73"/>
      <c r="S101" s="73"/>
      <c r="T101" s="73"/>
      <c r="U101" s="280"/>
      <c r="V101" s="375"/>
      <c r="W101" s="334">
        <v>0</v>
      </c>
      <c r="X101" s="335">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3764</v>
      </c>
      <c r="F102" s="225"/>
      <c r="G102" s="204" t="s">
        <v>3734</v>
      </c>
      <c r="H102" s="194"/>
      <c r="I102" s="206" t="s">
        <v>3738</v>
      </c>
      <c r="J102" s="5"/>
      <c r="K102" s="179">
        <f t="shared" si="2"/>
        <v>0</v>
      </c>
      <c r="L102" s="102"/>
      <c r="M102" s="72"/>
      <c r="N102" s="72"/>
      <c r="O102" s="72"/>
      <c r="P102" s="516"/>
      <c r="Q102" s="72"/>
      <c r="R102" s="72"/>
      <c r="S102" s="72"/>
      <c r="T102" s="72"/>
      <c r="U102" s="280"/>
      <c r="V102" s="375"/>
      <c r="W102" s="332">
        <v>0</v>
      </c>
      <c r="X102" s="333">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3750</v>
      </c>
      <c r="F103" s="225"/>
      <c r="G103" s="205" t="s">
        <v>3734</v>
      </c>
      <c r="H103" s="194"/>
      <c r="I103" s="207" t="s">
        <v>3738</v>
      </c>
      <c r="J103" s="5"/>
      <c r="K103" s="179">
        <f t="shared" si="2"/>
        <v>17081.71</v>
      </c>
      <c r="L103" s="102"/>
      <c r="M103" s="73">
        <v>1178.19</v>
      </c>
      <c r="N103" s="73"/>
      <c r="O103" s="73">
        <v>1312.09</v>
      </c>
      <c r="P103" s="517"/>
      <c r="Q103" s="73">
        <v>1005</v>
      </c>
      <c r="R103" s="73"/>
      <c r="S103" s="73"/>
      <c r="T103" s="73">
        <v>13586.43</v>
      </c>
      <c r="U103" s="280"/>
      <c r="V103" s="375"/>
      <c r="W103" s="334">
        <v>1909.45</v>
      </c>
      <c r="X103" s="335">
        <v>1718.12</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3751</v>
      </c>
      <c r="F104" s="225"/>
      <c r="G104" s="204" t="s">
        <v>3734</v>
      </c>
      <c r="H104" s="194"/>
      <c r="I104" s="206" t="s">
        <v>3738</v>
      </c>
      <c r="J104" s="5"/>
      <c r="K104" s="179">
        <f t="shared" si="2"/>
        <v>10404.64</v>
      </c>
      <c r="L104" s="102"/>
      <c r="M104" s="72">
        <v>1844.63</v>
      </c>
      <c r="N104" s="72">
        <v>941.33</v>
      </c>
      <c r="O104" s="72">
        <v>3290.45</v>
      </c>
      <c r="P104" s="516"/>
      <c r="Q104" s="72"/>
      <c r="R104" s="72"/>
      <c r="S104" s="72"/>
      <c r="T104" s="72">
        <v>4328.2299999999996</v>
      </c>
      <c r="U104" s="280"/>
      <c r="V104" s="375"/>
      <c r="W104" s="332">
        <v>11295.41</v>
      </c>
      <c r="X104" s="333">
        <v>19729.95</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3752</v>
      </c>
      <c r="F105" s="225"/>
      <c r="G105" s="205" t="s">
        <v>3734</v>
      </c>
      <c r="H105" s="194"/>
      <c r="I105" s="207" t="s">
        <v>3738</v>
      </c>
      <c r="J105" s="5"/>
      <c r="K105" s="179">
        <f t="shared" si="2"/>
        <v>17285.13</v>
      </c>
      <c r="L105" s="102"/>
      <c r="M105" s="73">
        <v>879.88</v>
      </c>
      <c r="N105" s="73"/>
      <c r="O105" s="73">
        <v>1447.25</v>
      </c>
      <c r="P105" s="517"/>
      <c r="Q105" s="73">
        <v>2561</v>
      </c>
      <c r="R105" s="73">
        <v>12397</v>
      </c>
      <c r="S105" s="73"/>
      <c r="T105" s="73"/>
      <c r="U105" s="280"/>
      <c r="V105" s="375"/>
      <c r="W105" s="334">
        <v>3675.89</v>
      </c>
      <c r="X105" s="335">
        <v>2895.61</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3765</v>
      </c>
      <c r="F106" s="225"/>
      <c r="G106" s="204" t="s">
        <v>3734</v>
      </c>
      <c r="H106" s="194"/>
      <c r="I106" s="206" t="s">
        <v>3738</v>
      </c>
      <c r="J106" s="5"/>
      <c r="K106" s="179">
        <f t="shared" si="2"/>
        <v>17436.86</v>
      </c>
      <c r="L106" s="102"/>
      <c r="M106" s="72">
        <v>616.88</v>
      </c>
      <c r="N106" s="72"/>
      <c r="O106" s="72">
        <v>1657.98</v>
      </c>
      <c r="P106" s="516"/>
      <c r="Q106" s="72">
        <v>1148</v>
      </c>
      <c r="R106" s="72"/>
      <c r="S106" s="72"/>
      <c r="T106" s="72">
        <v>14014</v>
      </c>
      <c r="U106" s="280"/>
      <c r="V106" s="375"/>
      <c r="W106" s="332">
        <v>277.5</v>
      </c>
      <c r="X106" s="333">
        <v>370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3753</v>
      </c>
      <c r="F107" s="225"/>
      <c r="G107" s="205" t="s">
        <v>3734</v>
      </c>
      <c r="H107" s="194"/>
      <c r="I107" s="207" t="s">
        <v>3738</v>
      </c>
      <c r="J107" s="5"/>
      <c r="K107" s="179">
        <f t="shared" si="2"/>
        <v>11624.8</v>
      </c>
      <c r="L107" s="102"/>
      <c r="M107" s="73">
        <v>704.72</v>
      </c>
      <c r="N107" s="73">
        <v>506.49</v>
      </c>
      <c r="O107" s="73">
        <v>1103.3399999999999</v>
      </c>
      <c r="P107" s="517"/>
      <c r="Q107" s="515">
        <v>955.75</v>
      </c>
      <c r="R107" s="73"/>
      <c r="S107" s="73">
        <v>8354.5</v>
      </c>
      <c r="T107" s="73"/>
      <c r="U107" s="280"/>
      <c r="V107" s="375"/>
      <c r="W107" s="334">
        <v>665.91</v>
      </c>
      <c r="X107" s="335">
        <v>157</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3754</v>
      </c>
      <c r="F108" s="225"/>
      <c r="G108" s="204" t="s">
        <v>3734</v>
      </c>
      <c r="H108" s="194"/>
      <c r="I108" s="206" t="s">
        <v>3738</v>
      </c>
      <c r="J108" s="5"/>
      <c r="K108" s="179">
        <f t="shared" si="2"/>
        <v>7302.6399999999994</v>
      </c>
      <c r="L108" s="102"/>
      <c r="M108" s="72">
        <v>492</v>
      </c>
      <c r="N108" s="72">
        <v>422.13</v>
      </c>
      <c r="O108" s="72">
        <v>1184.1099999999999</v>
      </c>
      <c r="P108" s="516"/>
      <c r="Q108" s="72"/>
      <c r="R108" s="72">
        <v>5204.3999999999996</v>
      </c>
      <c r="S108" s="72"/>
      <c r="T108" s="72"/>
      <c r="U108" s="280"/>
      <c r="V108" s="375"/>
      <c r="W108" s="332">
        <v>0</v>
      </c>
      <c r="X108" s="333">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3755</v>
      </c>
      <c r="F109" s="225"/>
      <c r="G109" s="205" t="s">
        <v>3734</v>
      </c>
      <c r="H109" s="194"/>
      <c r="I109" s="207" t="s">
        <v>3738</v>
      </c>
      <c r="J109" s="5"/>
      <c r="K109" s="179">
        <f t="shared" si="2"/>
        <v>6962.14</v>
      </c>
      <c r="L109" s="102"/>
      <c r="M109" s="73">
        <v>1280.6300000000001</v>
      </c>
      <c r="N109" s="73"/>
      <c r="O109" s="73">
        <v>974.5</v>
      </c>
      <c r="P109" s="517"/>
      <c r="Q109" s="73"/>
      <c r="R109" s="73"/>
      <c r="S109" s="73">
        <v>4707.01</v>
      </c>
      <c r="T109" s="73"/>
      <c r="U109" s="280"/>
      <c r="V109" s="375"/>
      <c r="W109" s="334">
        <v>0</v>
      </c>
      <c r="X109" s="335">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3756</v>
      </c>
      <c r="F110" s="225"/>
      <c r="G110" s="204" t="s">
        <v>3734</v>
      </c>
      <c r="H110" s="194"/>
      <c r="I110" s="206" t="s">
        <v>3738</v>
      </c>
      <c r="J110" s="5"/>
      <c r="K110" s="179">
        <f t="shared" si="2"/>
        <v>12079.16</v>
      </c>
      <c r="L110" s="102"/>
      <c r="M110" s="72">
        <v>1368</v>
      </c>
      <c r="N110" s="72"/>
      <c r="O110" s="72">
        <v>915.97</v>
      </c>
      <c r="P110" s="516"/>
      <c r="Q110" s="72">
        <v>144</v>
      </c>
      <c r="R110" s="72"/>
      <c r="S110" s="72"/>
      <c r="T110" s="72">
        <v>9651.19</v>
      </c>
      <c r="U110" s="280"/>
      <c r="V110" s="375"/>
      <c r="W110" s="332">
        <v>0</v>
      </c>
      <c r="X110" s="333">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3757</v>
      </c>
      <c r="F111" s="225"/>
      <c r="G111" s="205" t="s">
        <v>3734</v>
      </c>
      <c r="H111" s="194"/>
      <c r="I111" s="207" t="s">
        <v>3738</v>
      </c>
      <c r="J111" s="5"/>
      <c r="K111" s="179">
        <f t="shared" si="2"/>
        <v>14986.53</v>
      </c>
      <c r="L111" s="102"/>
      <c r="M111" s="73">
        <v>1798.63</v>
      </c>
      <c r="N111" s="73">
        <v>255</v>
      </c>
      <c r="O111" s="73">
        <v>3118.9</v>
      </c>
      <c r="P111" s="517"/>
      <c r="Q111" s="73">
        <v>2807</v>
      </c>
      <c r="R111" s="73">
        <v>7007</v>
      </c>
      <c r="S111" s="73"/>
      <c r="T111" s="73"/>
      <c r="U111" s="280"/>
      <c r="V111" s="375"/>
      <c r="W111" s="334">
        <v>282.5</v>
      </c>
      <c r="X111" s="335">
        <v>679.48</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3758</v>
      </c>
      <c r="F112" s="225"/>
      <c r="G112" s="204" t="s">
        <v>3734</v>
      </c>
      <c r="H112" s="194"/>
      <c r="I112" s="206" t="s">
        <v>3738</v>
      </c>
      <c r="J112" s="5"/>
      <c r="K112" s="179">
        <f t="shared" si="2"/>
        <v>6928.2300000000005</v>
      </c>
      <c r="L112" s="102"/>
      <c r="M112" s="72"/>
      <c r="N112" s="72"/>
      <c r="O112" s="72">
        <v>893.3</v>
      </c>
      <c r="P112" s="516"/>
      <c r="Q112" s="72">
        <v>264</v>
      </c>
      <c r="R112" s="72">
        <v>5770.93</v>
      </c>
      <c r="S112" s="72"/>
      <c r="T112" s="72"/>
      <c r="U112" s="280"/>
      <c r="V112" s="375"/>
      <c r="W112" s="332">
        <v>0</v>
      </c>
      <c r="X112" s="333">
        <v>344.49</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3761</v>
      </c>
      <c r="F113" s="225"/>
      <c r="G113" s="205" t="s">
        <v>3734</v>
      </c>
      <c r="H113" s="194"/>
      <c r="I113" s="207" t="s">
        <v>3739</v>
      </c>
      <c r="J113" s="5"/>
      <c r="K113" s="179">
        <f t="shared" si="2"/>
        <v>15816.060000000001</v>
      </c>
      <c r="L113" s="102"/>
      <c r="M113" s="73">
        <v>1251.19</v>
      </c>
      <c r="N113" s="73">
        <v>2508.3000000000002</v>
      </c>
      <c r="O113" s="73">
        <v>2957.29</v>
      </c>
      <c r="P113" s="517"/>
      <c r="Q113" s="73">
        <v>2854</v>
      </c>
      <c r="R113" s="73"/>
      <c r="S113" s="73">
        <v>6245.28</v>
      </c>
      <c r="T113" s="73"/>
      <c r="U113" s="280"/>
      <c r="V113" s="375"/>
      <c r="W113" s="334">
        <v>5349.43</v>
      </c>
      <c r="X113" s="335">
        <v>5859</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3747</v>
      </c>
      <c r="F114" s="225"/>
      <c r="G114" s="204" t="s">
        <v>3734</v>
      </c>
      <c r="H114" s="194"/>
      <c r="I114" s="206" t="s">
        <v>3739</v>
      </c>
      <c r="J114" s="5"/>
      <c r="K114" s="179">
        <f t="shared" si="2"/>
        <v>0</v>
      </c>
      <c r="L114" s="102"/>
      <c r="M114" s="72"/>
      <c r="N114" s="72"/>
      <c r="O114" s="72"/>
      <c r="P114" s="72"/>
      <c r="Q114" s="72"/>
      <c r="R114" s="72"/>
      <c r="S114" s="72"/>
      <c r="T114" s="72"/>
      <c r="U114" s="280"/>
      <c r="V114" s="375"/>
      <c r="W114" s="332">
        <v>0</v>
      </c>
      <c r="X114" s="333">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3762</v>
      </c>
      <c r="F115" s="225"/>
      <c r="G115" s="205" t="s">
        <v>3734</v>
      </c>
      <c r="H115" s="194"/>
      <c r="I115" s="207" t="s">
        <v>3739</v>
      </c>
      <c r="J115" s="5"/>
      <c r="K115" s="179">
        <f t="shared" si="2"/>
        <v>15863.419999999998</v>
      </c>
      <c r="L115" s="102"/>
      <c r="M115" s="73">
        <v>3168.32</v>
      </c>
      <c r="N115" s="73">
        <v>6564.5</v>
      </c>
      <c r="O115" s="73">
        <v>726.5</v>
      </c>
      <c r="P115" s="73"/>
      <c r="Q115" s="73"/>
      <c r="R115" s="73">
        <v>2702.05</v>
      </c>
      <c r="S115" s="73">
        <v>2702.05</v>
      </c>
      <c r="T115" s="73"/>
      <c r="U115" s="280"/>
      <c r="V115" s="375"/>
      <c r="W115" s="334">
        <v>0</v>
      </c>
      <c r="X115" s="335">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3748</v>
      </c>
      <c r="F116" s="225"/>
      <c r="G116" s="204" t="s">
        <v>3734</v>
      </c>
      <c r="H116" s="194"/>
      <c r="I116" s="206" t="s">
        <v>3739</v>
      </c>
      <c r="J116" s="5"/>
      <c r="K116" s="179">
        <f t="shared" si="2"/>
        <v>1326.86</v>
      </c>
      <c r="L116" s="102"/>
      <c r="M116" s="72">
        <v>1087.28</v>
      </c>
      <c r="N116" s="72"/>
      <c r="O116" s="72">
        <v>208.58</v>
      </c>
      <c r="P116" s="72"/>
      <c r="Q116" s="72">
        <v>31</v>
      </c>
      <c r="R116" s="72"/>
      <c r="S116" s="72"/>
      <c r="T116" s="72"/>
      <c r="U116" s="280"/>
      <c r="V116" s="375"/>
      <c r="W116" s="332">
        <v>0</v>
      </c>
      <c r="X116" s="333">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3763</v>
      </c>
      <c r="F117" s="225"/>
      <c r="G117" s="205" t="s">
        <v>3734</v>
      </c>
      <c r="H117" s="194"/>
      <c r="I117" s="207" t="s">
        <v>3739</v>
      </c>
      <c r="J117" s="5"/>
      <c r="K117" s="179">
        <f t="shared" si="2"/>
        <v>10622.73</v>
      </c>
      <c r="L117" s="102"/>
      <c r="M117" s="73">
        <v>1377.63</v>
      </c>
      <c r="N117" s="73">
        <v>1917</v>
      </c>
      <c r="O117" s="73">
        <v>318.10000000000002</v>
      </c>
      <c r="P117" s="73"/>
      <c r="Q117" s="73">
        <v>1620</v>
      </c>
      <c r="R117" s="73">
        <v>5390</v>
      </c>
      <c r="S117" s="73"/>
      <c r="T117" s="73"/>
      <c r="U117" s="280"/>
      <c r="V117" s="375"/>
      <c r="W117" s="334">
        <v>262</v>
      </c>
      <c r="X117" s="335">
        <v>83.03</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3749</v>
      </c>
      <c r="F118" s="225"/>
      <c r="G118" s="204" t="s">
        <v>3734</v>
      </c>
      <c r="H118" s="194"/>
      <c r="I118" s="206" t="s">
        <v>3739</v>
      </c>
      <c r="J118" s="5"/>
      <c r="K118" s="179">
        <f t="shared" si="2"/>
        <v>0</v>
      </c>
      <c r="L118" s="102"/>
      <c r="M118" s="72"/>
      <c r="N118" s="72"/>
      <c r="O118" s="72"/>
      <c r="P118" s="72"/>
      <c r="Q118" s="72"/>
      <c r="R118" s="72"/>
      <c r="S118" s="72"/>
      <c r="T118" s="72"/>
      <c r="U118" s="280"/>
      <c r="V118" s="375"/>
      <c r="W118" s="332">
        <v>0</v>
      </c>
      <c r="X118" s="333">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3764</v>
      </c>
      <c r="F119" s="225"/>
      <c r="G119" s="205" t="s">
        <v>3734</v>
      </c>
      <c r="H119" s="194"/>
      <c r="I119" s="207" t="s">
        <v>3739</v>
      </c>
      <c r="J119" s="5"/>
      <c r="K119" s="179">
        <f t="shared" si="2"/>
        <v>0</v>
      </c>
      <c r="L119" s="102"/>
      <c r="M119" s="73"/>
      <c r="N119" s="73"/>
      <c r="O119" s="73"/>
      <c r="P119" s="73"/>
      <c r="Q119" s="73"/>
      <c r="R119" s="73"/>
      <c r="S119" s="73"/>
      <c r="T119" s="73"/>
      <c r="U119" s="280"/>
      <c r="V119" s="375"/>
      <c r="W119" s="334">
        <v>0</v>
      </c>
      <c r="X119" s="335">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3750</v>
      </c>
      <c r="F120" s="225"/>
      <c r="G120" s="204" t="s">
        <v>3734</v>
      </c>
      <c r="H120" s="194"/>
      <c r="I120" s="206" t="s">
        <v>3739</v>
      </c>
      <c r="J120" s="5"/>
      <c r="K120" s="179">
        <f t="shared" si="2"/>
        <v>8472.7000000000007</v>
      </c>
      <c r="L120" s="102"/>
      <c r="M120" s="72">
        <v>1178.19</v>
      </c>
      <c r="N120" s="72"/>
      <c r="O120" s="72">
        <v>518.58000000000004</v>
      </c>
      <c r="P120" s="72"/>
      <c r="Q120" s="72">
        <v>1005</v>
      </c>
      <c r="R120" s="72"/>
      <c r="S120" s="72"/>
      <c r="T120" s="72">
        <v>5770.93</v>
      </c>
      <c r="U120" s="280"/>
      <c r="V120" s="375"/>
      <c r="W120" s="332">
        <v>1909.44</v>
      </c>
      <c r="X120" s="333">
        <v>1718.11</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3751</v>
      </c>
      <c r="F121" s="225"/>
      <c r="G121" s="205" t="s">
        <v>3734</v>
      </c>
      <c r="H121" s="194"/>
      <c r="I121" s="207" t="s">
        <v>3739</v>
      </c>
      <c r="J121" s="5"/>
      <c r="K121" s="179">
        <f t="shared" si="2"/>
        <v>9611.119999999999</v>
      </c>
      <c r="L121" s="102"/>
      <c r="M121" s="73">
        <v>1844.63</v>
      </c>
      <c r="N121" s="515">
        <v>941.32</v>
      </c>
      <c r="O121" s="73">
        <v>2496.9499999999998</v>
      </c>
      <c r="P121" s="73"/>
      <c r="Q121" s="73"/>
      <c r="R121" s="73"/>
      <c r="S121" s="73"/>
      <c r="T121" s="73">
        <v>4328.22</v>
      </c>
      <c r="U121" s="280"/>
      <c r="V121" s="375"/>
      <c r="W121" s="334">
        <v>11295.41</v>
      </c>
      <c r="X121" s="335">
        <v>19729.95</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3752</v>
      </c>
      <c r="F122" s="225"/>
      <c r="G122" s="204" t="s">
        <v>3734</v>
      </c>
      <c r="H122" s="194"/>
      <c r="I122" s="206" t="s">
        <v>3739</v>
      </c>
      <c r="J122" s="5"/>
      <c r="K122" s="179">
        <f t="shared" si="2"/>
        <v>9022.82</v>
      </c>
      <c r="L122" s="102"/>
      <c r="M122" s="72">
        <v>879.88</v>
      </c>
      <c r="N122" s="72"/>
      <c r="O122" s="72">
        <v>563.74</v>
      </c>
      <c r="P122" s="72"/>
      <c r="Q122" s="72">
        <v>2561</v>
      </c>
      <c r="R122" s="72">
        <v>5018.2</v>
      </c>
      <c r="S122" s="72"/>
      <c r="T122" s="72"/>
      <c r="U122" s="280"/>
      <c r="V122" s="375"/>
      <c r="W122" s="332">
        <v>3675.88</v>
      </c>
      <c r="X122" s="333">
        <v>2895.61</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3765</v>
      </c>
      <c r="F123" s="225"/>
      <c r="G123" s="205" t="s">
        <v>3734</v>
      </c>
      <c r="H123" s="194"/>
      <c r="I123" s="207" t="s">
        <v>3739</v>
      </c>
      <c r="J123" s="5"/>
      <c r="K123" s="179">
        <f t="shared" si="2"/>
        <v>8400.2900000000009</v>
      </c>
      <c r="L123" s="102"/>
      <c r="M123" s="73">
        <v>616.88</v>
      </c>
      <c r="N123" s="73"/>
      <c r="O123" s="73">
        <v>864.48</v>
      </c>
      <c r="P123" s="73"/>
      <c r="Q123" s="73">
        <v>1148</v>
      </c>
      <c r="R123" s="73"/>
      <c r="S123" s="73"/>
      <c r="T123" s="73">
        <v>5770.93</v>
      </c>
      <c r="U123" s="280"/>
      <c r="V123" s="375"/>
      <c r="W123" s="334">
        <v>277.5</v>
      </c>
      <c r="X123" s="335">
        <v>370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3753</v>
      </c>
      <c r="F124" s="225"/>
      <c r="G124" s="204" t="s">
        <v>3734</v>
      </c>
      <c r="H124" s="194"/>
      <c r="I124" s="206" t="s">
        <v>3739</v>
      </c>
      <c r="J124" s="5"/>
      <c r="K124" s="179">
        <f t="shared" si="2"/>
        <v>8498.619999999999</v>
      </c>
      <c r="L124" s="102"/>
      <c r="M124" s="72">
        <v>704.72</v>
      </c>
      <c r="N124" s="72">
        <v>506.48</v>
      </c>
      <c r="O124" s="72">
        <v>309.83</v>
      </c>
      <c r="P124" s="72"/>
      <c r="Q124" s="72">
        <v>955.75</v>
      </c>
      <c r="R124" s="72"/>
      <c r="S124" s="72">
        <v>6021.84</v>
      </c>
      <c r="T124" s="72"/>
      <c r="U124" s="280"/>
      <c r="V124" s="375"/>
      <c r="W124" s="332">
        <v>665.91</v>
      </c>
      <c r="X124" s="333">
        <v>157</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3754</v>
      </c>
      <c r="F125" s="225"/>
      <c r="G125" s="205" t="s">
        <v>3734</v>
      </c>
      <c r="H125" s="194"/>
      <c r="I125" s="207" t="s">
        <v>3739</v>
      </c>
      <c r="J125" s="5"/>
      <c r="K125" s="179">
        <f t="shared" si="2"/>
        <v>5468.25</v>
      </c>
      <c r="L125" s="102"/>
      <c r="M125" s="73">
        <v>492</v>
      </c>
      <c r="N125" s="73">
        <v>422.12</v>
      </c>
      <c r="O125" s="73">
        <v>390.61</v>
      </c>
      <c r="P125" s="73"/>
      <c r="Q125" s="73"/>
      <c r="R125" s="73">
        <v>4163.5200000000004</v>
      </c>
      <c r="S125" s="73"/>
      <c r="T125" s="73"/>
      <c r="U125" s="280"/>
      <c r="V125" s="375"/>
      <c r="W125" s="334">
        <v>0</v>
      </c>
      <c r="X125" s="335">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3755</v>
      </c>
      <c r="F126" s="225"/>
      <c r="G126" s="204" t="s">
        <v>3734</v>
      </c>
      <c r="H126" s="194"/>
      <c r="I126" s="206" t="s">
        <v>3739</v>
      </c>
      <c r="J126" s="5"/>
      <c r="K126" s="179">
        <f t="shared" si="2"/>
        <v>6168.63</v>
      </c>
      <c r="L126" s="102"/>
      <c r="M126" s="72">
        <v>1280.6300000000001</v>
      </c>
      <c r="N126" s="72"/>
      <c r="O126" s="72">
        <v>181</v>
      </c>
      <c r="P126" s="72"/>
      <c r="Q126" s="72"/>
      <c r="R126" s="72"/>
      <c r="S126" s="72">
        <v>4707</v>
      </c>
      <c r="T126" s="72"/>
      <c r="U126" s="280"/>
      <c r="V126" s="375"/>
      <c r="W126" s="332">
        <v>0</v>
      </c>
      <c r="X126" s="333">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3756</v>
      </c>
      <c r="F127" s="225"/>
      <c r="G127" s="205" t="s">
        <v>3734</v>
      </c>
      <c r="H127" s="194"/>
      <c r="I127" s="207" t="s">
        <v>3739</v>
      </c>
      <c r="J127" s="5"/>
      <c r="K127" s="179">
        <f t="shared" si="2"/>
        <v>11285.65</v>
      </c>
      <c r="L127" s="102"/>
      <c r="M127" s="73">
        <v>1368</v>
      </c>
      <c r="N127" s="73"/>
      <c r="O127" s="73">
        <v>122.47</v>
      </c>
      <c r="P127" s="73"/>
      <c r="Q127" s="73">
        <v>144</v>
      </c>
      <c r="R127" s="73"/>
      <c r="S127" s="73"/>
      <c r="T127" s="73">
        <v>9651.18</v>
      </c>
      <c r="U127" s="280"/>
      <c r="V127" s="375"/>
      <c r="W127" s="334">
        <v>0</v>
      </c>
      <c r="X127" s="335">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3757</v>
      </c>
      <c r="F128" s="225"/>
      <c r="G128" s="204" t="s">
        <v>3734</v>
      </c>
      <c r="H128" s="194"/>
      <c r="I128" s="206" t="s">
        <v>3739</v>
      </c>
      <c r="J128" s="5"/>
      <c r="K128" s="179">
        <f t="shared" si="2"/>
        <v>12204.220000000001</v>
      </c>
      <c r="L128" s="102"/>
      <c r="M128" s="72">
        <v>1798.63</v>
      </c>
      <c r="N128" s="72">
        <v>255</v>
      </c>
      <c r="O128" s="72">
        <v>2325.39</v>
      </c>
      <c r="P128" s="72"/>
      <c r="Q128" s="72">
        <v>2807</v>
      </c>
      <c r="R128" s="72">
        <v>5018.2</v>
      </c>
      <c r="S128" s="72"/>
      <c r="T128" s="72"/>
      <c r="U128" s="280"/>
      <c r="V128" s="375"/>
      <c r="W128" s="332">
        <v>282.5</v>
      </c>
      <c r="X128" s="333">
        <v>679.48</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3758</v>
      </c>
      <c r="F129" s="225"/>
      <c r="G129" s="205" t="s">
        <v>3734</v>
      </c>
      <c r="H129" s="194"/>
      <c r="I129" s="207" t="s">
        <v>3739</v>
      </c>
      <c r="J129" s="5"/>
      <c r="K129" s="179">
        <f t="shared" si="2"/>
        <v>0</v>
      </c>
      <c r="L129" s="102"/>
      <c r="M129" s="73"/>
      <c r="N129" s="73"/>
      <c r="O129" s="73"/>
      <c r="P129" s="73"/>
      <c r="Q129" s="73"/>
      <c r="R129" s="73"/>
      <c r="S129" s="73"/>
      <c r="T129" s="73"/>
      <c r="U129" s="280"/>
      <c r="V129" s="375"/>
      <c r="W129" s="334">
        <v>0</v>
      </c>
      <c r="X129" s="335">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3761</v>
      </c>
      <c r="F130" s="225"/>
      <c r="G130" s="204" t="s">
        <v>3734</v>
      </c>
      <c r="H130" s="194"/>
      <c r="I130" s="206" t="s">
        <v>3740</v>
      </c>
      <c r="J130" s="5"/>
      <c r="K130" s="179">
        <f t="shared" si="2"/>
        <v>0</v>
      </c>
      <c r="L130" s="102"/>
      <c r="M130" s="72"/>
      <c r="N130" s="72"/>
      <c r="O130" s="72"/>
      <c r="P130" s="72"/>
      <c r="Q130" s="72"/>
      <c r="R130" s="72"/>
      <c r="S130" s="72"/>
      <c r="T130" s="72"/>
      <c r="U130" s="280"/>
      <c r="V130" s="375"/>
      <c r="W130" s="332">
        <v>0</v>
      </c>
      <c r="X130" s="333">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3747</v>
      </c>
      <c r="F131" s="225"/>
      <c r="G131" s="205" t="s">
        <v>3734</v>
      </c>
      <c r="H131" s="194"/>
      <c r="I131" s="207" t="s">
        <v>3740</v>
      </c>
      <c r="J131" s="5"/>
      <c r="K131" s="179">
        <f t="shared" si="2"/>
        <v>0</v>
      </c>
      <c r="L131" s="102"/>
      <c r="M131" s="73"/>
      <c r="N131" s="73"/>
      <c r="O131" s="73"/>
      <c r="P131" s="73"/>
      <c r="Q131" s="73"/>
      <c r="R131" s="73"/>
      <c r="S131" s="73"/>
      <c r="T131" s="73"/>
      <c r="U131" s="280"/>
      <c r="V131" s="375"/>
      <c r="W131" s="334">
        <v>0</v>
      </c>
      <c r="X131" s="335">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3762</v>
      </c>
      <c r="F132" s="225"/>
      <c r="G132" s="204" t="s">
        <v>3734</v>
      </c>
      <c r="H132" s="194"/>
      <c r="I132" s="206" t="s">
        <v>3740</v>
      </c>
      <c r="J132" s="5"/>
      <c r="K132" s="179">
        <f t="shared" si="2"/>
        <v>0</v>
      </c>
      <c r="L132" s="102"/>
      <c r="M132" s="72"/>
      <c r="N132" s="72"/>
      <c r="O132" s="72"/>
      <c r="P132" s="72"/>
      <c r="Q132" s="72"/>
      <c r="R132" s="72"/>
      <c r="S132" s="72"/>
      <c r="T132" s="72"/>
      <c r="U132" s="280"/>
      <c r="V132" s="375"/>
      <c r="W132" s="332">
        <v>0</v>
      </c>
      <c r="X132" s="333">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3748</v>
      </c>
      <c r="F133" s="225"/>
      <c r="G133" s="205" t="s">
        <v>3734</v>
      </c>
      <c r="H133" s="194"/>
      <c r="I133" s="207" t="s">
        <v>3740</v>
      </c>
      <c r="J133" s="5"/>
      <c r="K133" s="179">
        <f t="shared" si="2"/>
        <v>0</v>
      </c>
      <c r="L133" s="102"/>
      <c r="M133" s="73"/>
      <c r="N133" s="73"/>
      <c r="O133" s="73"/>
      <c r="P133" s="73"/>
      <c r="Q133" s="73"/>
      <c r="R133" s="73"/>
      <c r="S133" s="73"/>
      <c r="T133" s="73"/>
      <c r="U133" s="280"/>
      <c r="V133" s="375"/>
      <c r="W133" s="334">
        <v>0</v>
      </c>
      <c r="X133" s="335">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3763</v>
      </c>
      <c r="F134" s="225"/>
      <c r="G134" s="204" t="s">
        <v>3734</v>
      </c>
      <c r="H134" s="194"/>
      <c r="I134" s="206" t="s">
        <v>3740</v>
      </c>
      <c r="J134" s="5"/>
      <c r="K134" s="179">
        <f t="shared" si="2"/>
        <v>0</v>
      </c>
      <c r="L134" s="102"/>
      <c r="M134" s="72"/>
      <c r="N134" s="72"/>
      <c r="O134" s="72"/>
      <c r="P134" s="72"/>
      <c r="Q134" s="72"/>
      <c r="R134" s="72"/>
      <c r="S134" s="72"/>
      <c r="T134" s="72"/>
      <c r="U134" s="280"/>
      <c r="V134" s="375"/>
      <c r="W134" s="332">
        <v>0</v>
      </c>
      <c r="X134" s="333">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3749</v>
      </c>
      <c r="F135" s="225"/>
      <c r="G135" s="205" t="s">
        <v>3734</v>
      </c>
      <c r="H135" s="194"/>
      <c r="I135" s="207" t="s">
        <v>3740</v>
      </c>
      <c r="J135" s="5"/>
      <c r="K135" s="179">
        <f t="shared" si="2"/>
        <v>0</v>
      </c>
      <c r="L135" s="102"/>
      <c r="M135" s="73"/>
      <c r="N135" s="73"/>
      <c r="O135" s="73"/>
      <c r="P135" s="73"/>
      <c r="Q135" s="73"/>
      <c r="R135" s="73"/>
      <c r="S135" s="73"/>
      <c r="T135" s="73"/>
      <c r="U135" s="280"/>
      <c r="V135" s="375"/>
      <c r="W135" s="334">
        <v>0</v>
      </c>
      <c r="X135" s="335">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3764</v>
      </c>
      <c r="F136" s="225"/>
      <c r="G136" s="204" t="s">
        <v>3734</v>
      </c>
      <c r="H136" s="194"/>
      <c r="I136" s="206" t="s">
        <v>3740</v>
      </c>
      <c r="J136" s="5"/>
      <c r="K136" s="179">
        <f t="shared" si="2"/>
        <v>0</v>
      </c>
      <c r="L136" s="102"/>
      <c r="M136" s="72"/>
      <c r="N136" s="72"/>
      <c r="O136" s="72"/>
      <c r="P136" s="72"/>
      <c r="Q136" s="72"/>
      <c r="R136" s="72"/>
      <c r="S136" s="72"/>
      <c r="T136" s="72"/>
      <c r="U136" s="280"/>
      <c r="V136" s="375"/>
      <c r="W136" s="332">
        <v>0</v>
      </c>
      <c r="X136" s="333">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3750</v>
      </c>
      <c r="F137" s="225"/>
      <c r="G137" s="205" t="s">
        <v>3734</v>
      </c>
      <c r="H137" s="194"/>
      <c r="I137" s="207" t="s">
        <v>3740</v>
      </c>
      <c r="J137" s="5"/>
      <c r="K137" s="179">
        <f t="shared" si="2"/>
        <v>0</v>
      </c>
      <c r="L137" s="102"/>
      <c r="M137" s="73"/>
      <c r="N137" s="73"/>
      <c r="O137" s="73"/>
      <c r="P137" s="73"/>
      <c r="Q137" s="73"/>
      <c r="R137" s="73"/>
      <c r="S137" s="73"/>
      <c r="T137" s="73"/>
      <c r="U137" s="280"/>
      <c r="V137" s="375"/>
      <c r="W137" s="334">
        <v>0</v>
      </c>
      <c r="X137" s="335">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3751</v>
      </c>
      <c r="F138" s="225"/>
      <c r="G138" s="204" t="s">
        <v>3734</v>
      </c>
      <c r="H138" s="194"/>
      <c r="I138" s="206" t="s">
        <v>3740</v>
      </c>
      <c r="J138" s="5"/>
      <c r="K138" s="179">
        <f t="shared" si="2"/>
        <v>0</v>
      </c>
      <c r="L138" s="102"/>
      <c r="M138" s="72"/>
      <c r="N138" s="72"/>
      <c r="O138" s="72"/>
      <c r="P138" s="72"/>
      <c r="Q138" s="72"/>
      <c r="R138" s="72"/>
      <c r="S138" s="72"/>
      <c r="T138" s="72"/>
      <c r="U138" s="280"/>
      <c r="V138" s="375"/>
      <c r="W138" s="332">
        <v>0</v>
      </c>
      <c r="X138" s="333">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3752</v>
      </c>
      <c r="F139" s="225"/>
      <c r="G139" s="205" t="s">
        <v>3734</v>
      </c>
      <c r="H139" s="194"/>
      <c r="I139" s="207" t="s">
        <v>3740</v>
      </c>
      <c r="J139" s="5"/>
      <c r="K139" s="179">
        <f t="shared" si="2"/>
        <v>0</v>
      </c>
      <c r="L139" s="102"/>
      <c r="M139" s="73"/>
      <c r="N139" s="73"/>
      <c r="O139" s="73"/>
      <c r="P139" s="73"/>
      <c r="Q139" s="73"/>
      <c r="R139" s="73"/>
      <c r="S139" s="73"/>
      <c r="T139" s="73"/>
      <c r="U139" s="280"/>
      <c r="V139" s="375"/>
      <c r="W139" s="334">
        <v>0</v>
      </c>
      <c r="X139" s="335">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3765</v>
      </c>
      <c r="F140" s="225"/>
      <c r="G140" s="204" t="s">
        <v>3734</v>
      </c>
      <c r="H140" s="194"/>
      <c r="I140" s="206" t="s">
        <v>3740</v>
      </c>
      <c r="J140" s="5"/>
      <c r="K140" s="179">
        <f t="shared" si="2"/>
        <v>0</v>
      </c>
      <c r="L140" s="102"/>
      <c r="M140" s="72"/>
      <c r="N140" s="72"/>
      <c r="O140" s="72"/>
      <c r="P140" s="72"/>
      <c r="Q140" s="72"/>
      <c r="R140" s="72"/>
      <c r="S140" s="72"/>
      <c r="T140" s="72"/>
      <c r="U140" s="280"/>
      <c r="V140" s="375"/>
      <c r="W140" s="332">
        <v>0</v>
      </c>
      <c r="X140" s="333">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3753</v>
      </c>
      <c r="F141" s="225"/>
      <c r="G141" s="205" t="s">
        <v>3734</v>
      </c>
      <c r="H141" s="194"/>
      <c r="I141" s="207" t="s">
        <v>3740</v>
      </c>
      <c r="J141" s="5"/>
      <c r="K141" s="179">
        <f t="shared" si="2"/>
        <v>0</v>
      </c>
      <c r="L141" s="102"/>
      <c r="M141" s="73"/>
      <c r="N141" s="73"/>
      <c r="O141" s="73"/>
      <c r="P141" s="73"/>
      <c r="Q141" s="73"/>
      <c r="R141" s="73"/>
      <c r="S141" s="73"/>
      <c r="T141" s="73"/>
      <c r="U141" s="280"/>
      <c r="V141" s="375"/>
      <c r="W141" s="334">
        <v>0</v>
      </c>
      <c r="X141" s="335">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3754</v>
      </c>
      <c r="F142" s="225"/>
      <c r="G142" s="204" t="s">
        <v>3734</v>
      </c>
      <c r="H142" s="194"/>
      <c r="I142" s="206" t="s">
        <v>3740</v>
      </c>
      <c r="J142" s="5"/>
      <c r="K142" s="179">
        <f t="shared" si="2"/>
        <v>0</v>
      </c>
      <c r="L142" s="102"/>
      <c r="M142" s="72"/>
      <c r="N142" s="72"/>
      <c r="O142" s="72"/>
      <c r="P142" s="72"/>
      <c r="Q142" s="72"/>
      <c r="R142" s="72"/>
      <c r="S142" s="72"/>
      <c r="T142" s="72"/>
      <c r="U142" s="280"/>
      <c r="V142" s="375"/>
      <c r="W142" s="332">
        <v>0</v>
      </c>
      <c r="X142" s="333">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3755</v>
      </c>
      <c r="F143" s="225"/>
      <c r="G143" s="205" t="s">
        <v>3734</v>
      </c>
      <c r="H143" s="194"/>
      <c r="I143" s="207" t="s">
        <v>3740</v>
      </c>
      <c r="J143" s="5"/>
      <c r="K143" s="179">
        <f t="shared" si="2"/>
        <v>0</v>
      </c>
      <c r="L143" s="102"/>
      <c r="M143" s="73"/>
      <c r="N143" s="73"/>
      <c r="O143" s="73"/>
      <c r="P143" s="73"/>
      <c r="Q143" s="73"/>
      <c r="R143" s="73"/>
      <c r="S143" s="73"/>
      <c r="T143" s="73"/>
      <c r="U143" s="280"/>
      <c r="V143" s="375"/>
      <c r="W143" s="334">
        <v>0</v>
      </c>
      <c r="X143" s="335">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3756</v>
      </c>
      <c r="F144" s="225"/>
      <c r="G144" s="204" t="s">
        <v>3734</v>
      </c>
      <c r="H144" s="194"/>
      <c r="I144" s="206" t="s">
        <v>3740</v>
      </c>
      <c r="J144" s="5"/>
      <c r="K144" s="179">
        <f t="shared" si="2"/>
        <v>0</v>
      </c>
      <c r="L144" s="102"/>
      <c r="M144" s="72"/>
      <c r="N144" s="72"/>
      <c r="O144" s="72"/>
      <c r="P144" s="72"/>
      <c r="Q144" s="72"/>
      <c r="R144" s="72"/>
      <c r="S144" s="72"/>
      <c r="T144" s="72"/>
      <c r="U144" s="280"/>
      <c r="V144" s="375"/>
      <c r="W144" s="332">
        <v>0</v>
      </c>
      <c r="X144" s="333">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3757</v>
      </c>
      <c r="F145" s="225"/>
      <c r="G145" s="205" t="s">
        <v>3734</v>
      </c>
      <c r="H145" s="194"/>
      <c r="I145" s="207" t="s">
        <v>3740</v>
      </c>
      <c r="J145" s="5"/>
      <c r="K145" s="179">
        <f t="shared" ref="K145:K180" si="3">SUM(M145:T145)</f>
        <v>0</v>
      </c>
      <c r="L145" s="102"/>
      <c r="M145" s="73"/>
      <c r="N145" s="73"/>
      <c r="O145" s="73"/>
      <c r="P145" s="73"/>
      <c r="Q145" s="73"/>
      <c r="R145" s="73"/>
      <c r="S145" s="73"/>
      <c r="T145" s="73"/>
      <c r="U145" s="280"/>
      <c r="V145" s="375"/>
      <c r="W145" s="334">
        <v>0</v>
      </c>
      <c r="X145" s="335">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3758</v>
      </c>
      <c r="F146" s="225"/>
      <c r="G146" s="204" t="s">
        <v>3734</v>
      </c>
      <c r="H146" s="194"/>
      <c r="I146" s="206" t="s">
        <v>3740</v>
      </c>
      <c r="J146" s="5"/>
      <c r="K146" s="179">
        <f t="shared" si="3"/>
        <v>0</v>
      </c>
      <c r="L146" s="102"/>
      <c r="M146" s="72"/>
      <c r="N146" s="72"/>
      <c r="O146" s="72"/>
      <c r="P146" s="72"/>
      <c r="Q146" s="72"/>
      <c r="R146" s="72"/>
      <c r="S146" s="72"/>
      <c r="T146" s="72"/>
      <c r="U146" s="280"/>
      <c r="V146" s="375"/>
      <c r="W146" s="332">
        <v>0</v>
      </c>
      <c r="X146" s="333">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3761</v>
      </c>
      <c r="F147" s="225"/>
      <c r="G147" s="205" t="s">
        <v>3734</v>
      </c>
      <c r="H147" s="194"/>
      <c r="I147" s="207" t="s">
        <v>3342</v>
      </c>
      <c r="J147" s="5"/>
      <c r="K147" s="179">
        <f t="shared" si="3"/>
        <v>0</v>
      </c>
      <c r="L147" s="102"/>
      <c r="M147" s="73"/>
      <c r="N147" s="73"/>
      <c r="O147" s="73"/>
      <c r="P147" s="73"/>
      <c r="Q147" s="73"/>
      <c r="R147" s="73"/>
      <c r="S147" s="73"/>
      <c r="T147" s="73"/>
      <c r="U147" s="280"/>
      <c r="V147" s="375"/>
      <c r="W147" s="334">
        <v>0</v>
      </c>
      <c r="X147" s="335">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3747</v>
      </c>
      <c r="F148" s="225"/>
      <c r="G148" s="204" t="s">
        <v>3734</v>
      </c>
      <c r="H148" s="194"/>
      <c r="I148" s="206" t="s">
        <v>3342</v>
      </c>
      <c r="J148" s="5"/>
      <c r="K148" s="179">
        <f t="shared" si="3"/>
        <v>0</v>
      </c>
      <c r="L148" s="102"/>
      <c r="M148" s="72"/>
      <c r="N148" s="72"/>
      <c r="O148" s="72"/>
      <c r="P148" s="72"/>
      <c r="Q148" s="72"/>
      <c r="R148" s="72"/>
      <c r="S148" s="72"/>
      <c r="T148" s="72"/>
      <c r="U148" s="280"/>
      <c r="V148" s="375"/>
      <c r="W148" s="332">
        <v>0</v>
      </c>
      <c r="X148" s="333">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3762</v>
      </c>
      <c r="F149" s="225"/>
      <c r="G149" s="205" t="s">
        <v>3734</v>
      </c>
      <c r="H149" s="194"/>
      <c r="I149" s="207" t="s">
        <v>3342</v>
      </c>
      <c r="J149" s="5"/>
      <c r="K149" s="179">
        <f t="shared" si="3"/>
        <v>0</v>
      </c>
      <c r="L149" s="102"/>
      <c r="M149" s="73"/>
      <c r="N149" s="73"/>
      <c r="O149" s="73"/>
      <c r="P149" s="73"/>
      <c r="Q149" s="73"/>
      <c r="R149" s="73"/>
      <c r="S149" s="73"/>
      <c r="T149" s="73"/>
      <c r="U149" s="280"/>
      <c r="V149" s="375"/>
      <c r="W149" s="334">
        <v>0</v>
      </c>
      <c r="X149" s="335">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3748</v>
      </c>
      <c r="F150" s="225"/>
      <c r="G150" s="204" t="s">
        <v>3734</v>
      </c>
      <c r="H150" s="194"/>
      <c r="I150" s="206" t="s">
        <v>3342</v>
      </c>
      <c r="J150" s="5"/>
      <c r="K150" s="179">
        <f t="shared" si="3"/>
        <v>0</v>
      </c>
      <c r="L150" s="102"/>
      <c r="M150" s="72"/>
      <c r="N150" s="72"/>
      <c r="O150" s="72"/>
      <c r="P150" s="72"/>
      <c r="Q150" s="72"/>
      <c r="R150" s="72"/>
      <c r="S150" s="72"/>
      <c r="T150" s="72"/>
      <c r="U150" s="280"/>
      <c r="V150" s="375"/>
      <c r="W150" s="332">
        <v>0</v>
      </c>
      <c r="X150" s="333">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3763</v>
      </c>
      <c r="F151" s="225"/>
      <c r="G151" s="205" t="s">
        <v>3734</v>
      </c>
      <c r="H151" s="194"/>
      <c r="I151" s="207" t="s">
        <v>3342</v>
      </c>
      <c r="J151" s="5"/>
      <c r="K151" s="179">
        <f t="shared" si="3"/>
        <v>0</v>
      </c>
      <c r="L151" s="102"/>
      <c r="M151" s="73"/>
      <c r="N151" s="73"/>
      <c r="O151" s="73"/>
      <c r="P151" s="73"/>
      <c r="Q151" s="73"/>
      <c r="R151" s="73"/>
      <c r="S151" s="73"/>
      <c r="T151" s="73"/>
      <c r="U151" s="280"/>
      <c r="V151" s="375"/>
      <c r="W151" s="334">
        <v>0</v>
      </c>
      <c r="X151" s="335">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3749</v>
      </c>
      <c r="F152" s="225"/>
      <c r="G152" s="204" t="s">
        <v>3734</v>
      </c>
      <c r="H152" s="194"/>
      <c r="I152" s="206" t="s">
        <v>3342</v>
      </c>
      <c r="J152" s="5"/>
      <c r="K152" s="179">
        <f t="shared" si="3"/>
        <v>0</v>
      </c>
      <c r="L152" s="102"/>
      <c r="M152" s="72"/>
      <c r="N152" s="72"/>
      <c r="O152" s="72"/>
      <c r="P152" s="72"/>
      <c r="Q152" s="72"/>
      <c r="R152" s="72"/>
      <c r="S152" s="72"/>
      <c r="T152" s="72"/>
      <c r="U152" s="280"/>
      <c r="V152" s="375"/>
      <c r="W152" s="332">
        <v>0</v>
      </c>
      <c r="X152" s="333">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3764</v>
      </c>
      <c r="F153" s="225"/>
      <c r="G153" s="205" t="s">
        <v>3734</v>
      </c>
      <c r="H153" s="194"/>
      <c r="I153" s="207" t="s">
        <v>3342</v>
      </c>
      <c r="J153" s="5"/>
      <c r="K153" s="179">
        <f t="shared" si="3"/>
        <v>0</v>
      </c>
      <c r="L153" s="102"/>
      <c r="M153" s="73"/>
      <c r="N153" s="73"/>
      <c r="O153" s="73"/>
      <c r="P153" s="73"/>
      <c r="Q153" s="73"/>
      <c r="R153" s="73"/>
      <c r="S153" s="73"/>
      <c r="T153" s="73"/>
      <c r="U153" s="280"/>
      <c r="V153" s="375"/>
      <c r="W153" s="334">
        <v>0</v>
      </c>
      <c r="X153" s="335">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3750</v>
      </c>
      <c r="F154" s="225"/>
      <c r="G154" s="204" t="s">
        <v>3734</v>
      </c>
      <c r="H154" s="194"/>
      <c r="I154" s="206" t="s">
        <v>3342</v>
      </c>
      <c r="J154" s="5"/>
      <c r="K154" s="179">
        <f t="shared" si="3"/>
        <v>0</v>
      </c>
      <c r="L154" s="102"/>
      <c r="M154" s="72"/>
      <c r="N154" s="72"/>
      <c r="O154" s="72"/>
      <c r="P154" s="72"/>
      <c r="Q154" s="72"/>
      <c r="R154" s="72"/>
      <c r="S154" s="72"/>
      <c r="T154" s="72"/>
      <c r="U154" s="280"/>
      <c r="V154" s="375"/>
      <c r="W154" s="332">
        <v>0</v>
      </c>
      <c r="X154" s="333">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3751</v>
      </c>
      <c r="F155" s="225"/>
      <c r="G155" s="205" t="s">
        <v>3734</v>
      </c>
      <c r="H155" s="194"/>
      <c r="I155" s="207" t="s">
        <v>3342</v>
      </c>
      <c r="J155" s="5"/>
      <c r="K155" s="179">
        <f t="shared" si="3"/>
        <v>0</v>
      </c>
      <c r="L155" s="102"/>
      <c r="M155" s="73"/>
      <c r="N155" s="73"/>
      <c r="O155" s="73"/>
      <c r="P155" s="73"/>
      <c r="Q155" s="73"/>
      <c r="R155" s="73"/>
      <c r="S155" s="73"/>
      <c r="T155" s="73"/>
      <c r="U155" s="280"/>
      <c r="V155" s="375"/>
      <c r="W155" s="334">
        <v>0</v>
      </c>
      <c r="X155" s="335">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3752</v>
      </c>
      <c r="F156" s="225"/>
      <c r="G156" s="204" t="s">
        <v>3734</v>
      </c>
      <c r="H156" s="194"/>
      <c r="I156" s="206" t="s">
        <v>3342</v>
      </c>
      <c r="J156" s="5"/>
      <c r="K156" s="179">
        <f t="shared" si="3"/>
        <v>0</v>
      </c>
      <c r="L156" s="102"/>
      <c r="M156" s="72"/>
      <c r="N156" s="72"/>
      <c r="O156" s="72"/>
      <c r="P156" s="72"/>
      <c r="Q156" s="72"/>
      <c r="R156" s="72"/>
      <c r="S156" s="72"/>
      <c r="T156" s="72"/>
      <c r="U156" s="280"/>
      <c r="V156" s="375"/>
      <c r="W156" s="332">
        <v>0</v>
      </c>
      <c r="X156" s="333">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3765</v>
      </c>
      <c r="F157" s="225"/>
      <c r="G157" s="205" t="s">
        <v>3734</v>
      </c>
      <c r="H157" s="194"/>
      <c r="I157" s="207" t="s">
        <v>3342</v>
      </c>
      <c r="J157" s="5"/>
      <c r="K157" s="179">
        <f t="shared" si="3"/>
        <v>0</v>
      </c>
      <c r="L157" s="102"/>
      <c r="M157" s="73"/>
      <c r="N157" s="73"/>
      <c r="O157" s="73"/>
      <c r="P157" s="73"/>
      <c r="Q157" s="73"/>
      <c r="R157" s="73"/>
      <c r="S157" s="73"/>
      <c r="T157" s="73"/>
      <c r="U157" s="280"/>
      <c r="V157" s="375"/>
      <c r="W157" s="334">
        <v>0</v>
      </c>
      <c r="X157" s="335">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3753</v>
      </c>
      <c r="F158" s="225"/>
      <c r="G158" s="204" t="s">
        <v>3734</v>
      </c>
      <c r="H158" s="194"/>
      <c r="I158" s="206" t="s">
        <v>3342</v>
      </c>
      <c r="J158" s="5"/>
      <c r="K158" s="179">
        <f t="shared" si="3"/>
        <v>0</v>
      </c>
      <c r="L158" s="102"/>
      <c r="M158" s="72"/>
      <c r="N158" s="72"/>
      <c r="O158" s="72"/>
      <c r="P158" s="72"/>
      <c r="Q158" s="72"/>
      <c r="R158" s="72"/>
      <c r="S158" s="72"/>
      <c r="T158" s="72"/>
      <c r="U158" s="280"/>
      <c r="V158" s="375"/>
      <c r="W158" s="332">
        <v>0</v>
      </c>
      <c r="X158" s="333">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3754</v>
      </c>
      <c r="F159" s="225"/>
      <c r="G159" s="205" t="s">
        <v>3734</v>
      </c>
      <c r="H159" s="194"/>
      <c r="I159" s="207" t="s">
        <v>3342</v>
      </c>
      <c r="J159" s="5"/>
      <c r="K159" s="179">
        <f t="shared" si="3"/>
        <v>0</v>
      </c>
      <c r="L159" s="102"/>
      <c r="M159" s="73"/>
      <c r="N159" s="73"/>
      <c r="O159" s="73"/>
      <c r="P159" s="73"/>
      <c r="Q159" s="73"/>
      <c r="R159" s="73"/>
      <c r="S159" s="73"/>
      <c r="T159" s="73"/>
      <c r="U159" s="280"/>
      <c r="V159" s="375"/>
      <c r="W159" s="334">
        <v>0</v>
      </c>
      <c r="X159" s="335">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3755</v>
      </c>
      <c r="F160" s="225"/>
      <c r="G160" s="204" t="s">
        <v>3734</v>
      </c>
      <c r="H160" s="194"/>
      <c r="I160" s="206" t="s">
        <v>3342</v>
      </c>
      <c r="J160" s="5"/>
      <c r="K160" s="179">
        <f t="shared" si="3"/>
        <v>0</v>
      </c>
      <c r="L160" s="102"/>
      <c r="M160" s="72"/>
      <c r="N160" s="72"/>
      <c r="O160" s="72"/>
      <c r="P160" s="72"/>
      <c r="Q160" s="72"/>
      <c r="R160" s="72"/>
      <c r="S160" s="72"/>
      <c r="T160" s="72"/>
      <c r="U160" s="280"/>
      <c r="V160" s="375"/>
      <c r="W160" s="332">
        <v>0</v>
      </c>
      <c r="X160" s="333">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3756</v>
      </c>
      <c r="F161" s="225"/>
      <c r="G161" s="205" t="s">
        <v>3734</v>
      </c>
      <c r="H161" s="194"/>
      <c r="I161" s="207" t="s">
        <v>3342</v>
      </c>
      <c r="J161" s="5"/>
      <c r="K161" s="179">
        <f t="shared" si="3"/>
        <v>0</v>
      </c>
      <c r="L161" s="102"/>
      <c r="M161" s="73"/>
      <c r="N161" s="73"/>
      <c r="O161" s="73"/>
      <c r="P161" s="73"/>
      <c r="Q161" s="73"/>
      <c r="R161" s="73"/>
      <c r="S161" s="73"/>
      <c r="T161" s="73"/>
      <c r="U161" s="280"/>
      <c r="V161" s="375"/>
      <c r="W161" s="334">
        <v>0</v>
      </c>
      <c r="X161" s="335">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3757</v>
      </c>
      <c r="F162" s="225"/>
      <c r="G162" s="204" t="s">
        <v>3734</v>
      </c>
      <c r="H162" s="194"/>
      <c r="I162" s="206" t="s">
        <v>3342</v>
      </c>
      <c r="J162" s="5"/>
      <c r="K162" s="179">
        <f t="shared" si="3"/>
        <v>0</v>
      </c>
      <c r="L162" s="102"/>
      <c r="M162" s="72"/>
      <c r="N162" s="72"/>
      <c r="O162" s="72"/>
      <c r="P162" s="72"/>
      <c r="Q162" s="72"/>
      <c r="R162" s="72"/>
      <c r="S162" s="72"/>
      <c r="T162" s="72"/>
      <c r="U162" s="280"/>
      <c r="V162" s="375"/>
      <c r="W162" s="332">
        <v>0</v>
      </c>
      <c r="X162" s="333">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3758</v>
      </c>
      <c r="F163" s="225"/>
      <c r="G163" s="205" t="s">
        <v>3734</v>
      </c>
      <c r="H163" s="194"/>
      <c r="I163" s="207" t="s">
        <v>3342</v>
      </c>
      <c r="J163" s="5"/>
      <c r="K163" s="179">
        <f t="shared" si="3"/>
        <v>0</v>
      </c>
      <c r="L163" s="102"/>
      <c r="M163" s="73"/>
      <c r="N163" s="73"/>
      <c r="O163" s="73"/>
      <c r="P163" s="73"/>
      <c r="Q163" s="73"/>
      <c r="R163" s="73"/>
      <c r="S163" s="73"/>
      <c r="T163" s="73"/>
      <c r="U163" s="280"/>
      <c r="V163" s="375"/>
      <c r="W163" s="334">
        <v>0</v>
      </c>
      <c r="X163" s="335">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3761</v>
      </c>
      <c r="F164" s="225"/>
      <c r="G164" s="204" t="s">
        <v>3734</v>
      </c>
      <c r="H164" s="194"/>
      <c r="I164" s="206" t="s">
        <v>3341</v>
      </c>
      <c r="J164" s="5"/>
      <c r="K164" s="179">
        <f t="shared" si="3"/>
        <v>0</v>
      </c>
      <c r="L164" s="102"/>
      <c r="M164" s="72"/>
      <c r="N164" s="72"/>
      <c r="O164" s="72"/>
      <c r="P164" s="72"/>
      <c r="Q164" s="72"/>
      <c r="R164" s="72"/>
      <c r="S164" s="72"/>
      <c r="T164" s="72"/>
      <c r="U164" s="280"/>
      <c r="V164" s="375"/>
      <c r="W164" s="332">
        <v>0</v>
      </c>
      <c r="X164" s="333">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3747</v>
      </c>
      <c r="F165" s="225"/>
      <c r="G165" s="205" t="s">
        <v>3734</v>
      </c>
      <c r="H165" s="194"/>
      <c r="I165" s="207" t="s">
        <v>3341</v>
      </c>
      <c r="J165" s="5"/>
      <c r="K165" s="179">
        <f t="shared" si="3"/>
        <v>0</v>
      </c>
      <c r="L165" s="102"/>
      <c r="M165" s="73"/>
      <c r="N165" s="73"/>
      <c r="O165" s="73"/>
      <c r="P165" s="73"/>
      <c r="Q165" s="73"/>
      <c r="R165" s="73"/>
      <c r="S165" s="73"/>
      <c r="T165" s="73"/>
      <c r="U165" s="280"/>
      <c r="V165" s="375"/>
      <c r="W165" s="334">
        <v>0</v>
      </c>
      <c r="X165" s="335">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3762</v>
      </c>
      <c r="F166" s="225"/>
      <c r="G166" s="204" t="s">
        <v>3734</v>
      </c>
      <c r="H166" s="194"/>
      <c r="I166" s="206" t="s">
        <v>3341</v>
      </c>
      <c r="J166" s="5"/>
      <c r="K166" s="179">
        <f t="shared" si="3"/>
        <v>0</v>
      </c>
      <c r="L166" s="102"/>
      <c r="M166" s="72"/>
      <c r="N166" s="72"/>
      <c r="O166" s="72"/>
      <c r="P166" s="72"/>
      <c r="Q166" s="72"/>
      <c r="R166" s="72"/>
      <c r="S166" s="72"/>
      <c r="T166" s="72"/>
      <c r="U166" s="280"/>
      <c r="V166" s="375"/>
      <c r="W166" s="332">
        <v>0</v>
      </c>
      <c r="X166" s="333">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3748</v>
      </c>
      <c r="F167" s="225"/>
      <c r="G167" s="205" t="s">
        <v>3734</v>
      </c>
      <c r="H167" s="194"/>
      <c r="I167" s="207" t="s">
        <v>3341</v>
      </c>
      <c r="J167" s="5"/>
      <c r="K167" s="179">
        <f t="shared" si="3"/>
        <v>0</v>
      </c>
      <c r="L167" s="102"/>
      <c r="M167" s="73"/>
      <c r="N167" s="73"/>
      <c r="O167" s="73"/>
      <c r="P167" s="73"/>
      <c r="Q167" s="73"/>
      <c r="R167" s="73"/>
      <c r="S167" s="73"/>
      <c r="T167" s="73"/>
      <c r="U167" s="280"/>
      <c r="V167" s="375"/>
      <c r="W167" s="334">
        <v>0</v>
      </c>
      <c r="X167" s="335">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3763</v>
      </c>
      <c r="F168" s="225"/>
      <c r="G168" s="204" t="s">
        <v>3734</v>
      </c>
      <c r="H168" s="194"/>
      <c r="I168" s="206" t="s">
        <v>3341</v>
      </c>
      <c r="J168" s="5"/>
      <c r="K168" s="179">
        <f t="shared" si="3"/>
        <v>0</v>
      </c>
      <c r="L168" s="102"/>
      <c r="M168" s="72"/>
      <c r="N168" s="72"/>
      <c r="O168" s="72"/>
      <c r="P168" s="72"/>
      <c r="Q168" s="72"/>
      <c r="R168" s="72"/>
      <c r="S168" s="72"/>
      <c r="T168" s="72"/>
      <c r="U168" s="280"/>
      <c r="V168" s="375"/>
      <c r="W168" s="332">
        <v>0</v>
      </c>
      <c r="X168" s="333">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3749</v>
      </c>
      <c r="F169" s="225"/>
      <c r="G169" s="205" t="s">
        <v>3734</v>
      </c>
      <c r="H169" s="194"/>
      <c r="I169" s="207" t="s">
        <v>3341</v>
      </c>
      <c r="J169" s="5"/>
      <c r="K169" s="179">
        <f t="shared" si="3"/>
        <v>0</v>
      </c>
      <c r="L169" s="102"/>
      <c r="M169" s="73"/>
      <c r="N169" s="73"/>
      <c r="O169" s="73"/>
      <c r="P169" s="73"/>
      <c r="Q169" s="73"/>
      <c r="R169" s="73"/>
      <c r="S169" s="73"/>
      <c r="T169" s="73"/>
      <c r="U169" s="280"/>
      <c r="V169" s="375"/>
      <c r="W169" s="334">
        <v>0</v>
      </c>
      <c r="X169" s="335">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3764</v>
      </c>
      <c r="F170" s="225"/>
      <c r="G170" s="204" t="s">
        <v>3734</v>
      </c>
      <c r="H170" s="194"/>
      <c r="I170" s="206" t="s">
        <v>3341</v>
      </c>
      <c r="J170" s="5"/>
      <c r="K170" s="179">
        <f t="shared" si="3"/>
        <v>0</v>
      </c>
      <c r="L170" s="102"/>
      <c r="M170" s="72"/>
      <c r="N170" s="72"/>
      <c r="O170" s="72"/>
      <c r="P170" s="72"/>
      <c r="Q170" s="72"/>
      <c r="R170" s="72"/>
      <c r="S170" s="72"/>
      <c r="T170" s="72"/>
      <c r="U170" s="280"/>
      <c r="V170" s="375"/>
      <c r="W170" s="332">
        <v>0</v>
      </c>
      <c r="X170" s="333">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3750</v>
      </c>
      <c r="F171" s="225"/>
      <c r="G171" s="205" t="s">
        <v>3734</v>
      </c>
      <c r="H171" s="194"/>
      <c r="I171" s="207" t="s">
        <v>3341</v>
      </c>
      <c r="J171" s="5"/>
      <c r="K171" s="179">
        <f t="shared" si="3"/>
        <v>0</v>
      </c>
      <c r="L171" s="102"/>
      <c r="M171" s="73"/>
      <c r="N171" s="73"/>
      <c r="O171" s="73"/>
      <c r="P171" s="73"/>
      <c r="Q171" s="73"/>
      <c r="R171" s="73"/>
      <c r="S171" s="73"/>
      <c r="T171" s="73"/>
      <c r="U171" s="280"/>
      <c r="V171" s="375"/>
      <c r="W171" s="334">
        <v>0</v>
      </c>
      <c r="X171" s="335">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3751</v>
      </c>
      <c r="F172" s="225"/>
      <c r="G172" s="204" t="s">
        <v>3734</v>
      </c>
      <c r="H172" s="194"/>
      <c r="I172" s="206" t="s">
        <v>3341</v>
      </c>
      <c r="J172" s="5"/>
      <c r="K172" s="179">
        <f t="shared" si="3"/>
        <v>0</v>
      </c>
      <c r="L172" s="102"/>
      <c r="M172" s="72"/>
      <c r="N172" s="72"/>
      <c r="O172" s="72"/>
      <c r="P172" s="72"/>
      <c r="Q172" s="72"/>
      <c r="R172" s="72"/>
      <c r="S172" s="72"/>
      <c r="T172" s="72"/>
      <c r="U172" s="280"/>
      <c r="V172" s="375"/>
      <c r="W172" s="332">
        <v>0</v>
      </c>
      <c r="X172" s="333">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3752</v>
      </c>
      <c r="F173" s="225"/>
      <c r="G173" s="205" t="s">
        <v>3734</v>
      </c>
      <c r="H173" s="194"/>
      <c r="I173" s="207" t="s">
        <v>3341</v>
      </c>
      <c r="J173" s="5"/>
      <c r="K173" s="179">
        <f t="shared" si="3"/>
        <v>0</v>
      </c>
      <c r="L173" s="102"/>
      <c r="M173" s="73"/>
      <c r="N173" s="73"/>
      <c r="O173" s="73"/>
      <c r="P173" s="73"/>
      <c r="Q173" s="73"/>
      <c r="R173" s="73"/>
      <c r="S173" s="73"/>
      <c r="T173" s="73"/>
      <c r="U173" s="280"/>
      <c r="V173" s="375"/>
      <c r="W173" s="334">
        <v>0</v>
      </c>
      <c r="X173" s="335">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3765</v>
      </c>
      <c r="F174" s="225"/>
      <c r="G174" s="204" t="s">
        <v>3734</v>
      </c>
      <c r="H174" s="194"/>
      <c r="I174" s="206" t="s">
        <v>3341</v>
      </c>
      <c r="J174" s="5"/>
      <c r="K174" s="179">
        <f t="shared" si="3"/>
        <v>0</v>
      </c>
      <c r="L174" s="102"/>
      <c r="M174" s="72"/>
      <c r="N174" s="72"/>
      <c r="O174" s="72"/>
      <c r="P174" s="72"/>
      <c r="Q174" s="72"/>
      <c r="R174" s="72"/>
      <c r="S174" s="72"/>
      <c r="T174" s="72"/>
      <c r="U174" s="280"/>
      <c r="V174" s="375"/>
      <c r="W174" s="332">
        <v>0</v>
      </c>
      <c r="X174" s="333">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3753</v>
      </c>
      <c r="F175" s="225"/>
      <c r="G175" s="205" t="s">
        <v>3734</v>
      </c>
      <c r="H175" s="194"/>
      <c r="I175" s="207" t="s">
        <v>3341</v>
      </c>
      <c r="J175" s="5"/>
      <c r="K175" s="179">
        <f t="shared" si="3"/>
        <v>0</v>
      </c>
      <c r="L175" s="102"/>
      <c r="M175" s="73"/>
      <c r="N175" s="73"/>
      <c r="O175" s="73"/>
      <c r="P175" s="73"/>
      <c r="Q175" s="73"/>
      <c r="R175" s="73"/>
      <c r="S175" s="73"/>
      <c r="T175" s="73"/>
      <c r="U175" s="280"/>
      <c r="V175" s="375"/>
      <c r="W175" s="334">
        <v>0</v>
      </c>
      <c r="X175" s="335">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3754</v>
      </c>
      <c r="F176" s="225"/>
      <c r="G176" s="204" t="s">
        <v>3734</v>
      </c>
      <c r="H176" s="194"/>
      <c r="I176" s="206" t="s">
        <v>3341</v>
      </c>
      <c r="J176" s="5"/>
      <c r="K176" s="179">
        <f t="shared" si="3"/>
        <v>0</v>
      </c>
      <c r="L176" s="102"/>
      <c r="M176" s="72"/>
      <c r="N176" s="72"/>
      <c r="O176" s="72"/>
      <c r="P176" s="72"/>
      <c r="Q176" s="72"/>
      <c r="R176" s="72"/>
      <c r="S176" s="72"/>
      <c r="T176" s="72"/>
      <c r="U176" s="280"/>
      <c r="V176" s="375"/>
      <c r="W176" s="332">
        <v>0</v>
      </c>
      <c r="X176" s="333">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3755</v>
      </c>
      <c r="F177" s="225"/>
      <c r="G177" s="205" t="s">
        <v>3734</v>
      </c>
      <c r="H177" s="194"/>
      <c r="I177" s="207" t="s">
        <v>3341</v>
      </c>
      <c r="J177" s="5"/>
      <c r="K177" s="179">
        <f t="shared" si="3"/>
        <v>0</v>
      </c>
      <c r="L177" s="102"/>
      <c r="M177" s="73"/>
      <c r="N177" s="73"/>
      <c r="O177" s="73"/>
      <c r="P177" s="73"/>
      <c r="Q177" s="73"/>
      <c r="R177" s="73"/>
      <c r="S177" s="73"/>
      <c r="T177" s="73"/>
      <c r="U177" s="280"/>
      <c r="V177" s="375"/>
      <c r="W177" s="334">
        <v>0</v>
      </c>
      <c r="X177" s="335">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3756</v>
      </c>
      <c r="F178" s="225"/>
      <c r="G178" s="204" t="s">
        <v>3734</v>
      </c>
      <c r="H178" s="194"/>
      <c r="I178" s="206" t="s">
        <v>3341</v>
      </c>
      <c r="J178" s="5"/>
      <c r="K178" s="179">
        <f t="shared" si="3"/>
        <v>0</v>
      </c>
      <c r="L178" s="102"/>
      <c r="M178" s="72"/>
      <c r="N178" s="72"/>
      <c r="O178" s="72"/>
      <c r="P178" s="72"/>
      <c r="Q178" s="72"/>
      <c r="R178" s="72"/>
      <c r="S178" s="72"/>
      <c r="T178" s="72"/>
      <c r="U178" s="280"/>
      <c r="V178" s="375"/>
      <c r="W178" s="332">
        <v>0</v>
      </c>
      <c r="X178" s="333">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3757</v>
      </c>
      <c r="F179" s="225"/>
      <c r="G179" s="205" t="s">
        <v>3734</v>
      </c>
      <c r="H179" s="194"/>
      <c r="I179" s="207" t="s">
        <v>3341</v>
      </c>
      <c r="J179" s="5"/>
      <c r="K179" s="179">
        <f t="shared" si="3"/>
        <v>0</v>
      </c>
      <c r="L179" s="102"/>
      <c r="M179" s="73"/>
      <c r="N179" s="73"/>
      <c r="O179" s="73"/>
      <c r="P179" s="73"/>
      <c r="Q179" s="73"/>
      <c r="R179" s="73"/>
      <c r="S179" s="73"/>
      <c r="T179" s="73"/>
      <c r="U179" s="280"/>
      <c r="V179" s="375"/>
      <c r="W179" s="334">
        <v>0</v>
      </c>
      <c r="X179" s="335">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3758</v>
      </c>
      <c r="F180" s="368"/>
      <c r="G180" s="204" t="s">
        <v>3734</v>
      </c>
      <c r="H180" s="209"/>
      <c r="I180" s="206" t="s">
        <v>3341</v>
      </c>
      <c r="J180" s="106"/>
      <c r="K180" s="179">
        <f t="shared" si="3"/>
        <v>0</v>
      </c>
      <c r="L180" s="103"/>
      <c r="M180" s="72"/>
      <c r="N180" s="72"/>
      <c r="O180" s="72"/>
      <c r="P180" s="72"/>
      <c r="Q180" s="72"/>
      <c r="R180" s="72"/>
      <c r="S180" s="72"/>
      <c r="T180" s="72"/>
      <c r="U180" s="369"/>
      <c r="V180" s="376"/>
      <c r="W180" s="332">
        <v>0</v>
      </c>
      <c r="X180" s="332">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3" t="s">
        <v>3725</v>
      </c>
      <c r="F181" s="226"/>
      <c r="G181" s="349"/>
      <c r="H181" s="194"/>
      <c r="I181" s="350"/>
      <c r="J181" s="5"/>
      <c r="K181" s="364"/>
      <c r="L181" s="102"/>
      <c r="M181" s="365"/>
      <c r="N181" s="365"/>
      <c r="O181" s="365"/>
      <c r="P181" s="365"/>
      <c r="Q181" s="365"/>
      <c r="R181" s="365"/>
      <c r="S181" s="365"/>
      <c r="T181" s="365"/>
      <c r="U181" s="280"/>
      <c r="V181" s="15"/>
      <c r="W181" s="366"/>
      <c r="X181" s="367"/>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2" t="str">
        <f>IF('Page 2 - Team Information'!G180="","",'Page 2 - Team Information'!G180)</f>
        <v/>
      </c>
      <c r="H182" s="194"/>
      <c r="I182" s="322" t="str">
        <f>IF('Page 2 - Team Information'!I180="","",'Page 2 - Team Information'!I180)</f>
        <v/>
      </c>
      <c r="J182" s="5"/>
      <c r="K182" s="179">
        <f>SUM(M182:X182)</f>
        <v>0</v>
      </c>
      <c r="L182" s="102"/>
      <c r="M182" s="72"/>
      <c r="N182" s="72"/>
      <c r="O182" s="72"/>
      <c r="P182" s="72"/>
      <c r="Q182" s="72"/>
      <c r="R182" s="72"/>
      <c r="S182" s="72"/>
      <c r="T182" s="72"/>
      <c r="U182" s="280"/>
      <c r="V182" s="15"/>
      <c r="W182" s="332">
        <v>0</v>
      </c>
      <c r="X182" s="333">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3" t="str">
        <f>IF('Page 2 - Team Information'!G181="","",'Page 2 - Team Information'!G181)</f>
        <v/>
      </c>
      <c r="H183" s="194"/>
      <c r="I183" s="323" t="str">
        <f>IF('Page 2 - Team Information'!I181="","",'Page 2 - Team Information'!I181)</f>
        <v/>
      </c>
      <c r="J183" s="5"/>
      <c r="K183" s="179">
        <f>SUM(M183:X183)</f>
        <v>0</v>
      </c>
      <c r="L183" s="102"/>
      <c r="M183" s="73"/>
      <c r="N183" s="73"/>
      <c r="O183" s="73"/>
      <c r="P183" s="73"/>
      <c r="Q183" s="73"/>
      <c r="R183" s="73"/>
      <c r="S183" s="73"/>
      <c r="T183" s="73"/>
      <c r="U183" s="280"/>
      <c r="V183" s="178"/>
      <c r="W183" s="334">
        <v>0</v>
      </c>
      <c r="X183" s="335">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2" t="str">
        <f>IF('Page 2 - Team Information'!G182="","",'Page 2 - Team Information'!G182)</f>
        <v/>
      </c>
      <c r="H184" s="194"/>
      <c r="I184" s="322" t="str">
        <f>IF('Page 2 - Team Information'!I182="","",'Page 2 - Team Information'!I182)</f>
        <v/>
      </c>
      <c r="J184" s="5"/>
      <c r="K184" s="179">
        <f>SUM(M184:X184)</f>
        <v>0</v>
      </c>
      <c r="L184" s="102"/>
      <c r="M184" s="72"/>
      <c r="N184" s="72"/>
      <c r="O184" s="72"/>
      <c r="P184" s="72"/>
      <c r="Q184" s="72"/>
      <c r="R184" s="72"/>
      <c r="S184" s="72"/>
      <c r="T184" s="72"/>
      <c r="U184" s="280"/>
      <c r="V184" s="15"/>
      <c r="W184" s="332">
        <v>0</v>
      </c>
      <c r="X184" s="333">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3" t="str">
        <f>IF('Page 2 - Team Information'!G183="","",'Page 2 - Team Information'!G183)</f>
        <v/>
      </c>
      <c r="H185" s="209"/>
      <c r="I185" s="323" t="str">
        <f>IF('Page 2 - Team Information'!I183="","",'Page 2 - Team Information'!I183)</f>
        <v/>
      </c>
      <c r="J185" s="5"/>
      <c r="K185" s="179">
        <f>SUM(M185:X185)</f>
        <v>0</v>
      </c>
      <c r="L185" s="102"/>
      <c r="M185" s="73"/>
      <c r="N185" s="73"/>
      <c r="O185" s="73"/>
      <c r="P185" s="73"/>
      <c r="Q185" s="73"/>
      <c r="R185" s="73"/>
      <c r="S185" s="73"/>
      <c r="T185" s="73"/>
      <c r="U185" s="280"/>
      <c r="V185" s="15"/>
      <c r="W185" s="334">
        <v>0</v>
      </c>
      <c r="X185" s="335">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7">
        <v>171</v>
      </c>
      <c r="E186" s="228" t="str">
        <f>IF('Page 2 - Team Information'!E184="","",'Page 2 - Team Information'!E184)</f>
        <v/>
      </c>
      <c r="F186" s="230"/>
      <c r="G186" s="322" t="str">
        <f>IF('Page 2 - Team Information'!G184="","",'Page 2 - Team Information'!G184)</f>
        <v/>
      </c>
      <c r="H186" s="210"/>
      <c r="I186" s="322" t="str">
        <f>IF('Page 2 - Team Information'!I184="","",'Page 2 - Team Information'!I184)</f>
        <v/>
      </c>
      <c r="J186" s="106"/>
      <c r="K186" s="180">
        <f>SUM(M186:X186)</f>
        <v>0</v>
      </c>
      <c r="L186" s="103"/>
      <c r="M186" s="74"/>
      <c r="N186" s="74"/>
      <c r="O186" s="74"/>
      <c r="P186" s="232"/>
      <c r="Q186" s="232"/>
      <c r="R186" s="74"/>
      <c r="S186" s="74"/>
      <c r="T186" s="74"/>
      <c r="U186" s="280"/>
      <c r="V186" s="15"/>
      <c r="W186" s="336">
        <v>0</v>
      </c>
      <c r="X186" s="337">
        <v>0</v>
      </c>
      <c r="Y186" s="85"/>
      <c r="Z186" s="26"/>
      <c r="AA186"/>
      <c r="AB186"/>
      <c r="AC186"/>
      <c r="AD186"/>
      <c r="AE186"/>
      <c r="AF186"/>
      <c r="AG186"/>
      <c r="AH186"/>
      <c r="AI186"/>
      <c r="AJ186"/>
      <c r="AK186"/>
      <c r="AL186"/>
      <c r="AM186"/>
      <c r="AN186"/>
      <c r="AO186"/>
      <c r="AP186"/>
      <c r="AQ186"/>
      <c r="AR186"/>
      <c r="AS186"/>
      <c r="AT186"/>
      <c r="AU186"/>
      <c r="AV186"/>
    </row>
    <row r="187" spans="1:48" s="100" customFormat="1" ht="6.9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6.9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 customHeight="1" x14ac:dyDescent="0.25">
      <c r="A189"/>
      <c r="B189" s="19"/>
      <c r="C189" s="20"/>
      <c r="D189" s="20"/>
      <c r="E189" s="155" t="s">
        <v>5221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2" customHeight="1" x14ac:dyDescent="0.25">
      <c r="A190"/>
      <c r="B190" s="19"/>
      <c r="C190" s="20"/>
      <c r="D190" s="20"/>
      <c r="E190" s="155" t="s">
        <v>5222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2" customHeight="1" x14ac:dyDescent="0.25">
      <c r="A191"/>
      <c r="B191" s="19"/>
      <c r="C191" s="20"/>
      <c r="D191" s="20"/>
      <c r="E191" s="155" t="s">
        <v>3731</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2" customHeight="1" x14ac:dyDescent="0.25">
      <c r="A192"/>
      <c r="B192" s="19"/>
      <c r="C192" s="20"/>
      <c r="D192" s="20"/>
      <c r="E192" s="155" t="s">
        <v>5223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7" customHeight="1" x14ac:dyDescent="0.25">
      <c r="A193"/>
      <c r="B193" s="19"/>
      <c r="C193" s="20"/>
      <c r="D193" s="20"/>
      <c r="E193" s="604" t="s">
        <v>5224</v>
      </c>
      <c r="F193" s="605"/>
      <c r="G193" s="605"/>
      <c r="H193" s="605"/>
      <c r="I193" s="605"/>
      <c r="J193" s="605"/>
      <c r="K193" s="605"/>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2"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2"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3737</v>
      </c>
      <c r="I5001" s="208" t="s">
        <v>3742</v>
      </c>
    </row>
    <row r="5002" spans="7:9" hidden="1" x14ac:dyDescent="0.2">
      <c r="G5002" s="4" t="s">
        <v>3743</v>
      </c>
      <c r="I5002" s="4" t="s">
        <v>3738</v>
      </c>
    </row>
    <row r="5003" spans="7:9" hidden="1" x14ac:dyDescent="0.2">
      <c r="G5003" s="108" t="s">
        <v>3734</v>
      </c>
      <c r="I5003" s="4" t="s">
        <v>3739</v>
      </c>
    </row>
    <row r="5004" spans="7:9" hidden="1" x14ac:dyDescent="0.2">
      <c r="I5004" s="4" t="s">
        <v>3740</v>
      </c>
    </row>
    <row r="5005" spans="7:9" hidden="1" x14ac:dyDescent="0.2">
      <c r="I5005" s="4" t="s">
        <v>3342</v>
      </c>
    </row>
    <row r="5006" spans="7:9" hidden="1" x14ac:dyDescent="0.2">
      <c r="I5006" s="108" t="s">
        <v>3341</v>
      </c>
    </row>
    <row r="5007" spans="7:9" hidden="1" x14ac:dyDescent="0.2"/>
    <row r="5008" spans="7:9" hidden="1" x14ac:dyDescent="0.2"/>
  </sheetData>
  <sheetProtection password="CE45" sheet="1" objects="1" scenarios="1" selectLockedCells="1"/>
  <mergeCells count="21">
    <mergeCell ref="M11:M12"/>
    <mergeCell ref="U13:U14"/>
    <mergeCell ref="E2:Z2"/>
    <mergeCell ref="W12:X12"/>
    <mergeCell ref="R11:T12"/>
    <mergeCell ref="U11:U12"/>
    <mergeCell ref="M10:U10"/>
    <mergeCell ref="E5:X5"/>
    <mergeCell ref="E9:X9"/>
    <mergeCell ref="P11:P12"/>
    <mergeCell ref="E4:X4"/>
    <mergeCell ref="I10:I14"/>
    <mergeCell ref="W10:X10"/>
    <mergeCell ref="N11:N12"/>
    <mergeCell ref="E193:K193"/>
    <mergeCell ref="O7:U7"/>
    <mergeCell ref="Q11:Q12"/>
    <mergeCell ref="K10:K12"/>
    <mergeCell ref="G10:G14"/>
    <mergeCell ref="E10:E14"/>
    <mergeCell ref="O11:O12"/>
  </mergeCells>
  <phoneticPr fontId="23" type="noConversion"/>
  <dataValidations disablePrompts="1" count="1">
    <dataValidation allowBlank="1" sqref="G16:I181"/>
  </dataValidations>
  <printOptions horizontalCentered="1"/>
  <pageMargins left="0.5" right="0.5" top="0.5" bottom="0.75" header="0.3" footer="0.3"/>
  <pageSetup scale="34" fitToHeight="0" orientation="portrait"/>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zoomScaleNormal="100" workbookViewId="0">
      <selection activeCell="P14" sqref="P14"/>
    </sheetView>
  </sheetViews>
  <sheetFormatPr defaultColWidth="8.85546875" defaultRowHeight="15" x14ac:dyDescent="0.25"/>
  <cols>
    <col min="1" max="1" width="1.7109375" customWidth="1"/>
    <col min="2" max="2" width="1.7109375" style="428" customWidth="1"/>
    <col min="3" max="3" width="0.85546875" style="428" customWidth="1"/>
    <col min="4" max="4" width="21.7109375" style="428" hidden="1" customWidth="1"/>
    <col min="5" max="5" width="13.42578125" style="428" customWidth="1"/>
    <col min="6" max="6" width="11.28515625" style="428" customWidth="1"/>
    <col min="7" max="7" width="11.140625" style="428" customWidth="1"/>
    <col min="8" max="8" width="8.85546875" style="428" customWidth="1"/>
    <col min="9" max="9" width="12.7109375" style="428" customWidth="1"/>
    <col min="10" max="10" width="11.85546875" style="428" customWidth="1"/>
    <col min="11" max="11" width="10.85546875" style="428" customWidth="1"/>
    <col min="12" max="12" width="11.7109375" style="428" customWidth="1"/>
    <col min="13" max="13" width="8.85546875" style="428" customWidth="1"/>
    <col min="14" max="14" width="0.42578125" style="428" customWidth="1"/>
    <col min="15" max="15" width="11.28515625" style="428" customWidth="1"/>
    <col min="16" max="16" width="10.85546875" style="428" customWidth="1"/>
    <col min="17" max="17" width="8.85546875" style="428" customWidth="1"/>
    <col min="18" max="18" width="12.7109375" style="428" customWidth="1"/>
    <col min="19" max="19" width="12.28515625" style="428" customWidth="1"/>
    <col min="20" max="20" width="11.42578125" style="428" customWidth="1"/>
    <col min="21" max="21" width="12.7109375" style="428" customWidth="1"/>
    <col min="22" max="22" width="8.85546875" style="428" customWidth="1"/>
    <col min="23" max="23" width="0.85546875" style="428" customWidth="1"/>
    <col min="24" max="24" width="1.7109375" style="428" customWidth="1"/>
  </cols>
  <sheetData>
    <row r="1" spans="1:94" ht="9.6" customHeight="1" thickBot="1" x14ac:dyDescent="0.3"/>
    <row r="2" spans="1:94" ht="9.6" customHeight="1" thickTop="1" x14ac:dyDescent="0.25">
      <c r="B2" s="429"/>
      <c r="C2" s="622"/>
      <c r="D2" s="622"/>
      <c r="E2" s="622"/>
      <c r="F2" s="622"/>
      <c r="G2" s="622"/>
      <c r="H2" s="622"/>
      <c r="I2" s="622"/>
      <c r="J2" s="622"/>
      <c r="K2" s="622"/>
      <c r="L2" s="622"/>
      <c r="M2" s="430"/>
      <c r="N2" s="430"/>
      <c r="O2" s="430"/>
      <c r="P2" s="430"/>
      <c r="Q2" s="430"/>
      <c r="R2" s="430"/>
      <c r="S2" s="430"/>
      <c r="T2" s="430"/>
      <c r="U2" s="430"/>
      <c r="V2" s="430"/>
      <c r="W2" s="430"/>
      <c r="X2" s="431"/>
    </row>
    <row r="3" spans="1:94" ht="4.7" customHeight="1" x14ac:dyDescent="0.25">
      <c r="B3" s="432"/>
      <c r="C3" s="433"/>
      <c r="D3" s="434"/>
      <c r="E3" s="434"/>
      <c r="F3" s="434"/>
      <c r="G3" s="434"/>
      <c r="H3" s="434"/>
      <c r="I3" s="434"/>
      <c r="J3" s="434"/>
      <c r="K3" s="434"/>
      <c r="L3" s="434"/>
      <c r="X3" s="435"/>
    </row>
    <row r="4" spans="1:94" s="1" customFormat="1" ht="21" customHeight="1" x14ac:dyDescent="0.25">
      <c r="A4"/>
      <c r="B4" s="432"/>
      <c r="C4" s="436"/>
      <c r="D4" s="437"/>
      <c r="E4" s="632" t="str">
        <f>'Page 1 - General Information'!E4</f>
        <v xml:space="preserve"> INTERSCHOLASTIC ATHLETIC OPPORTUNITIES DISCLOSURE FORM 17.2</v>
      </c>
      <c r="F4" s="633"/>
      <c r="G4" s="633"/>
      <c r="H4" s="633"/>
      <c r="I4" s="633"/>
      <c r="J4" s="633"/>
      <c r="K4" s="633"/>
      <c r="L4" s="633"/>
      <c r="M4" s="633"/>
      <c r="N4" s="633"/>
      <c r="O4" s="633"/>
      <c r="P4" s="633"/>
      <c r="Q4" s="633"/>
      <c r="R4" s="633"/>
      <c r="S4" s="633"/>
      <c r="T4" s="633"/>
      <c r="U4" s="633"/>
      <c r="V4" s="634"/>
      <c r="W4" s="428"/>
      <c r="X4" s="435"/>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x14ac:dyDescent="0.25">
      <c r="A5"/>
      <c r="B5" s="432"/>
      <c r="C5" s="438" t="str">
        <f>'Page 1 - General Information'!E5</f>
        <v>2016 - 2017 School Year</v>
      </c>
      <c r="D5" s="439"/>
      <c r="E5" s="635" t="str">
        <f>'Page 1 - General Information'!E5</f>
        <v>2016 - 2017 School Year</v>
      </c>
      <c r="F5" s="636"/>
      <c r="G5" s="636"/>
      <c r="H5" s="636"/>
      <c r="I5" s="636"/>
      <c r="J5" s="636"/>
      <c r="K5" s="636"/>
      <c r="L5" s="636"/>
      <c r="M5" s="636"/>
      <c r="N5" s="636"/>
      <c r="O5" s="636"/>
      <c r="P5" s="636"/>
      <c r="Q5" s="636"/>
      <c r="R5" s="636"/>
      <c r="S5" s="636"/>
      <c r="T5" s="636"/>
      <c r="U5" s="636"/>
      <c r="V5" s="637"/>
      <c r="W5" s="428"/>
      <c r="X5" s="43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7" customHeight="1" x14ac:dyDescent="0.25">
      <c r="B6" s="432"/>
      <c r="C6" s="25"/>
      <c r="D6" s="25"/>
      <c r="E6" s="413"/>
      <c r="F6" s="25"/>
      <c r="G6" s="25"/>
      <c r="H6" s="25"/>
      <c r="I6" s="25"/>
      <c r="J6" s="25"/>
      <c r="K6" s="25"/>
      <c r="L6" s="113"/>
      <c r="M6" s="440"/>
      <c r="N6" s="113"/>
      <c r="O6" s="113"/>
      <c r="P6" s="113"/>
      <c r="Q6" s="113"/>
      <c r="R6" s="113"/>
      <c r="S6" s="113"/>
      <c r="T6" s="113"/>
      <c r="U6" s="113"/>
      <c r="V6" s="415"/>
      <c r="W6" s="428"/>
      <c r="X6" s="435"/>
      <c r="Y6"/>
      <c r="Z6"/>
      <c r="AA6"/>
      <c r="AB6"/>
      <c r="AC6"/>
      <c r="AD6"/>
      <c r="AE6"/>
      <c r="AF6"/>
      <c r="AG6"/>
      <c r="AH6"/>
      <c r="AI6"/>
      <c r="AJ6"/>
      <c r="AK6"/>
      <c r="AL6"/>
      <c r="AM6"/>
      <c r="AN6"/>
      <c r="AO6"/>
      <c r="AP6"/>
      <c r="AQ6"/>
      <c r="AR6"/>
      <c r="AS6"/>
      <c r="AT6"/>
      <c r="AU6"/>
      <c r="AV6"/>
      <c r="AW6"/>
      <c r="AX6"/>
    </row>
    <row r="7" spans="1:94" ht="20.25" customHeight="1" x14ac:dyDescent="0.25">
      <c r="B7" s="432"/>
      <c r="C7" s="412"/>
      <c r="D7" s="111"/>
      <c r="E7" s="441" t="str">
        <f>IF('Page 1 - General Information'!G14="[Make Selection From Drop-Down List ]","",("School:  "&amp;'Page 1 - General Information'!G14&amp;" - "&amp;'Page 1 - General Information'!G16))</f>
        <v>School:  Upper Merion HS - 3395</v>
      </c>
      <c r="F7" s="111"/>
      <c r="G7" s="111"/>
      <c r="H7" s="442"/>
      <c r="I7" s="111"/>
      <c r="J7" s="111" t="s">
        <v>5511</v>
      </c>
      <c r="K7" s="111"/>
      <c r="L7" s="111"/>
      <c r="M7" s="111"/>
      <c r="N7" s="111"/>
      <c r="O7" s="111"/>
      <c r="P7" s="111"/>
      <c r="Q7" s="442"/>
      <c r="R7" s="443"/>
      <c r="S7" s="443" t="str">
        <f>IF('Page 1 - General Information'!G10=" [Make Selection From Drop-Down List ]","",("LEA:  "&amp;'Page 1 - General Information'!G10&amp;" - "&amp;'Page 1 - General Information'!G12))</f>
        <v>LEA:  Upper Merion Area SD - 123468402</v>
      </c>
      <c r="T7" s="444"/>
      <c r="U7" s="111"/>
      <c r="V7" s="112"/>
      <c r="X7" s="435"/>
    </row>
    <row r="8" spans="1:94" ht="4.7" customHeight="1" x14ac:dyDescent="0.25">
      <c r="B8" s="432"/>
      <c r="C8" s="140"/>
      <c r="D8" s="141"/>
      <c r="E8" s="414"/>
      <c r="F8" s="416"/>
      <c r="G8" s="416"/>
      <c r="H8" s="416"/>
      <c r="I8" s="418"/>
      <c r="J8" s="445"/>
      <c r="K8" s="445"/>
      <c r="L8" s="445"/>
      <c r="M8" s="445"/>
      <c r="N8" s="445"/>
      <c r="O8" s="445"/>
      <c r="P8" s="445"/>
      <c r="Q8" s="445"/>
      <c r="R8" s="445"/>
      <c r="S8" s="445"/>
      <c r="T8" s="445"/>
      <c r="U8" s="445"/>
      <c r="V8" s="446"/>
      <c r="X8" s="435"/>
    </row>
    <row r="9" spans="1:94" s="1" customFormat="1" ht="20.25" customHeight="1" x14ac:dyDescent="0.25">
      <c r="A9"/>
      <c r="B9" s="432"/>
      <c r="C9" s="447"/>
      <c r="D9" s="448"/>
      <c r="E9" s="623"/>
      <c r="F9" s="623"/>
      <c r="G9" s="623"/>
      <c r="H9" s="624"/>
      <c r="I9" s="623"/>
      <c r="J9" s="623"/>
      <c r="K9" s="623"/>
      <c r="L9" s="623"/>
      <c r="M9" s="623"/>
      <c r="N9" s="623"/>
      <c r="O9" s="623"/>
      <c r="P9" s="623"/>
      <c r="Q9" s="623"/>
      <c r="R9" s="623"/>
      <c r="S9" s="623"/>
      <c r="T9" s="623"/>
      <c r="U9" s="623"/>
      <c r="V9" s="623"/>
      <c r="W9" s="449"/>
      <c r="X9" s="435"/>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x14ac:dyDescent="0.2">
      <c r="A10" s="127"/>
      <c r="B10" s="450"/>
      <c r="C10" s="170"/>
      <c r="D10" s="451"/>
      <c r="E10" s="638" t="s">
        <v>5495</v>
      </c>
      <c r="F10" s="628" t="s">
        <v>5496</v>
      </c>
      <c r="G10" s="629"/>
      <c r="H10" s="629"/>
      <c r="I10" s="629"/>
      <c r="J10" s="629"/>
      <c r="K10" s="629"/>
      <c r="L10" s="629"/>
      <c r="M10" s="630"/>
      <c r="N10" s="452"/>
      <c r="O10" s="628" t="s">
        <v>5498</v>
      </c>
      <c r="P10" s="629"/>
      <c r="Q10" s="629"/>
      <c r="R10" s="629"/>
      <c r="S10" s="629"/>
      <c r="T10" s="629"/>
      <c r="U10" s="629"/>
      <c r="V10" s="630"/>
      <c r="W10" s="453"/>
      <c r="X10" s="454"/>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7" customHeight="1" x14ac:dyDescent="0.25">
      <c r="A11"/>
      <c r="B11" s="432"/>
      <c r="C11" s="455"/>
      <c r="D11" s="456"/>
      <c r="E11" s="639"/>
      <c r="F11" s="625" t="s">
        <v>5497</v>
      </c>
      <c r="G11" s="626"/>
      <c r="H11" s="626"/>
      <c r="I11" s="626"/>
      <c r="J11" s="626"/>
      <c r="K11" s="626"/>
      <c r="L11" s="626"/>
      <c r="M11" s="627"/>
      <c r="N11" s="457"/>
      <c r="O11" s="625" t="s">
        <v>5497</v>
      </c>
      <c r="P11" s="626"/>
      <c r="Q11" s="626"/>
      <c r="R11" s="626"/>
      <c r="S11" s="626"/>
      <c r="T11" s="626"/>
      <c r="U11" s="626"/>
      <c r="V11" s="627"/>
      <c r="W11" s="458"/>
      <c r="X11" s="435"/>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2"/>
      <c r="C12" s="455"/>
      <c r="D12" s="456"/>
      <c r="E12" s="640"/>
      <c r="F12" s="406" t="s">
        <v>5503</v>
      </c>
      <c r="G12" s="405" t="s">
        <v>5504</v>
      </c>
      <c r="H12" s="405" t="s">
        <v>5505</v>
      </c>
      <c r="I12" s="405" t="s">
        <v>5506</v>
      </c>
      <c r="J12" s="405" t="s">
        <v>5507</v>
      </c>
      <c r="K12" s="405" t="s">
        <v>5508</v>
      </c>
      <c r="L12" s="419" t="s">
        <v>5509</v>
      </c>
      <c r="M12" s="427" t="s">
        <v>3343</v>
      </c>
      <c r="N12" s="457"/>
      <c r="O12" s="406" t="s">
        <v>5503</v>
      </c>
      <c r="P12" s="405" t="s">
        <v>5504</v>
      </c>
      <c r="Q12" s="405" t="s">
        <v>5505</v>
      </c>
      <c r="R12" s="405" t="s">
        <v>5506</v>
      </c>
      <c r="S12" s="405" t="s">
        <v>5507</v>
      </c>
      <c r="T12" s="405" t="s">
        <v>5508</v>
      </c>
      <c r="U12" s="419" t="s">
        <v>5509</v>
      </c>
      <c r="V12" s="427" t="s">
        <v>3343</v>
      </c>
      <c r="W12" s="458"/>
      <c r="X12" s="435"/>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7" hidden="1" customHeight="1" x14ac:dyDescent="0.25">
      <c r="A13" s="23"/>
      <c r="B13" s="459"/>
      <c r="C13" s="460"/>
      <c r="D13" s="461"/>
      <c r="E13" s="462"/>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3"/>
      <c r="X13" s="464"/>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2"/>
      <c r="C14" s="465"/>
      <c r="D14" s="448" t="str">
        <f>'Page 1 - General Information'!G12&amp;'Page 1 - General Information'!G16&amp;'Page 4 - Gender and Race Info'!E14</f>
        <v>1234684023395Male</v>
      </c>
      <c r="E14" s="407" t="s">
        <v>3905</v>
      </c>
      <c r="F14" s="426" t="str">
        <f>IF(ISERROR(VLOOKUP($D$14,'Race Data'!$B:$O,7,FALSE))," ",(VLOOKUP($D$14,'Race Data'!$B:$O,7,FALSE)))</f>
        <v>*</v>
      </c>
      <c r="G14" s="426">
        <f>IF(ISERROR(VLOOKUP($D$14,'Race Data'!$B:$O,8,FALSE))," ",(VLOOKUP($D$14,'Race Data'!$B:$O,8,FALSE)))</f>
        <v>67</v>
      </c>
      <c r="H14" s="426">
        <f>IF(ISERROR(VLOOKUP($D$14,'Race Data'!$B:$O,9,FALSE))," ",(VLOOKUP($D$14,'Race Data'!$B:$O,9,FALSE)))</f>
        <v>44</v>
      </c>
      <c r="I14" s="426">
        <f>IF(ISERROR(VLOOKUP($D$14,'Race Data'!$B:$O,10,FALSE))," ",(VLOOKUP($D$14,'Race Data'!$B:$O,10,FALSE)))</f>
        <v>359</v>
      </c>
      <c r="J14" s="426">
        <f>IF(ISERROR(VLOOKUP($D$14,'Race Data'!$B:$O,11,FALSE))," ",(VLOOKUP($D$14,'Race Data'!$B:$O,11,FALSE)))</f>
        <v>21</v>
      </c>
      <c r="K14" s="426">
        <f>IF(ISERROR(VLOOKUP($D$14,'Race Data'!$B:$O,12,FALSE))," ",(VLOOKUP($D$14,'Race Data'!$B:$O,12,FALSE)))</f>
        <v>75</v>
      </c>
      <c r="L14" s="426" t="str">
        <f>IF(ISERROR(VLOOKUP($D$14,'Race Data'!$B:$O,13,FALSE))," ",(VLOOKUP($D$14,'Race Data'!$B:$O,13,FALSE)))</f>
        <v>*</v>
      </c>
      <c r="M14" s="410">
        <f>IF(ISERROR(VLOOKUP($D$14,'Race Data'!$B:$O,14,FALSE))," ",(VLOOKUP($D$14,'Race Data'!$B:$O,14,FALSE)))</f>
        <v>579</v>
      </c>
      <c r="N14" s="169"/>
      <c r="O14" s="420">
        <v>2</v>
      </c>
      <c r="P14" s="421">
        <v>45</v>
      </c>
      <c r="Q14" s="421">
        <v>16</v>
      </c>
      <c r="R14" s="420">
        <v>262</v>
      </c>
      <c r="S14" s="420">
        <v>19</v>
      </c>
      <c r="T14" s="421">
        <v>71</v>
      </c>
      <c r="U14" s="421">
        <v>11</v>
      </c>
      <c r="V14" s="410">
        <f>SUM(O14:U14)</f>
        <v>426</v>
      </c>
      <c r="W14" s="458"/>
      <c r="X14" s="435"/>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2"/>
      <c r="C15" s="465"/>
      <c r="D15" s="448" t="str">
        <f>'Page 1 - General Information'!G12&amp;'Page 1 - General Information'!G16&amp;'Page 4 - Gender and Race Info'!E15</f>
        <v>1234684023395Female</v>
      </c>
      <c r="E15" s="205" t="s">
        <v>3904</v>
      </c>
      <c r="F15" s="426" t="str">
        <f>IF(ISERROR(VLOOKUP($D$15,'Race Data'!$B:$O,7,FALSE))," ",(VLOOKUP($D$15,'Race Data'!$B:$O,7,FALSE)))</f>
        <v>*</v>
      </c>
      <c r="G15" s="426">
        <f>IF(ISERROR(VLOOKUP($D$15,'Race Data'!$B:$O,8,FALSE))," ",(VLOOKUP($D$15,'Race Data'!$B:$O,8,FALSE)))</f>
        <v>77</v>
      </c>
      <c r="H15" s="426">
        <f>IF(ISERROR(VLOOKUP($D$15,'Race Data'!$B:$O,9,FALSE))," ",(VLOOKUP($D$15,'Race Data'!$B:$O,9,FALSE)))</f>
        <v>62</v>
      </c>
      <c r="I15" s="426">
        <f>IF(ISERROR(VLOOKUP($D$15,'Race Data'!$B:$O,10,FALSE))," ",(VLOOKUP($D$15,'Race Data'!$B:$O,10,FALSE)))</f>
        <v>349</v>
      </c>
      <c r="J15" s="426">
        <f>IF(ISERROR(VLOOKUP($D$15,'Race Data'!$B:$O,11,FALSE))," ",(VLOOKUP($D$15,'Race Data'!$B:$O,11,FALSE)))</f>
        <v>23</v>
      </c>
      <c r="K15" s="426">
        <f>IF(ISERROR(VLOOKUP($D$15,'Race Data'!$B:$O,12,FALSE))," ",(VLOOKUP($D$15,'Race Data'!$B:$O,12,FALSE)))</f>
        <v>71</v>
      </c>
      <c r="L15" s="426" t="str">
        <f>IF(ISERROR(VLOOKUP($D$15,'Race Data'!$B:$O,13,FALSE))," ",(VLOOKUP($D$15,'Race Data'!$B:$O,13,FALSE)))</f>
        <v>*</v>
      </c>
      <c r="M15" s="410">
        <f>IF(ISERROR(VLOOKUP($D$15,'Race Data'!$B:$O,14,FALSE))," ",(VLOOKUP($D$15,'Race Data'!$B:$O,14,FALSE)))</f>
        <v>593</v>
      </c>
      <c r="N15" s="466"/>
      <c r="O15" s="408">
        <v>3</v>
      </c>
      <c r="P15" s="409">
        <v>32</v>
      </c>
      <c r="Q15" s="409">
        <v>20</v>
      </c>
      <c r="R15" s="409">
        <v>265</v>
      </c>
      <c r="S15" s="409">
        <v>12</v>
      </c>
      <c r="T15" s="409">
        <v>34</v>
      </c>
      <c r="U15" s="409">
        <v>4</v>
      </c>
      <c r="V15" s="410">
        <f>SUM(O15:U15)</f>
        <v>370</v>
      </c>
      <c r="W15" s="458"/>
      <c r="X15" s="43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2" customFormat="1" x14ac:dyDescent="0.25">
      <c r="A16" s="404"/>
      <c r="B16" s="467"/>
      <c r="C16" s="468"/>
      <c r="D16" s="448" t="str">
        <f>'Page 1 - General Information'!G12&amp;'Page 1 - General Information'!G16&amp;'Page 4 - Gender and Race Info'!E16</f>
        <v>1234684023395Total</v>
      </c>
      <c r="E16" s="469" t="s">
        <v>3343</v>
      </c>
      <c r="F16" s="426" t="str">
        <f>IF(ISERROR(VLOOKUP($D$16,'Race Data'!$B:$O,7,FALSE))," ",(VLOOKUP($D$16,'Race Data'!$B:$O,7,FALSE)))</f>
        <v>*</v>
      </c>
      <c r="G16" s="426">
        <f>IF(ISERROR(VLOOKUP($D$16,'Race Data'!$B:$O,8,FALSE))," ",(VLOOKUP($D$16,'Race Data'!$B:$O,8,FALSE)))</f>
        <v>144</v>
      </c>
      <c r="H16" s="426">
        <f>IF(ISERROR(VLOOKUP($D$16,'Race Data'!$B:$O,9,FALSE))," ",(VLOOKUP($D$16,'Race Data'!$B:$O,9,FALSE)))</f>
        <v>106</v>
      </c>
      <c r="I16" s="426">
        <f>IF(ISERROR(VLOOKUP($D$16,'Race Data'!$B:$O,10,FALSE))," ",(VLOOKUP($D$16,'Race Data'!$B:$O,10,FALSE)))</f>
        <v>708</v>
      </c>
      <c r="J16" s="426">
        <f>IF(ISERROR(VLOOKUP($D$16,'Race Data'!$B:$O,11,FALSE))," ",(VLOOKUP($D$16,'Race Data'!$B:$O,11,FALSE)))</f>
        <v>44</v>
      </c>
      <c r="K16" s="426">
        <f>IF(ISERROR(VLOOKUP($D$16,'Race Data'!$B:$O,12,FALSE))," ",(VLOOKUP($D$16,'Race Data'!$B:$O,12,FALSE)))</f>
        <v>146</v>
      </c>
      <c r="L16" s="426" t="str">
        <f>IF(ISERROR(VLOOKUP($D$16,'Race Data'!$B:$O,13,FALSE))," ",(VLOOKUP($D$16,'Race Data'!$B:$O,13,FALSE)))</f>
        <v>*</v>
      </c>
      <c r="M16" s="424">
        <f>IF(ISERROR(VLOOKUP($D$16,'Race Data'!$B:$O,14,FALSE))," ",(VLOOKUP($D$16,'Race Data'!$B:$O,14,FALSE)))</f>
        <v>1172</v>
      </c>
      <c r="N16" s="470">
        <f t="shared" ref="N16:V16" si="0">N14+N15</f>
        <v>0</v>
      </c>
      <c r="O16" s="423">
        <f t="shared" si="0"/>
        <v>5</v>
      </c>
      <c r="P16" s="423">
        <f t="shared" si="0"/>
        <v>77</v>
      </c>
      <c r="Q16" s="423">
        <f t="shared" si="0"/>
        <v>36</v>
      </c>
      <c r="R16" s="423">
        <f t="shared" si="0"/>
        <v>527</v>
      </c>
      <c r="S16" s="423">
        <f t="shared" si="0"/>
        <v>31</v>
      </c>
      <c r="T16" s="423">
        <f t="shared" si="0"/>
        <v>105</v>
      </c>
      <c r="U16" s="423">
        <f t="shared" si="0"/>
        <v>15</v>
      </c>
      <c r="V16" s="424">
        <f t="shared" si="0"/>
        <v>796</v>
      </c>
      <c r="W16" s="471"/>
      <c r="X16" s="472"/>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4"/>
      <c r="AW16" s="404"/>
      <c r="AX16" s="404"/>
      <c r="AY16" s="404"/>
      <c r="AZ16" s="404"/>
      <c r="BA16" s="404"/>
      <c r="BB16" s="404"/>
      <c r="BC16" s="404"/>
      <c r="BD16" s="404"/>
      <c r="BE16" s="404"/>
      <c r="BF16" s="404"/>
      <c r="BG16" s="404"/>
      <c r="BH16" s="404"/>
      <c r="BI16" s="404"/>
      <c r="BJ16" s="404"/>
      <c r="BK16" s="404"/>
      <c r="BL16" s="404"/>
      <c r="BM16" s="404"/>
      <c r="BN16" s="404"/>
      <c r="BO16" s="404"/>
      <c r="BP16" s="404"/>
      <c r="BQ16" s="404"/>
      <c r="BR16" s="404"/>
      <c r="BS16" s="404"/>
      <c r="BT16" s="404"/>
      <c r="BU16" s="404"/>
      <c r="BV16" s="404"/>
      <c r="BW16" s="404"/>
      <c r="BX16" s="404"/>
      <c r="BY16" s="404"/>
      <c r="BZ16" s="404"/>
      <c r="CA16" s="404"/>
      <c r="CB16" s="404"/>
      <c r="CC16" s="404"/>
      <c r="CD16" s="404"/>
      <c r="CE16" s="404"/>
      <c r="CF16" s="404"/>
      <c r="CG16" s="404"/>
      <c r="CH16" s="404"/>
      <c r="CI16" s="404"/>
      <c r="CJ16" s="404"/>
      <c r="CK16" s="404"/>
      <c r="CL16" s="404"/>
      <c r="CM16" s="404"/>
      <c r="CN16" s="404"/>
      <c r="CO16" s="404"/>
      <c r="CP16" s="404"/>
    </row>
    <row r="17" spans="1:94" s="1" customFormat="1" ht="3.95" customHeight="1" x14ac:dyDescent="0.25">
      <c r="A17"/>
      <c r="B17" s="432"/>
      <c r="C17" s="473"/>
      <c r="D17" s="474"/>
      <c r="E17" s="475"/>
      <c r="F17" s="411"/>
      <c r="G17" s="411"/>
      <c r="H17" s="411"/>
      <c r="I17" s="411"/>
      <c r="J17" s="411"/>
      <c r="K17" s="411"/>
      <c r="L17" s="411"/>
      <c r="M17" s="411"/>
      <c r="N17" s="476"/>
      <c r="O17" s="477"/>
      <c r="P17" s="477"/>
      <c r="Q17" s="477"/>
      <c r="R17" s="477"/>
      <c r="S17" s="476"/>
      <c r="T17" s="411"/>
      <c r="U17" s="411"/>
      <c r="V17" s="411"/>
      <c r="W17" s="440"/>
      <c r="X17" s="478"/>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9"/>
      <c r="C18" s="631"/>
      <c r="D18" s="631"/>
      <c r="E18" s="631"/>
      <c r="F18" s="631"/>
      <c r="G18" s="631"/>
      <c r="H18" s="631"/>
      <c r="I18" s="631"/>
      <c r="J18" s="631"/>
      <c r="K18" s="631"/>
      <c r="L18" s="631"/>
      <c r="M18" s="480"/>
      <c r="N18" s="480"/>
      <c r="O18" s="480"/>
      <c r="P18" s="480"/>
      <c r="Q18" s="480"/>
      <c r="R18" s="480"/>
      <c r="S18" s="480"/>
      <c r="T18" s="480"/>
      <c r="U18" s="480"/>
      <c r="V18" s="480"/>
      <c r="W18" s="480"/>
      <c r="X18" s="481"/>
    </row>
    <row r="19" spans="1:94" ht="15.75" thickTop="1" x14ac:dyDescent="0.25">
      <c r="J19" s="482"/>
    </row>
    <row r="20" spans="1:94" x14ac:dyDescent="0.25">
      <c r="E20" s="483" t="s">
        <v>5513</v>
      </c>
    </row>
  </sheetData>
  <sheetCalcPr fullCalcOnLoad="1"/>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phoneticPr fontId="23" type="noConversion"/>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tabSelected="1"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523"/>
      <c r="E2" s="523"/>
      <c r="F2" s="523"/>
      <c r="G2" s="523"/>
      <c r="H2" s="523"/>
      <c r="I2" s="523"/>
      <c r="J2" s="523"/>
      <c r="K2" s="523"/>
      <c r="L2" s="523"/>
      <c r="M2" s="523"/>
      <c r="N2" s="523"/>
      <c r="O2" s="523"/>
      <c r="P2" s="523"/>
      <c r="Q2" s="523"/>
      <c r="R2" s="523"/>
      <c r="S2" s="523"/>
      <c r="T2" s="586"/>
    </row>
    <row r="3" spans="1:74" ht="4.7"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18" t="str">
        <f>'Page 1 - General Information'!E4</f>
        <v xml:space="preserve"> INTERSCHOLASTIC ATHLETIC OPPORTUNITIES DISCLOSURE FORM 17.2</v>
      </c>
      <c r="E4" s="519"/>
      <c r="F4" s="519"/>
      <c r="G4" s="519"/>
      <c r="H4" s="519"/>
      <c r="I4" s="519"/>
      <c r="J4" s="519"/>
      <c r="K4" s="519"/>
      <c r="L4" s="519"/>
      <c r="M4" s="519"/>
      <c r="N4" s="519"/>
      <c r="O4" s="519"/>
      <c r="P4" s="519"/>
      <c r="Q4" s="519"/>
      <c r="R4" s="62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20" t="str">
        <f>'Page 1 - General Information'!E5</f>
        <v>2016 - 2017 School Year</v>
      </c>
      <c r="E5" s="521"/>
      <c r="F5" s="521"/>
      <c r="G5" s="521"/>
      <c r="H5" s="521"/>
      <c r="I5" s="521"/>
      <c r="J5" s="521"/>
      <c r="K5" s="521"/>
      <c r="L5" s="521"/>
      <c r="M5" s="521"/>
      <c r="N5" s="521"/>
      <c r="O5" s="521"/>
      <c r="P5" s="521"/>
      <c r="Q5" s="521"/>
      <c r="R5" s="620"/>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HS - 3395</v>
      </c>
      <c r="F7" s="135"/>
      <c r="G7" s="135"/>
      <c r="H7" s="135"/>
      <c r="I7" s="111"/>
      <c r="J7" s="657" t="s">
        <v>3715</v>
      </c>
      <c r="K7" s="657"/>
      <c r="L7" s="657"/>
      <c r="M7" s="135"/>
      <c r="N7" s="144" t="str">
        <f>IF('Page 1 - General Information'!G10=" [Make Selection From Drop-Down List ]","",("LEA:  "&amp;'Page 1 - General Information'!G10&amp;" - "&amp;'Page 1 - General Information'!G12))</f>
        <v>LEA:  Upper Merion Area SD - 123468402</v>
      </c>
      <c r="O7" s="417"/>
      <c r="P7" s="144"/>
      <c r="Q7" s="133"/>
      <c r="R7" s="111"/>
      <c r="S7" s="79"/>
      <c r="T7" s="26"/>
    </row>
    <row r="8" spans="1:74" ht="4.7" customHeight="1" x14ac:dyDescent="0.25">
      <c r="B8" s="19"/>
      <c r="C8" s="20"/>
      <c r="D8" s="585"/>
      <c r="E8" s="585"/>
      <c r="F8" s="585"/>
      <c r="G8" s="585"/>
      <c r="H8" s="585"/>
      <c r="I8" s="585"/>
      <c r="J8" s="585"/>
      <c r="K8" s="585"/>
      <c r="L8" s="585"/>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 customHeight="1" x14ac:dyDescent="0.25">
      <c r="A10"/>
      <c r="B10" s="19"/>
      <c r="C10" s="29"/>
      <c r="D10" s="122"/>
      <c r="E10" s="648"/>
      <c r="F10" s="649"/>
      <c r="G10" s="649"/>
      <c r="H10" s="649"/>
      <c r="I10" s="649"/>
      <c r="J10" s="649"/>
      <c r="K10" s="649"/>
      <c r="L10" s="649"/>
      <c r="M10" s="649"/>
      <c r="N10" s="649"/>
      <c r="O10" s="649"/>
      <c r="P10" s="649"/>
      <c r="Q10" s="650"/>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45" t="s">
        <v>3730</v>
      </c>
      <c r="F11" s="646"/>
      <c r="G11" s="646"/>
      <c r="H11" s="646"/>
      <c r="I11" s="646"/>
      <c r="J11" s="646"/>
      <c r="K11" s="646"/>
      <c r="L11" s="646"/>
      <c r="M11" s="646"/>
      <c r="N11" s="646"/>
      <c r="O11" s="646"/>
      <c r="P11" s="646"/>
      <c r="Q11" s="647"/>
      <c r="R11" s="119"/>
      <c r="T11" s="26"/>
    </row>
    <row r="12" spans="1:74" ht="21.95" customHeight="1" x14ac:dyDescent="0.25">
      <c r="B12" s="19"/>
      <c r="D12" s="122"/>
      <c r="E12" s="651" t="s">
        <v>5220</v>
      </c>
      <c r="F12" s="652"/>
      <c r="G12" s="652"/>
      <c r="H12" s="652"/>
      <c r="I12" s="652"/>
      <c r="J12" s="652"/>
      <c r="K12" s="652"/>
      <c r="L12" s="652"/>
      <c r="M12" s="652"/>
      <c r="N12" s="652"/>
      <c r="O12" s="652"/>
      <c r="P12" s="652"/>
      <c r="Q12" s="653"/>
      <c r="R12" s="119"/>
      <c r="T12" s="26"/>
    </row>
    <row r="13" spans="1:74" ht="22.7" customHeight="1" x14ac:dyDescent="0.25">
      <c r="B13" s="19"/>
      <c r="D13" s="122"/>
      <c r="E13" s="654" t="s">
        <v>5261</v>
      </c>
      <c r="F13" s="655"/>
      <c r="G13" s="655"/>
      <c r="H13" s="655"/>
      <c r="I13" s="655"/>
      <c r="J13" s="655"/>
      <c r="K13" s="655"/>
      <c r="L13" s="655"/>
      <c r="M13" s="655"/>
      <c r="N13" s="655"/>
      <c r="O13" s="655"/>
      <c r="P13" s="655"/>
      <c r="Q13" s="656"/>
      <c r="R13" s="119"/>
      <c r="T13" s="26"/>
    </row>
    <row r="14" spans="1:74" ht="4.7" customHeight="1" x14ac:dyDescent="0.25">
      <c r="B14" s="19"/>
      <c r="D14" s="122"/>
      <c r="E14" s="658"/>
      <c r="F14" s="659"/>
      <c r="G14" s="659"/>
      <c r="H14" s="659"/>
      <c r="I14" s="659"/>
      <c r="J14" s="659"/>
      <c r="K14" s="659"/>
      <c r="L14" s="659"/>
      <c r="M14" s="659"/>
      <c r="N14" s="659"/>
      <c r="O14" s="659"/>
      <c r="P14" s="659"/>
      <c r="Q14" s="660"/>
      <c r="R14" s="119"/>
      <c r="T14" s="26"/>
    </row>
    <row r="15" spans="1:74" ht="21" x14ac:dyDescent="0.25">
      <c r="B15" s="19"/>
      <c r="D15" s="122"/>
      <c r="E15" s="641" t="s">
        <v>10912</v>
      </c>
      <c r="F15" s="641"/>
      <c r="G15" s="641"/>
      <c r="H15" s="641"/>
      <c r="I15" s="641"/>
      <c r="J15" s="641"/>
      <c r="K15" s="641"/>
      <c r="L15" s="641"/>
      <c r="M15" s="641"/>
      <c r="N15" s="641"/>
      <c r="O15" s="641"/>
      <c r="P15" s="641"/>
      <c r="Q15" s="642"/>
      <c r="R15" s="119"/>
      <c r="T15" s="26"/>
    </row>
    <row r="16" spans="1:74" ht="21" x14ac:dyDescent="0.25">
      <c r="B16" s="19"/>
      <c r="D16" s="122"/>
      <c r="E16" s="643"/>
      <c r="F16" s="643"/>
      <c r="G16" s="643"/>
      <c r="H16" s="643"/>
      <c r="I16" s="643"/>
      <c r="J16" s="643"/>
      <c r="K16" s="643"/>
      <c r="L16" s="643"/>
      <c r="M16" s="643"/>
      <c r="N16" s="643"/>
      <c r="O16" s="643"/>
      <c r="P16" s="643"/>
      <c r="Q16" s="644"/>
      <c r="R16" s="119"/>
      <c r="T16" s="26"/>
    </row>
    <row r="17" spans="2:20" ht="21" x14ac:dyDescent="0.25">
      <c r="B17" s="19"/>
      <c r="D17" s="122"/>
      <c r="E17" s="643"/>
      <c r="F17" s="643"/>
      <c r="G17" s="643"/>
      <c r="H17" s="643"/>
      <c r="I17" s="643"/>
      <c r="J17" s="643"/>
      <c r="K17" s="643"/>
      <c r="L17" s="643"/>
      <c r="M17" s="643"/>
      <c r="N17" s="643"/>
      <c r="O17" s="643"/>
      <c r="P17" s="643"/>
      <c r="Q17" s="644"/>
      <c r="R17" s="119"/>
      <c r="T17" s="26"/>
    </row>
    <row r="18" spans="2:20" ht="21" x14ac:dyDescent="0.25">
      <c r="B18" s="19"/>
      <c r="D18" s="122"/>
      <c r="E18" s="643"/>
      <c r="F18" s="643"/>
      <c r="G18" s="643"/>
      <c r="H18" s="643"/>
      <c r="I18" s="643"/>
      <c r="J18" s="643"/>
      <c r="K18" s="643"/>
      <c r="L18" s="643"/>
      <c r="M18" s="643"/>
      <c r="N18" s="643"/>
      <c r="O18" s="643"/>
      <c r="P18" s="643"/>
      <c r="Q18" s="644"/>
      <c r="R18" s="119"/>
      <c r="T18" s="26"/>
    </row>
    <row r="19" spans="2:20" ht="21" x14ac:dyDescent="0.25">
      <c r="B19" s="19"/>
      <c r="D19" s="122"/>
      <c r="E19" s="643"/>
      <c r="F19" s="643"/>
      <c r="G19" s="643"/>
      <c r="H19" s="643"/>
      <c r="I19" s="643"/>
      <c r="J19" s="643"/>
      <c r="K19" s="643"/>
      <c r="L19" s="643"/>
      <c r="M19" s="643"/>
      <c r="N19" s="643"/>
      <c r="O19" s="643"/>
      <c r="P19" s="643"/>
      <c r="Q19" s="644"/>
      <c r="R19" s="119"/>
      <c r="T19" s="26"/>
    </row>
    <row r="20" spans="2:20" ht="21" x14ac:dyDescent="0.25">
      <c r="B20" s="19"/>
      <c r="D20" s="122"/>
      <c r="E20" s="643"/>
      <c r="F20" s="643"/>
      <c r="G20" s="643"/>
      <c r="H20" s="643"/>
      <c r="I20" s="643"/>
      <c r="J20" s="643"/>
      <c r="K20" s="643"/>
      <c r="L20" s="643"/>
      <c r="M20" s="643"/>
      <c r="N20" s="643"/>
      <c r="O20" s="643"/>
      <c r="P20" s="643"/>
      <c r="Q20" s="644"/>
      <c r="R20" s="119"/>
      <c r="T20" s="26"/>
    </row>
    <row r="21" spans="2:20" ht="21" x14ac:dyDescent="0.25">
      <c r="B21" s="19"/>
      <c r="D21" s="122"/>
      <c r="E21" s="643"/>
      <c r="F21" s="643"/>
      <c r="G21" s="643"/>
      <c r="H21" s="643"/>
      <c r="I21" s="643"/>
      <c r="J21" s="643"/>
      <c r="K21" s="643"/>
      <c r="L21" s="643"/>
      <c r="M21" s="643"/>
      <c r="N21" s="643"/>
      <c r="O21" s="643"/>
      <c r="P21" s="643"/>
      <c r="Q21" s="644"/>
      <c r="R21" s="119"/>
      <c r="T21" s="26"/>
    </row>
    <row r="22" spans="2:20" ht="21" x14ac:dyDescent="0.25">
      <c r="B22" s="19"/>
      <c r="D22" s="122"/>
      <c r="E22" s="643"/>
      <c r="F22" s="643"/>
      <c r="G22" s="643"/>
      <c r="H22" s="643"/>
      <c r="I22" s="643"/>
      <c r="J22" s="643"/>
      <c r="K22" s="643"/>
      <c r="L22" s="643"/>
      <c r="M22" s="643"/>
      <c r="N22" s="643"/>
      <c r="O22" s="643"/>
      <c r="P22" s="643"/>
      <c r="Q22" s="644"/>
      <c r="R22" s="119"/>
      <c r="T22" s="26"/>
    </row>
    <row r="23" spans="2:20" ht="21" x14ac:dyDescent="0.25">
      <c r="B23" s="19"/>
      <c r="D23" s="122"/>
      <c r="E23" s="643"/>
      <c r="F23" s="643"/>
      <c r="G23" s="643"/>
      <c r="H23" s="643"/>
      <c r="I23" s="643"/>
      <c r="J23" s="643"/>
      <c r="K23" s="643"/>
      <c r="L23" s="643"/>
      <c r="M23" s="643"/>
      <c r="N23" s="643"/>
      <c r="O23" s="643"/>
      <c r="P23" s="643"/>
      <c r="Q23" s="644"/>
      <c r="R23" s="119"/>
      <c r="T23" s="26"/>
    </row>
    <row r="24" spans="2:20" ht="21" x14ac:dyDescent="0.25">
      <c r="B24" s="19"/>
      <c r="D24" s="122"/>
      <c r="E24" s="643"/>
      <c r="F24" s="643"/>
      <c r="G24" s="643"/>
      <c r="H24" s="643"/>
      <c r="I24" s="643"/>
      <c r="J24" s="643"/>
      <c r="K24" s="643"/>
      <c r="L24" s="643"/>
      <c r="M24" s="643"/>
      <c r="N24" s="643"/>
      <c r="O24" s="643"/>
      <c r="P24" s="643"/>
      <c r="Q24" s="644"/>
      <c r="R24" s="119"/>
      <c r="T24" s="26"/>
    </row>
    <row r="25" spans="2:20" ht="21" x14ac:dyDescent="0.25">
      <c r="B25" s="19"/>
      <c r="D25" s="122"/>
      <c r="E25" s="643"/>
      <c r="F25" s="643"/>
      <c r="G25" s="643"/>
      <c r="H25" s="643"/>
      <c r="I25" s="643"/>
      <c r="J25" s="643"/>
      <c r="K25" s="643"/>
      <c r="L25" s="643"/>
      <c r="M25" s="643"/>
      <c r="N25" s="643"/>
      <c r="O25" s="643"/>
      <c r="P25" s="643"/>
      <c r="Q25" s="644"/>
      <c r="R25" s="119"/>
      <c r="T25" s="26"/>
    </row>
    <row r="26" spans="2:20" ht="21" x14ac:dyDescent="0.25">
      <c r="B26" s="19"/>
      <c r="D26" s="122"/>
      <c r="E26" s="643"/>
      <c r="F26" s="643"/>
      <c r="G26" s="643"/>
      <c r="H26" s="643"/>
      <c r="I26" s="643"/>
      <c r="J26" s="643"/>
      <c r="K26" s="643"/>
      <c r="L26" s="643"/>
      <c r="M26" s="643"/>
      <c r="N26" s="643"/>
      <c r="O26" s="643"/>
      <c r="P26" s="643"/>
      <c r="Q26" s="644"/>
      <c r="R26" s="119"/>
      <c r="T26" s="26"/>
    </row>
    <row r="27" spans="2:20" ht="21" x14ac:dyDescent="0.25">
      <c r="B27" s="19"/>
      <c r="D27" s="122"/>
      <c r="E27" s="643"/>
      <c r="F27" s="643"/>
      <c r="G27" s="643"/>
      <c r="H27" s="643"/>
      <c r="I27" s="643"/>
      <c r="J27" s="643"/>
      <c r="K27" s="643"/>
      <c r="L27" s="643"/>
      <c r="M27" s="643"/>
      <c r="N27" s="643"/>
      <c r="O27" s="643"/>
      <c r="P27" s="643"/>
      <c r="Q27" s="644"/>
      <c r="R27" s="119"/>
      <c r="T27" s="26"/>
    </row>
    <row r="28" spans="2:20" ht="21" x14ac:dyDescent="0.25">
      <c r="B28" s="19"/>
      <c r="D28" s="122"/>
      <c r="E28" s="643"/>
      <c r="F28" s="643"/>
      <c r="G28" s="643"/>
      <c r="H28" s="643"/>
      <c r="I28" s="643"/>
      <c r="J28" s="643"/>
      <c r="K28" s="643"/>
      <c r="L28" s="643"/>
      <c r="M28" s="643"/>
      <c r="N28" s="643"/>
      <c r="O28" s="643"/>
      <c r="P28" s="643"/>
      <c r="Q28" s="644"/>
      <c r="R28" s="119"/>
      <c r="T28" s="26"/>
    </row>
    <row r="29" spans="2:20" ht="21" x14ac:dyDescent="0.25">
      <c r="B29" s="19"/>
      <c r="D29" s="122"/>
      <c r="E29" s="643"/>
      <c r="F29" s="643"/>
      <c r="G29" s="643"/>
      <c r="H29" s="643"/>
      <c r="I29" s="643"/>
      <c r="J29" s="643"/>
      <c r="K29" s="643"/>
      <c r="L29" s="643"/>
      <c r="M29" s="643"/>
      <c r="N29" s="643"/>
      <c r="O29" s="643"/>
      <c r="P29" s="643"/>
      <c r="Q29" s="644"/>
      <c r="R29" s="119"/>
      <c r="T29" s="26"/>
    </row>
    <row r="30" spans="2:20" ht="21" x14ac:dyDescent="0.25">
      <c r="B30" s="19"/>
      <c r="D30" s="122"/>
      <c r="E30" s="643"/>
      <c r="F30" s="643"/>
      <c r="G30" s="643"/>
      <c r="H30" s="643"/>
      <c r="I30" s="643"/>
      <c r="J30" s="643"/>
      <c r="K30" s="643"/>
      <c r="L30" s="643"/>
      <c r="M30" s="643"/>
      <c r="N30" s="643"/>
      <c r="O30" s="643"/>
      <c r="P30" s="643"/>
      <c r="Q30" s="644"/>
      <c r="R30" s="119"/>
      <c r="T30" s="26"/>
    </row>
    <row r="31" spans="2:20" ht="21" x14ac:dyDescent="0.25">
      <c r="B31" s="19"/>
      <c r="D31" s="122"/>
      <c r="E31" s="643"/>
      <c r="F31" s="643"/>
      <c r="G31" s="643"/>
      <c r="H31" s="643"/>
      <c r="I31" s="643"/>
      <c r="J31" s="643"/>
      <c r="K31" s="643"/>
      <c r="L31" s="643"/>
      <c r="M31" s="643"/>
      <c r="N31" s="643"/>
      <c r="O31" s="643"/>
      <c r="P31" s="643"/>
      <c r="Q31" s="644"/>
      <c r="R31" s="119"/>
      <c r="T31" s="26"/>
    </row>
    <row r="32" spans="2:20" ht="21" x14ac:dyDescent="0.25">
      <c r="B32" s="19"/>
      <c r="D32" s="122"/>
      <c r="E32" s="643"/>
      <c r="F32" s="643"/>
      <c r="G32" s="643"/>
      <c r="H32" s="643"/>
      <c r="I32" s="643"/>
      <c r="J32" s="643"/>
      <c r="K32" s="643"/>
      <c r="L32" s="643"/>
      <c r="M32" s="643"/>
      <c r="N32" s="643"/>
      <c r="O32" s="643"/>
      <c r="P32" s="643"/>
      <c r="Q32" s="644"/>
      <c r="R32" s="119"/>
      <c r="T32" s="26"/>
    </row>
    <row r="33" spans="2:20" ht="21" x14ac:dyDescent="0.25">
      <c r="B33" s="19"/>
      <c r="D33" s="122"/>
      <c r="E33" s="643"/>
      <c r="F33" s="643"/>
      <c r="G33" s="643"/>
      <c r="H33" s="643"/>
      <c r="I33" s="643"/>
      <c r="J33" s="643"/>
      <c r="K33" s="643"/>
      <c r="L33" s="643"/>
      <c r="M33" s="643"/>
      <c r="N33" s="643"/>
      <c r="O33" s="643"/>
      <c r="P33" s="643"/>
      <c r="Q33" s="644"/>
      <c r="R33" s="119"/>
      <c r="T33" s="26"/>
    </row>
    <row r="34" spans="2:20" ht="21" x14ac:dyDescent="0.25">
      <c r="B34" s="19"/>
      <c r="D34" s="122"/>
      <c r="E34" s="643"/>
      <c r="F34" s="643"/>
      <c r="G34" s="643"/>
      <c r="H34" s="643"/>
      <c r="I34" s="643"/>
      <c r="J34" s="643"/>
      <c r="K34" s="643"/>
      <c r="L34" s="643"/>
      <c r="M34" s="643"/>
      <c r="N34" s="643"/>
      <c r="O34" s="643"/>
      <c r="P34" s="643"/>
      <c r="Q34" s="644"/>
      <c r="R34" s="119"/>
      <c r="T34" s="26"/>
    </row>
    <row r="35" spans="2:20" ht="21" x14ac:dyDescent="0.25">
      <c r="B35" s="19"/>
      <c r="D35" s="122"/>
      <c r="E35" s="643"/>
      <c r="F35" s="643"/>
      <c r="G35" s="643"/>
      <c r="H35" s="643"/>
      <c r="I35" s="643"/>
      <c r="J35" s="643"/>
      <c r="K35" s="643"/>
      <c r="L35" s="643"/>
      <c r="M35" s="643"/>
      <c r="N35" s="643"/>
      <c r="O35" s="643"/>
      <c r="P35" s="643"/>
      <c r="Q35" s="644"/>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4.7"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6"/>
  <sheetViews>
    <sheetView showGridLines="0" showRowColHeaders="0" workbookViewId="0">
      <pane ySplit="1" topLeftCell="A2" activePane="bottomLeft" state="frozen"/>
      <selection pane="bottomLeft" activeCell="A2" sqref="A2"/>
    </sheetView>
  </sheetViews>
  <sheetFormatPr defaultColWidth="8.85546875" defaultRowHeight="12.75" customHeight="1" x14ac:dyDescent="0.25"/>
  <cols>
    <col min="1" max="1" width="12.42578125" style="383" customWidth="1"/>
    <col min="2" max="2" width="45.7109375" style="383" customWidth="1"/>
    <col min="3" max="3" width="14.28515625" style="383" customWidth="1"/>
    <col min="4" max="4" width="7.85546875" style="381" bestFit="1" customWidth="1"/>
    <col min="5" max="5" width="46.42578125" style="382" customWidth="1"/>
    <col min="6" max="6" width="43.28515625" style="381" bestFit="1" customWidth="1"/>
    <col min="7" max="7" width="23.85546875" style="381" bestFit="1" customWidth="1"/>
    <col min="8" max="8" width="13.42578125" style="381" bestFit="1" customWidth="1"/>
    <col min="9" max="9" width="14.7109375" style="381" bestFit="1" customWidth="1"/>
    <col min="10" max="10" width="9" style="381" bestFit="1" customWidth="1"/>
    <col min="11" max="11" width="12.42578125" style="381" bestFit="1" customWidth="1"/>
    <col min="12" max="16384" width="8.85546875" style="381"/>
  </cols>
  <sheetData>
    <row r="1" spans="1:11" s="396" customFormat="1" ht="15.75" thickBot="1" x14ac:dyDescent="0.3">
      <c r="A1" s="393" t="s">
        <v>14</v>
      </c>
      <c r="B1" s="393" t="s">
        <v>3784</v>
      </c>
      <c r="C1" s="393" t="s">
        <v>14</v>
      </c>
      <c r="D1" s="394" t="s">
        <v>3785</v>
      </c>
      <c r="E1" s="393" t="s">
        <v>3804</v>
      </c>
      <c r="F1" s="395" t="s">
        <v>3786</v>
      </c>
      <c r="G1" s="395" t="s">
        <v>3787</v>
      </c>
      <c r="H1" s="395" t="s">
        <v>3788</v>
      </c>
      <c r="I1" s="395" t="s">
        <v>3789</v>
      </c>
      <c r="J1" s="395" t="s">
        <v>3790</v>
      </c>
      <c r="K1" s="395" t="s">
        <v>3791</v>
      </c>
    </row>
    <row r="2" spans="1:11" s="377" customFormat="1" ht="15" customHeight="1" x14ac:dyDescent="0.25">
      <c r="A2" s="490" t="s">
        <v>15</v>
      </c>
      <c r="B2" s="378" t="s">
        <v>3662</v>
      </c>
      <c r="C2" s="490" t="s">
        <v>15</v>
      </c>
      <c r="D2" s="379"/>
      <c r="E2" s="380" t="s">
        <v>3772</v>
      </c>
      <c r="F2" s="495" t="s">
        <v>8793</v>
      </c>
      <c r="G2" s="379"/>
      <c r="H2" s="379"/>
      <c r="I2" s="379"/>
      <c r="J2" s="379"/>
      <c r="K2" s="379"/>
    </row>
    <row r="3" spans="1:11" ht="15" customHeight="1" x14ac:dyDescent="0.25">
      <c r="A3" s="489" t="s">
        <v>16</v>
      </c>
      <c r="B3" s="503" t="s">
        <v>17</v>
      </c>
      <c r="C3" s="489" t="s">
        <v>16</v>
      </c>
      <c r="D3" s="503" t="s">
        <v>8796</v>
      </c>
      <c r="E3" s="503" t="s">
        <v>8797</v>
      </c>
      <c r="F3" s="386"/>
      <c r="G3" s="386"/>
      <c r="H3" s="385"/>
      <c r="I3" s="386"/>
      <c r="J3" s="386"/>
      <c r="K3" s="384"/>
    </row>
    <row r="4" spans="1:11" ht="15" customHeight="1" x14ac:dyDescent="0.25">
      <c r="A4" s="489" t="s">
        <v>18</v>
      </c>
      <c r="B4" s="503" t="s">
        <v>19</v>
      </c>
      <c r="C4" s="489" t="s">
        <v>18</v>
      </c>
      <c r="D4" s="503" t="s">
        <v>8798</v>
      </c>
      <c r="E4" s="503" t="s">
        <v>8799</v>
      </c>
      <c r="F4" s="386"/>
      <c r="G4" s="386"/>
      <c r="H4" s="385"/>
      <c r="I4" s="386"/>
      <c r="J4" s="386"/>
      <c r="K4" s="384"/>
    </row>
    <row r="5" spans="1:11" ht="15" customHeight="1" x14ac:dyDescent="0.25">
      <c r="A5" s="489" t="s">
        <v>20</v>
      </c>
      <c r="B5" s="503" t="s">
        <v>21</v>
      </c>
      <c r="C5" s="489" t="s">
        <v>20</v>
      </c>
      <c r="D5" s="503" t="s">
        <v>8800</v>
      </c>
      <c r="E5" s="503" t="s">
        <v>8801</v>
      </c>
      <c r="F5" s="386"/>
      <c r="G5" s="386"/>
      <c r="H5" s="385"/>
      <c r="I5" s="386"/>
      <c r="J5" s="386"/>
      <c r="K5" s="384"/>
    </row>
    <row r="6" spans="1:11" ht="15" customHeight="1" x14ac:dyDescent="0.25">
      <c r="A6" s="489" t="s">
        <v>22</v>
      </c>
      <c r="B6" s="503" t="s">
        <v>23</v>
      </c>
      <c r="C6" s="489" t="s">
        <v>22</v>
      </c>
      <c r="D6" s="503" t="s">
        <v>8800</v>
      </c>
      <c r="E6" s="503" t="s">
        <v>8802</v>
      </c>
      <c r="F6" s="386"/>
      <c r="G6" s="386"/>
      <c r="H6" s="385"/>
      <c r="I6" s="386"/>
      <c r="J6" s="386"/>
      <c r="K6" s="384"/>
    </row>
    <row r="7" spans="1:11" ht="15" customHeight="1" x14ac:dyDescent="0.25">
      <c r="A7" s="489" t="s">
        <v>24</v>
      </c>
      <c r="B7" s="503" t="s">
        <v>25</v>
      </c>
      <c r="C7" s="489" t="s">
        <v>24</v>
      </c>
      <c r="D7" s="503" t="s">
        <v>8796</v>
      </c>
      <c r="E7" s="503" t="s">
        <v>8803</v>
      </c>
      <c r="F7" s="386"/>
      <c r="G7" s="386"/>
      <c r="H7" s="385"/>
      <c r="I7" s="386"/>
      <c r="J7" s="386"/>
      <c r="K7" s="384"/>
    </row>
    <row r="8" spans="1:11" ht="15" customHeight="1" x14ac:dyDescent="0.25">
      <c r="A8" s="489" t="s">
        <v>26</v>
      </c>
      <c r="B8" s="503" t="s">
        <v>27</v>
      </c>
      <c r="C8" s="489" t="s">
        <v>26</v>
      </c>
      <c r="D8" s="503" t="s">
        <v>8796</v>
      </c>
      <c r="E8" s="503" t="s">
        <v>8804</v>
      </c>
      <c r="F8" s="386"/>
      <c r="G8" s="386"/>
      <c r="H8" s="385"/>
      <c r="I8" s="386"/>
      <c r="J8" s="386"/>
      <c r="K8" s="384"/>
    </row>
    <row r="9" spans="1:11" ht="15" customHeight="1" x14ac:dyDescent="0.25">
      <c r="A9" s="489" t="s">
        <v>3799</v>
      </c>
      <c r="B9" s="503" t="s">
        <v>3703</v>
      </c>
      <c r="C9" s="489" t="s">
        <v>3799</v>
      </c>
      <c r="D9" s="503" t="s">
        <v>8796</v>
      </c>
      <c r="E9" s="503" t="s">
        <v>8805</v>
      </c>
      <c r="F9" s="386"/>
      <c r="G9" s="386"/>
      <c r="H9" s="385"/>
      <c r="I9" s="386"/>
      <c r="J9" s="386"/>
      <c r="K9" s="384"/>
    </row>
    <row r="10" spans="1:11" ht="15" customHeight="1" x14ac:dyDescent="0.25">
      <c r="A10" s="489" t="s">
        <v>28</v>
      </c>
      <c r="B10" s="503" t="s">
        <v>29</v>
      </c>
      <c r="C10" s="489" t="s">
        <v>28</v>
      </c>
      <c r="D10" s="503" t="s">
        <v>8796</v>
      </c>
      <c r="E10" s="503" t="s">
        <v>8806</v>
      </c>
      <c r="F10" s="386"/>
      <c r="G10" s="386"/>
      <c r="H10" s="385"/>
      <c r="I10" s="386"/>
      <c r="J10" s="386"/>
      <c r="K10" s="384"/>
    </row>
    <row r="11" spans="1:11" ht="15" customHeight="1" x14ac:dyDescent="0.25">
      <c r="A11" s="489" t="s">
        <v>30</v>
      </c>
      <c r="B11" s="503" t="s">
        <v>31</v>
      </c>
      <c r="C11" s="489" t="s">
        <v>30</v>
      </c>
      <c r="D11" s="503" t="s">
        <v>8798</v>
      </c>
      <c r="E11" s="503" t="s">
        <v>8807</v>
      </c>
      <c r="F11" s="386"/>
      <c r="G11" s="386"/>
      <c r="H11" s="385"/>
      <c r="I11" s="386"/>
      <c r="J11" s="386"/>
      <c r="K11" s="384"/>
    </row>
    <row r="12" spans="1:11" ht="15" customHeight="1" x14ac:dyDescent="0.25">
      <c r="A12" s="489" t="s">
        <v>32</v>
      </c>
      <c r="B12" s="503" t="s">
        <v>33</v>
      </c>
      <c r="C12" s="489" t="s">
        <v>32</v>
      </c>
      <c r="D12" s="503" t="s">
        <v>8796</v>
      </c>
      <c r="E12" s="503" t="s">
        <v>8808</v>
      </c>
      <c r="F12" s="386"/>
      <c r="G12" s="386"/>
      <c r="H12" s="385"/>
      <c r="I12" s="386"/>
      <c r="J12" s="386"/>
      <c r="K12" s="384"/>
    </row>
    <row r="13" spans="1:11" ht="15" customHeight="1" x14ac:dyDescent="0.25">
      <c r="A13" s="489" t="s">
        <v>34</v>
      </c>
      <c r="B13" s="503" t="s">
        <v>35</v>
      </c>
      <c r="C13" s="489" t="s">
        <v>34</v>
      </c>
      <c r="D13" s="503" t="s">
        <v>8800</v>
      </c>
      <c r="E13" s="503" t="s">
        <v>8809</v>
      </c>
      <c r="F13" s="386"/>
      <c r="G13" s="386"/>
      <c r="H13" s="385"/>
      <c r="I13" s="386"/>
      <c r="J13" s="386"/>
      <c r="K13" s="384"/>
    </row>
    <row r="14" spans="1:11" ht="15" customHeight="1" x14ac:dyDescent="0.25">
      <c r="A14" s="489" t="s">
        <v>36</v>
      </c>
      <c r="B14" s="503" t="s">
        <v>37</v>
      </c>
      <c r="C14" s="489" t="s">
        <v>36</v>
      </c>
      <c r="D14" s="503" t="s">
        <v>8800</v>
      </c>
      <c r="E14" s="503" t="s">
        <v>8810</v>
      </c>
      <c r="F14" s="386"/>
      <c r="G14" s="386"/>
      <c r="H14" s="385"/>
      <c r="I14" s="386"/>
      <c r="J14" s="386"/>
      <c r="K14" s="384"/>
    </row>
    <row r="15" spans="1:11" ht="15" customHeight="1" x14ac:dyDescent="0.25">
      <c r="A15" s="489" t="s">
        <v>38</v>
      </c>
      <c r="B15" s="503" t="s">
        <v>39</v>
      </c>
      <c r="C15" s="489" t="s">
        <v>38</v>
      </c>
      <c r="D15" s="503" t="s">
        <v>8800</v>
      </c>
      <c r="E15" s="503" t="s">
        <v>8811</v>
      </c>
      <c r="F15" s="386"/>
      <c r="G15" s="386"/>
      <c r="H15" s="385"/>
      <c r="I15" s="386"/>
      <c r="J15" s="386"/>
      <c r="K15" s="384"/>
    </row>
    <row r="16" spans="1:11" ht="15" customHeight="1" x14ac:dyDescent="0.25">
      <c r="A16" s="489" t="s">
        <v>40</v>
      </c>
      <c r="B16" s="503" t="s">
        <v>41</v>
      </c>
      <c r="C16" s="489" t="s">
        <v>40</v>
      </c>
      <c r="D16" s="503" t="s">
        <v>8800</v>
      </c>
      <c r="E16" s="503" t="s">
        <v>8812</v>
      </c>
      <c r="F16" s="386"/>
      <c r="G16" s="386"/>
      <c r="H16" s="385"/>
      <c r="I16" s="386"/>
      <c r="J16" s="386"/>
      <c r="K16" s="384"/>
    </row>
    <row r="17" spans="1:11" ht="15" customHeight="1" x14ac:dyDescent="0.25">
      <c r="A17" s="489" t="s">
        <v>42</v>
      </c>
      <c r="B17" s="503" t="s">
        <v>43</v>
      </c>
      <c r="C17" s="489" t="s">
        <v>42</v>
      </c>
      <c r="D17" s="503" t="s">
        <v>8800</v>
      </c>
      <c r="E17" s="503" t="s">
        <v>8813</v>
      </c>
      <c r="F17" s="386"/>
      <c r="G17" s="386"/>
      <c r="H17" s="385"/>
      <c r="I17" s="386"/>
      <c r="J17" s="386"/>
      <c r="K17" s="384"/>
    </row>
    <row r="18" spans="1:11" ht="15" customHeight="1" x14ac:dyDescent="0.25">
      <c r="A18" s="489" t="s">
        <v>44</v>
      </c>
      <c r="B18" s="503" t="s">
        <v>45</v>
      </c>
      <c r="C18" s="489" t="s">
        <v>44</v>
      </c>
      <c r="D18" s="503" t="s">
        <v>8796</v>
      </c>
      <c r="E18" s="503" t="s">
        <v>8814</v>
      </c>
      <c r="F18" s="386"/>
      <c r="G18" s="386"/>
      <c r="H18" s="385"/>
      <c r="I18" s="386"/>
      <c r="J18" s="386"/>
      <c r="K18" s="384"/>
    </row>
    <row r="19" spans="1:11" ht="15" customHeight="1" x14ac:dyDescent="0.25">
      <c r="A19" s="489" t="s">
        <v>46</v>
      </c>
      <c r="B19" s="503" t="s">
        <v>47</v>
      </c>
      <c r="C19" s="489" t="s">
        <v>46</v>
      </c>
      <c r="D19" s="503" t="s">
        <v>8800</v>
      </c>
      <c r="E19" s="503" t="s">
        <v>8815</v>
      </c>
      <c r="F19" s="386"/>
      <c r="G19" s="386"/>
      <c r="H19" s="385"/>
      <c r="I19" s="386"/>
      <c r="J19" s="386"/>
      <c r="K19" s="384"/>
    </row>
    <row r="20" spans="1:11" ht="15" customHeight="1" x14ac:dyDescent="0.25">
      <c r="A20" s="489" t="s">
        <v>48</v>
      </c>
      <c r="B20" s="503" t="s">
        <v>49</v>
      </c>
      <c r="C20" s="489" t="s">
        <v>48</v>
      </c>
      <c r="D20" s="503" t="s">
        <v>8800</v>
      </c>
      <c r="E20" s="503" t="s">
        <v>8816</v>
      </c>
      <c r="F20" s="386"/>
      <c r="G20" s="386"/>
      <c r="H20" s="385"/>
      <c r="I20" s="386"/>
      <c r="J20" s="386"/>
      <c r="K20" s="384"/>
    </row>
    <row r="21" spans="1:11" ht="15" customHeight="1" x14ac:dyDescent="0.25">
      <c r="A21" s="489" t="s">
        <v>50</v>
      </c>
      <c r="B21" s="503" t="s">
        <v>51</v>
      </c>
      <c r="C21" s="489" t="s">
        <v>50</v>
      </c>
      <c r="D21" s="503" t="s">
        <v>8800</v>
      </c>
      <c r="E21" s="503" t="s">
        <v>8817</v>
      </c>
      <c r="F21" s="386"/>
      <c r="G21" s="386"/>
      <c r="H21" s="385"/>
      <c r="I21" s="386"/>
      <c r="J21" s="386"/>
      <c r="K21" s="384"/>
    </row>
    <row r="22" spans="1:11" ht="15" customHeight="1" x14ac:dyDescent="0.25">
      <c r="A22" s="489" t="s">
        <v>52</v>
      </c>
      <c r="B22" s="503" t="s">
        <v>53</v>
      </c>
      <c r="C22" s="489" t="s">
        <v>52</v>
      </c>
      <c r="D22" s="503" t="s">
        <v>8800</v>
      </c>
      <c r="E22" s="503" t="s">
        <v>8818</v>
      </c>
      <c r="F22" s="386"/>
      <c r="G22" s="386"/>
      <c r="H22" s="385"/>
      <c r="I22" s="386"/>
      <c r="J22" s="386"/>
      <c r="K22" s="384"/>
    </row>
    <row r="23" spans="1:11" ht="15" customHeight="1" x14ac:dyDescent="0.25">
      <c r="A23" s="489" t="s">
        <v>54</v>
      </c>
      <c r="B23" s="503" t="s">
        <v>55</v>
      </c>
      <c r="C23" s="489" t="s">
        <v>54</v>
      </c>
      <c r="D23" s="503" t="s">
        <v>8796</v>
      </c>
      <c r="E23" s="503" t="s">
        <v>8819</v>
      </c>
      <c r="F23" s="386"/>
      <c r="G23" s="386"/>
      <c r="H23" s="385"/>
      <c r="I23" s="386"/>
      <c r="J23" s="386"/>
      <c r="K23" s="384"/>
    </row>
    <row r="24" spans="1:11" ht="15" customHeight="1" x14ac:dyDescent="0.25">
      <c r="A24" s="489" t="s">
        <v>56</v>
      </c>
      <c r="B24" s="503" t="s">
        <v>57</v>
      </c>
      <c r="C24" s="489" t="s">
        <v>56</v>
      </c>
      <c r="D24" s="503" t="s">
        <v>8800</v>
      </c>
      <c r="E24" s="503" t="s">
        <v>8820</v>
      </c>
      <c r="F24" s="386"/>
      <c r="G24" s="386"/>
      <c r="H24" s="385"/>
      <c r="I24" s="386"/>
      <c r="J24" s="386"/>
      <c r="K24" s="384"/>
    </row>
    <row r="25" spans="1:11" ht="15" customHeight="1" x14ac:dyDescent="0.25">
      <c r="A25" s="489" t="s">
        <v>58</v>
      </c>
      <c r="B25" s="503" t="s">
        <v>59</v>
      </c>
      <c r="C25" s="489" t="s">
        <v>58</v>
      </c>
      <c r="D25" s="503" t="s">
        <v>8800</v>
      </c>
      <c r="E25" s="503" t="s">
        <v>8821</v>
      </c>
      <c r="F25" s="386"/>
      <c r="G25" s="386"/>
      <c r="H25" s="385"/>
      <c r="I25" s="386"/>
      <c r="J25" s="386"/>
      <c r="K25" s="384"/>
    </row>
    <row r="26" spans="1:11" ht="15" customHeight="1" x14ac:dyDescent="0.25">
      <c r="A26" s="489" t="s">
        <v>3794</v>
      </c>
      <c r="B26" s="503" t="s">
        <v>3695</v>
      </c>
      <c r="C26" s="489" t="s">
        <v>3794</v>
      </c>
      <c r="D26" s="503" t="s">
        <v>8796</v>
      </c>
      <c r="E26" s="503" t="s">
        <v>8822</v>
      </c>
      <c r="F26" s="386"/>
      <c r="G26" s="386"/>
      <c r="H26" s="385"/>
      <c r="I26" s="386"/>
      <c r="J26" s="386"/>
      <c r="K26" s="384"/>
    </row>
    <row r="27" spans="1:11" ht="15" customHeight="1" x14ac:dyDescent="0.25">
      <c r="A27" s="489" t="s">
        <v>8823</v>
      </c>
      <c r="B27" s="503" t="s">
        <v>8824</v>
      </c>
      <c r="C27" s="489" t="s">
        <v>8823</v>
      </c>
      <c r="D27" s="503" t="s">
        <v>8796</v>
      </c>
      <c r="E27" s="503" t="s">
        <v>8825</v>
      </c>
      <c r="F27" s="386"/>
      <c r="G27" s="386"/>
      <c r="H27" s="385"/>
      <c r="I27" s="386"/>
      <c r="J27" s="386"/>
      <c r="K27" s="384"/>
    </row>
    <row r="28" spans="1:11" ht="15" customHeight="1" x14ac:dyDescent="0.25">
      <c r="A28" s="489" t="s">
        <v>60</v>
      </c>
      <c r="B28" s="503" t="s">
        <v>61</v>
      </c>
      <c r="C28" s="489" t="s">
        <v>60</v>
      </c>
      <c r="D28" s="503" t="s">
        <v>8796</v>
      </c>
      <c r="E28" s="503" t="s">
        <v>8826</v>
      </c>
      <c r="F28" s="386"/>
      <c r="G28" s="386"/>
      <c r="H28" s="385"/>
      <c r="I28" s="386"/>
      <c r="J28" s="386"/>
      <c r="K28" s="384"/>
    </row>
    <row r="29" spans="1:11" ht="15" customHeight="1" x14ac:dyDescent="0.25">
      <c r="A29" s="489" t="s">
        <v>62</v>
      </c>
      <c r="B29" s="503" t="s">
        <v>63</v>
      </c>
      <c r="C29" s="489" t="s">
        <v>62</v>
      </c>
      <c r="D29" s="503" t="s">
        <v>8800</v>
      </c>
      <c r="E29" s="503" t="s">
        <v>8827</v>
      </c>
      <c r="F29" s="386"/>
      <c r="G29" s="386"/>
      <c r="H29" s="385"/>
      <c r="I29" s="386"/>
      <c r="J29" s="386"/>
      <c r="K29" s="384"/>
    </row>
    <row r="30" spans="1:11" ht="15" customHeight="1" x14ac:dyDescent="0.25">
      <c r="A30" s="489" t="s">
        <v>64</v>
      </c>
      <c r="B30" s="503" t="s">
        <v>65</v>
      </c>
      <c r="C30" s="489" t="s">
        <v>64</v>
      </c>
      <c r="D30" s="503" t="s">
        <v>8800</v>
      </c>
      <c r="E30" s="503" t="s">
        <v>8828</v>
      </c>
      <c r="F30" s="386"/>
      <c r="G30" s="386"/>
      <c r="H30" s="385"/>
      <c r="I30" s="386"/>
      <c r="J30" s="386"/>
      <c r="K30" s="384"/>
    </row>
    <row r="31" spans="1:11" ht="15" customHeight="1" x14ac:dyDescent="0.25">
      <c r="A31" s="489" t="s">
        <v>66</v>
      </c>
      <c r="B31" s="503" t="s">
        <v>67</v>
      </c>
      <c r="C31" s="489" t="s">
        <v>66</v>
      </c>
      <c r="D31" s="503" t="s">
        <v>8800</v>
      </c>
      <c r="E31" s="503" t="s">
        <v>8829</v>
      </c>
      <c r="F31" s="386"/>
      <c r="G31" s="386"/>
      <c r="H31" s="385"/>
      <c r="I31" s="386"/>
      <c r="J31" s="386"/>
      <c r="K31" s="384"/>
    </row>
    <row r="32" spans="1:11" ht="15" customHeight="1" x14ac:dyDescent="0.25">
      <c r="A32" s="489" t="s">
        <v>68</v>
      </c>
      <c r="B32" s="503" t="s">
        <v>69</v>
      </c>
      <c r="C32" s="489" t="s">
        <v>68</v>
      </c>
      <c r="D32" s="503" t="s">
        <v>8796</v>
      </c>
      <c r="E32" s="503" t="s">
        <v>8830</v>
      </c>
      <c r="F32" s="386"/>
      <c r="G32" s="386"/>
      <c r="H32" s="385"/>
      <c r="I32" s="386"/>
      <c r="J32" s="386"/>
      <c r="K32" s="384"/>
    </row>
    <row r="33" spans="1:11" ht="15" customHeight="1" x14ac:dyDescent="0.25">
      <c r="A33" s="489" t="s">
        <v>70</v>
      </c>
      <c r="B33" s="503" t="s">
        <v>71</v>
      </c>
      <c r="C33" s="489" t="s">
        <v>70</v>
      </c>
      <c r="D33" s="503" t="s">
        <v>8800</v>
      </c>
      <c r="E33" s="503" t="s">
        <v>8831</v>
      </c>
      <c r="F33" s="386"/>
      <c r="G33" s="386"/>
      <c r="H33" s="385"/>
      <c r="I33" s="386"/>
      <c r="J33" s="386"/>
      <c r="K33" s="384"/>
    </row>
    <row r="34" spans="1:11" ht="15" customHeight="1" x14ac:dyDescent="0.25">
      <c r="A34" s="489" t="s">
        <v>72</v>
      </c>
      <c r="B34" s="503" t="s">
        <v>73</v>
      </c>
      <c r="C34" s="489" t="s">
        <v>72</v>
      </c>
      <c r="D34" s="503" t="s">
        <v>8800</v>
      </c>
      <c r="E34" s="503" t="s">
        <v>8832</v>
      </c>
      <c r="F34" s="386"/>
      <c r="G34" s="386"/>
      <c r="H34" s="385"/>
      <c r="I34" s="386"/>
      <c r="J34" s="386"/>
      <c r="K34" s="384"/>
    </row>
    <row r="35" spans="1:11" ht="15" customHeight="1" x14ac:dyDescent="0.25">
      <c r="A35" s="489" t="s">
        <v>8833</v>
      </c>
      <c r="B35" s="503" t="s">
        <v>8834</v>
      </c>
      <c r="C35" s="489" t="s">
        <v>8833</v>
      </c>
      <c r="D35" s="503" t="s">
        <v>8796</v>
      </c>
      <c r="E35" s="503" t="s">
        <v>8835</v>
      </c>
      <c r="F35" s="386"/>
      <c r="G35" s="386"/>
      <c r="H35" s="385"/>
      <c r="I35" s="386"/>
      <c r="J35" s="386"/>
      <c r="K35" s="384"/>
    </row>
    <row r="36" spans="1:11" ht="15" customHeight="1" x14ac:dyDescent="0.25">
      <c r="A36" s="489" t="s">
        <v>74</v>
      </c>
      <c r="B36" s="503" t="s">
        <v>75</v>
      </c>
      <c r="C36" s="489" t="s">
        <v>74</v>
      </c>
      <c r="D36" s="503" t="s">
        <v>8800</v>
      </c>
      <c r="E36" s="503" t="s">
        <v>8836</v>
      </c>
      <c r="F36" s="386"/>
      <c r="G36" s="386"/>
      <c r="H36" s="385"/>
      <c r="I36" s="386"/>
      <c r="J36" s="386"/>
      <c r="K36" s="384"/>
    </row>
    <row r="37" spans="1:11" ht="15" customHeight="1" x14ac:dyDescent="0.25">
      <c r="A37" s="489" t="s">
        <v>76</v>
      </c>
      <c r="B37" s="503" t="s">
        <v>77</v>
      </c>
      <c r="C37" s="489" t="s">
        <v>76</v>
      </c>
      <c r="D37" s="503" t="s">
        <v>8800</v>
      </c>
      <c r="E37" s="503" t="s">
        <v>8837</v>
      </c>
      <c r="F37" s="386"/>
      <c r="G37" s="386"/>
      <c r="H37" s="385"/>
      <c r="I37" s="386"/>
      <c r="J37" s="386"/>
      <c r="K37" s="384"/>
    </row>
    <row r="38" spans="1:11" ht="15" customHeight="1" x14ac:dyDescent="0.25">
      <c r="A38" s="489" t="s">
        <v>78</v>
      </c>
      <c r="B38" s="503" t="s">
        <v>79</v>
      </c>
      <c r="C38" s="489" t="s">
        <v>78</v>
      </c>
      <c r="D38" s="503" t="s">
        <v>8800</v>
      </c>
      <c r="E38" s="503" t="s">
        <v>8838</v>
      </c>
      <c r="F38" s="386"/>
      <c r="G38" s="386"/>
      <c r="H38" s="385"/>
      <c r="I38" s="386"/>
      <c r="J38" s="386"/>
      <c r="K38" s="384"/>
    </row>
    <row r="39" spans="1:11" ht="15" customHeight="1" x14ac:dyDescent="0.25">
      <c r="A39" s="489" t="s">
        <v>80</v>
      </c>
      <c r="B39" s="503" t="s">
        <v>81</v>
      </c>
      <c r="C39" s="489" t="s">
        <v>80</v>
      </c>
      <c r="D39" s="503" t="s">
        <v>8796</v>
      </c>
      <c r="E39" s="503" t="s">
        <v>8839</v>
      </c>
      <c r="F39" s="386"/>
      <c r="G39" s="386"/>
      <c r="H39" s="385"/>
      <c r="I39" s="386"/>
      <c r="J39" s="386"/>
      <c r="K39" s="384"/>
    </row>
    <row r="40" spans="1:11" ht="15" customHeight="1" x14ac:dyDescent="0.25">
      <c r="A40" s="489" t="s">
        <v>82</v>
      </c>
      <c r="B40" s="503" t="s">
        <v>83</v>
      </c>
      <c r="C40" s="489" t="s">
        <v>82</v>
      </c>
      <c r="D40" s="503" t="s">
        <v>8800</v>
      </c>
      <c r="E40" s="503" t="s">
        <v>8840</v>
      </c>
      <c r="F40" s="386"/>
      <c r="G40" s="386"/>
      <c r="H40" s="385"/>
      <c r="I40" s="386"/>
      <c r="J40" s="386"/>
      <c r="K40" s="384"/>
    </row>
    <row r="41" spans="1:11" ht="15" customHeight="1" x14ac:dyDescent="0.25">
      <c r="A41" s="489" t="s">
        <v>84</v>
      </c>
      <c r="B41" s="503" t="s">
        <v>85</v>
      </c>
      <c r="C41" s="489" t="s">
        <v>84</v>
      </c>
      <c r="D41" s="503" t="s">
        <v>8798</v>
      </c>
      <c r="E41" s="503" t="s">
        <v>8841</v>
      </c>
      <c r="F41" s="386"/>
      <c r="G41" s="386"/>
      <c r="H41" s="385"/>
      <c r="I41" s="386"/>
      <c r="J41" s="386"/>
      <c r="K41" s="384"/>
    </row>
    <row r="42" spans="1:11" ht="15" customHeight="1" x14ac:dyDescent="0.25">
      <c r="A42" s="489" t="s">
        <v>86</v>
      </c>
      <c r="B42" s="503" t="s">
        <v>87</v>
      </c>
      <c r="C42" s="489" t="s">
        <v>86</v>
      </c>
      <c r="D42" s="503" t="s">
        <v>8800</v>
      </c>
      <c r="E42" s="503" t="s">
        <v>8842</v>
      </c>
      <c r="F42" s="386"/>
      <c r="G42" s="386"/>
      <c r="H42" s="385"/>
      <c r="I42" s="386"/>
      <c r="J42" s="386"/>
      <c r="K42" s="384"/>
    </row>
    <row r="43" spans="1:11" ht="15" customHeight="1" x14ac:dyDescent="0.25">
      <c r="A43" s="489" t="s">
        <v>88</v>
      </c>
      <c r="B43" s="503" t="s">
        <v>89</v>
      </c>
      <c r="C43" s="489" t="s">
        <v>88</v>
      </c>
      <c r="D43" s="503" t="s">
        <v>8798</v>
      </c>
      <c r="E43" s="503" t="s">
        <v>8843</v>
      </c>
      <c r="F43" s="386"/>
      <c r="G43" s="386"/>
      <c r="H43" s="385"/>
      <c r="I43" s="386"/>
      <c r="J43" s="386"/>
      <c r="K43" s="384"/>
    </row>
    <row r="44" spans="1:11" ht="15" customHeight="1" x14ac:dyDescent="0.25">
      <c r="A44" s="489" t="s">
        <v>90</v>
      </c>
      <c r="B44" s="503" t="s">
        <v>91</v>
      </c>
      <c r="C44" s="489" t="s">
        <v>90</v>
      </c>
      <c r="D44" s="503" t="s">
        <v>8800</v>
      </c>
      <c r="E44" s="503" t="s">
        <v>8844</v>
      </c>
      <c r="F44" s="386"/>
      <c r="G44" s="386"/>
      <c r="H44" s="385"/>
      <c r="I44" s="386"/>
      <c r="J44" s="386"/>
      <c r="K44" s="384"/>
    </row>
    <row r="45" spans="1:11" ht="15" customHeight="1" x14ac:dyDescent="0.25">
      <c r="A45" s="489" t="s">
        <v>92</v>
      </c>
      <c r="B45" s="503" t="s">
        <v>93</v>
      </c>
      <c r="C45" s="489" t="s">
        <v>92</v>
      </c>
      <c r="D45" s="503" t="s">
        <v>8800</v>
      </c>
      <c r="E45" s="503" t="s">
        <v>8845</v>
      </c>
      <c r="F45" s="386"/>
      <c r="G45" s="386"/>
      <c r="H45" s="385"/>
      <c r="I45" s="386"/>
      <c r="J45" s="386"/>
      <c r="K45" s="384"/>
    </row>
    <row r="46" spans="1:11" ht="15" customHeight="1" x14ac:dyDescent="0.25">
      <c r="A46" s="489" t="s">
        <v>94</v>
      </c>
      <c r="B46" s="503" t="s">
        <v>95</v>
      </c>
      <c r="C46" s="489" t="s">
        <v>94</v>
      </c>
      <c r="D46" s="503" t="s">
        <v>8800</v>
      </c>
      <c r="E46" s="503" t="s">
        <v>8846</v>
      </c>
      <c r="F46" s="386"/>
      <c r="G46" s="386"/>
      <c r="H46" s="385"/>
      <c r="I46" s="386"/>
      <c r="J46" s="386"/>
      <c r="K46" s="384"/>
    </row>
    <row r="47" spans="1:11" ht="15" customHeight="1" x14ac:dyDescent="0.25">
      <c r="A47" s="489" t="s">
        <v>96</v>
      </c>
      <c r="B47" s="503" t="s">
        <v>97</v>
      </c>
      <c r="C47" s="489" t="s">
        <v>96</v>
      </c>
      <c r="D47" s="503" t="s">
        <v>8796</v>
      </c>
      <c r="E47" s="503" t="s">
        <v>8847</v>
      </c>
      <c r="F47" s="386"/>
      <c r="G47" s="386"/>
      <c r="H47" s="385"/>
      <c r="I47" s="386"/>
      <c r="J47" s="386"/>
      <c r="K47" s="384"/>
    </row>
    <row r="48" spans="1:11" ht="15" customHeight="1" x14ac:dyDescent="0.25">
      <c r="A48" s="489" t="s">
        <v>98</v>
      </c>
      <c r="B48" s="503" t="s">
        <v>99</v>
      </c>
      <c r="C48" s="489" t="s">
        <v>98</v>
      </c>
      <c r="D48" s="503" t="s">
        <v>8800</v>
      </c>
      <c r="E48" s="503" t="s">
        <v>8848</v>
      </c>
      <c r="F48" s="386"/>
      <c r="G48" s="386"/>
      <c r="H48" s="385"/>
      <c r="I48" s="386"/>
      <c r="J48" s="386"/>
      <c r="K48" s="384"/>
    </row>
    <row r="49" spans="1:11" ht="15" customHeight="1" x14ac:dyDescent="0.25">
      <c r="A49" s="489" t="s">
        <v>100</v>
      </c>
      <c r="B49" s="503" t="s">
        <v>101</v>
      </c>
      <c r="C49" s="489" t="s">
        <v>100</v>
      </c>
      <c r="D49" s="503" t="s">
        <v>8800</v>
      </c>
      <c r="E49" s="503" t="s">
        <v>8849</v>
      </c>
      <c r="F49" s="386"/>
      <c r="G49" s="386"/>
      <c r="H49" s="385"/>
      <c r="I49" s="386"/>
      <c r="J49" s="386"/>
      <c r="K49" s="384"/>
    </row>
    <row r="50" spans="1:11" ht="15" customHeight="1" x14ac:dyDescent="0.25">
      <c r="A50" s="489" t="s">
        <v>102</v>
      </c>
      <c r="B50" s="503" t="s">
        <v>103</v>
      </c>
      <c r="C50" s="489" t="s">
        <v>102</v>
      </c>
      <c r="D50" s="503" t="s">
        <v>8800</v>
      </c>
      <c r="E50" s="503" t="s">
        <v>8850</v>
      </c>
      <c r="F50" s="386"/>
      <c r="G50" s="386"/>
      <c r="H50" s="385"/>
      <c r="I50" s="386"/>
      <c r="J50" s="386"/>
      <c r="K50" s="384"/>
    </row>
    <row r="51" spans="1:11" ht="15" customHeight="1" x14ac:dyDescent="0.25">
      <c r="A51" s="489" t="s">
        <v>104</v>
      </c>
      <c r="B51" s="503" t="s">
        <v>105</v>
      </c>
      <c r="C51" s="489" t="s">
        <v>104</v>
      </c>
      <c r="D51" s="503" t="s">
        <v>8798</v>
      </c>
      <c r="E51" s="503" t="s">
        <v>8851</v>
      </c>
      <c r="F51" s="386"/>
      <c r="G51" s="386"/>
      <c r="H51" s="385"/>
      <c r="I51" s="386"/>
      <c r="J51" s="386"/>
      <c r="K51" s="384"/>
    </row>
    <row r="52" spans="1:11" ht="15" customHeight="1" x14ac:dyDescent="0.25">
      <c r="A52" s="489" t="s">
        <v>106</v>
      </c>
      <c r="B52" s="503" t="s">
        <v>107</v>
      </c>
      <c r="C52" s="489" t="s">
        <v>106</v>
      </c>
      <c r="D52" s="503" t="s">
        <v>8800</v>
      </c>
      <c r="E52" s="503" t="s">
        <v>8852</v>
      </c>
      <c r="F52" s="386"/>
      <c r="G52" s="386"/>
      <c r="H52" s="385"/>
      <c r="I52" s="386"/>
      <c r="J52" s="386"/>
      <c r="K52" s="384"/>
    </row>
    <row r="53" spans="1:11" ht="15" customHeight="1" x14ac:dyDescent="0.25">
      <c r="A53" s="489" t="s">
        <v>108</v>
      </c>
      <c r="B53" s="503" t="s">
        <v>109</v>
      </c>
      <c r="C53" s="489" t="s">
        <v>108</v>
      </c>
      <c r="D53" s="503" t="s">
        <v>8800</v>
      </c>
      <c r="E53" s="503" t="s">
        <v>8853</v>
      </c>
      <c r="F53" s="386"/>
      <c r="G53" s="386"/>
      <c r="H53" s="385"/>
      <c r="I53" s="386"/>
      <c r="J53" s="386"/>
      <c r="K53" s="384"/>
    </row>
    <row r="54" spans="1:11" ht="15" customHeight="1" x14ac:dyDescent="0.25">
      <c r="A54" s="489" t="s">
        <v>110</v>
      </c>
      <c r="B54" s="503" t="s">
        <v>111</v>
      </c>
      <c r="C54" s="489" t="s">
        <v>110</v>
      </c>
      <c r="D54" s="503" t="s">
        <v>8800</v>
      </c>
      <c r="E54" s="503" t="s">
        <v>8854</v>
      </c>
      <c r="F54" s="386"/>
      <c r="G54" s="386"/>
      <c r="H54" s="385"/>
      <c r="I54" s="386"/>
      <c r="J54" s="386"/>
      <c r="K54" s="384"/>
    </row>
    <row r="55" spans="1:11" ht="15" customHeight="1" x14ac:dyDescent="0.25">
      <c r="A55" s="489" t="s">
        <v>112</v>
      </c>
      <c r="B55" s="503" t="s">
        <v>113</v>
      </c>
      <c r="C55" s="489" t="s">
        <v>112</v>
      </c>
      <c r="D55" s="503" t="s">
        <v>8800</v>
      </c>
      <c r="E55" s="503" t="s">
        <v>8855</v>
      </c>
      <c r="F55" s="386"/>
      <c r="G55" s="386"/>
      <c r="H55" s="385"/>
      <c r="I55" s="386"/>
      <c r="J55" s="386"/>
      <c r="K55" s="384"/>
    </row>
    <row r="56" spans="1:11" ht="15" customHeight="1" x14ac:dyDescent="0.25">
      <c r="A56" s="489" t="s">
        <v>114</v>
      </c>
      <c r="B56" s="503" t="s">
        <v>115</v>
      </c>
      <c r="C56" s="489" t="s">
        <v>114</v>
      </c>
      <c r="D56" s="503" t="s">
        <v>8800</v>
      </c>
      <c r="E56" s="503" t="s">
        <v>8856</v>
      </c>
      <c r="F56" s="386"/>
      <c r="G56" s="386"/>
      <c r="H56" s="385"/>
      <c r="I56" s="386"/>
      <c r="J56" s="386"/>
      <c r="K56" s="384"/>
    </row>
    <row r="57" spans="1:11" ht="15" customHeight="1" x14ac:dyDescent="0.25">
      <c r="A57" s="489" t="s">
        <v>116</v>
      </c>
      <c r="B57" s="503" t="s">
        <v>117</v>
      </c>
      <c r="C57" s="489" t="s">
        <v>116</v>
      </c>
      <c r="D57" s="503" t="s">
        <v>8798</v>
      </c>
      <c r="E57" s="503" t="s">
        <v>8857</v>
      </c>
      <c r="F57" s="386"/>
      <c r="G57" s="386"/>
      <c r="H57" s="385"/>
      <c r="I57" s="386"/>
      <c r="J57" s="386"/>
      <c r="K57" s="384"/>
    </row>
    <row r="58" spans="1:11" ht="15" customHeight="1" x14ac:dyDescent="0.25">
      <c r="A58" s="489" t="s">
        <v>118</v>
      </c>
      <c r="B58" s="503" t="s">
        <v>119</v>
      </c>
      <c r="C58" s="489" t="s">
        <v>118</v>
      </c>
      <c r="D58" s="503" t="s">
        <v>8800</v>
      </c>
      <c r="E58" s="503" t="s">
        <v>8858</v>
      </c>
      <c r="F58" s="386"/>
      <c r="G58" s="386"/>
      <c r="H58" s="385"/>
      <c r="I58" s="386"/>
      <c r="J58" s="386"/>
      <c r="K58" s="384"/>
    </row>
    <row r="59" spans="1:11" ht="15" customHeight="1" x14ac:dyDescent="0.25">
      <c r="A59" s="489" t="s">
        <v>120</v>
      </c>
      <c r="B59" s="503" t="s">
        <v>121</v>
      </c>
      <c r="C59" s="489" t="s">
        <v>120</v>
      </c>
      <c r="D59" s="503" t="s">
        <v>8800</v>
      </c>
      <c r="E59" s="503" t="s">
        <v>8859</v>
      </c>
      <c r="F59" s="386"/>
      <c r="G59" s="386"/>
      <c r="H59" s="385"/>
      <c r="I59" s="386"/>
      <c r="J59" s="386"/>
      <c r="K59" s="384"/>
    </row>
    <row r="60" spans="1:11" ht="15" customHeight="1" x14ac:dyDescent="0.25">
      <c r="A60" s="489" t="s">
        <v>122</v>
      </c>
      <c r="B60" s="503" t="s">
        <v>123</v>
      </c>
      <c r="C60" s="489" t="s">
        <v>122</v>
      </c>
      <c r="D60" s="503" t="s">
        <v>8800</v>
      </c>
      <c r="E60" s="503" t="s">
        <v>8860</v>
      </c>
      <c r="F60" s="386"/>
      <c r="G60" s="386"/>
      <c r="H60" s="385"/>
      <c r="I60" s="386"/>
      <c r="J60" s="386"/>
      <c r="K60" s="384"/>
    </row>
    <row r="61" spans="1:11" ht="15" customHeight="1" x14ac:dyDescent="0.25">
      <c r="A61" s="489" t="s">
        <v>124</v>
      </c>
      <c r="B61" s="503" t="s">
        <v>125</v>
      </c>
      <c r="C61" s="489" t="s">
        <v>124</v>
      </c>
      <c r="D61" s="503" t="s">
        <v>8796</v>
      </c>
      <c r="E61" s="503" t="s">
        <v>8861</v>
      </c>
      <c r="F61" s="386"/>
      <c r="G61" s="386"/>
      <c r="H61" s="385"/>
      <c r="I61" s="386"/>
      <c r="J61" s="386"/>
      <c r="K61" s="384"/>
    </row>
    <row r="62" spans="1:11" ht="15" customHeight="1" x14ac:dyDescent="0.25">
      <c r="A62" s="489" t="s">
        <v>126</v>
      </c>
      <c r="B62" s="503" t="s">
        <v>127</v>
      </c>
      <c r="C62" s="489" t="s">
        <v>126</v>
      </c>
      <c r="D62" s="503" t="s">
        <v>8800</v>
      </c>
      <c r="E62" s="503" t="s">
        <v>8862</v>
      </c>
      <c r="F62" s="386"/>
      <c r="G62" s="386"/>
      <c r="H62" s="385"/>
      <c r="I62" s="386"/>
      <c r="J62" s="386"/>
      <c r="K62" s="384"/>
    </row>
    <row r="63" spans="1:11" ht="15" customHeight="1" x14ac:dyDescent="0.25">
      <c r="A63" s="489" t="s">
        <v>128</v>
      </c>
      <c r="B63" s="503" t="s">
        <v>129</v>
      </c>
      <c r="C63" s="489" t="s">
        <v>128</v>
      </c>
      <c r="D63" s="503" t="s">
        <v>8800</v>
      </c>
      <c r="E63" s="503" t="s">
        <v>8863</v>
      </c>
      <c r="F63" s="386"/>
      <c r="G63" s="386"/>
      <c r="H63" s="385"/>
      <c r="I63" s="386"/>
      <c r="J63" s="386"/>
      <c r="K63" s="384"/>
    </row>
    <row r="64" spans="1:11" ht="15" customHeight="1" x14ac:dyDescent="0.25">
      <c r="A64" s="489" t="s">
        <v>130</v>
      </c>
      <c r="B64" s="503" t="s">
        <v>131</v>
      </c>
      <c r="C64" s="489" t="s">
        <v>130</v>
      </c>
      <c r="D64" s="503" t="s">
        <v>8800</v>
      </c>
      <c r="E64" s="503" t="s">
        <v>8864</v>
      </c>
      <c r="F64" s="386"/>
      <c r="G64" s="386"/>
      <c r="H64" s="385"/>
      <c r="I64" s="386"/>
      <c r="J64" s="386"/>
      <c r="K64" s="384"/>
    </row>
    <row r="65" spans="1:11" ht="15" customHeight="1" x14ac:dyDescent="0.25">
      <c r="A65" s="489" t="s">
        <v>132</v>
      </c>
      <c r="B65" s="503" t="s">
        <v>133</v>
      </c>
      <c r="C65" s="489" t="s">
        <v>132</v>
      </c>
      <c r="D65" s="503" t="s">
        <v>8800</v>
      </c>
      <c r="E65" s="503" t="s">
        <v>8865</v>
      </c>
      <c r="F65" s="386"/>
      <c r="G65" s="386"/>
      <c r="H65" s="385"/>
      <c r="I65" s="386"/>
      <c r="J65" s="386"/>
      <c r="K65" s="384"/>
    </row>
    <row r="66" spans="1:11" ht="15" customHeight="1" x14ac:dyDescent="0.25">
      <c r="A66" s="489" t="s">
        <v>134</v>
      </c>
      <c r="B66" s="503" t="s">
        <v>135</v>
      </c>
      <c r="C66" s="489" t="s">
        <v>134</v>
      </c>
      <c r="D66" s="503" t="s">
        <v>8800</v>
      </c>
      <c r="E66" s="503" t="s">
        <v>8866</v>
      </c>
      <c r="F66" s="386"/>
      <c r="G66" s="386"/>
      <c r="H66" s="385"/>
      <c r="I66" s="386"/>
      <c r="J66" s="386"/>
      <c r="K66" s="384"/>
    </row>
    <row r="67" spans="1:11" ht="15" customHeight="1" x14ac:dyDescent="0.25">
      <c r="A67" s="489" t="s">
        <v>136</v>
      </c>
      <c r="B67" s="503" t="s">
        <v>137</v>
      </c>
      <c r="C67" s="489" t="s">
        <v>136</v>
      </c>
      <c r="D67" s="503" t="s">
        <v>8800</v>
      </c>
      <c r="E67" s="503" t="s">
        <v>8867</v>
      </c>
      <c r="F67" s="386"/>
      <c r="G67" s="386"/>
      <c r="H67" s="385"/>
      <c r="I67" s="386"/>
      <c r="J67" s="386"/>
      <c r="K67" s="384"/>
    </row>
    <row r="68" spans="1:11" ht="15" customHeight="1" x14ac:dyDescent="0.25">
      <c r="A68" s="489" t="s">
        <v>138</v>
      </c>
      <c r="B68" s="503" t="s">
        <v>139</v>
      </c>
      <c r="C68" s="489" t="s">
        <v>138</v>
      </c>
      <c r="D68" s="503" t="s">
        <v>8800</v>
      </c>
      <c r="E68" s="503" t="s">
        <v>8868</v>
      </c>
      <c r="F68" s="386"/>
      <c r="G68" s="386"/>
      <c r="H68" s="385"/>
      <c r="I68" s="386"/>
      <c r="J68" s="386"/>
      <c r="K68" s="384"/>
    </row>
    <row r="69" spans="1:11" ht="15" customHeight="1" x14ac:dyDescent="0.25">
      <c r="A69" s="489" t="s">
        <v>140</v>
      </c>
      <c r="B69" s="503" t="s">
        <v>141</v>
      </c>
      <c r="C69" s="489" t="s">
        <v>140</v>
      </c>
      <c r="D69" s="503" t="s">
        <v>8796</v>
      </c>
      <c r="E69" s="503" t="s">
        <v>8869</v>
      </c>
      <c r="F69" s="386"/>
      <c r="G69" s="386"/>
      <c r="H69" s="385"/>
      <c r="I69" s="386"/>
      <c r="J69" s="386"/>
      <c r="K69" s="384"/>
    </row>
    <row r="70" spans="1:11" ht="15" customHeight="1" x14ac:dyDescent="0.25">
      <c r="A70" s="489" t="s">
        <v>142</v>
      </c>
      <c r="B70" s="503" t="s">
        <v>143</v>
      </c>
      <c r="C70" s="489" t="s">
        <v>142</v>
      </c>
      <c r="D70" s="503" t="s">
        <v>8800</v>
      </c>
      <c r="E70" s="503" t="s">
        <v>8870</v>
      </c>
      <c r="F70" s="386"/>
      <c r="G70" s="386"/>
      <c r="H70" s="385"/>
      <c r="I70" s="386"/>
      <c r="J70" s="386"/>
      <c r="K70" s="384"/>
    </row>
    <row r="71" spans="1:11" ht="15" customHeight="1" x14ac:dyDescent="0.25">
      <c r="A71" s="489" t="s">
        <v>144</v>
      </c>
      <c r="B71" s="503" t="s">
        <v>145</v>
      </c>
      <c r="C71" s="489" t="s">
        <v>144</v>
      </c>
      <c r="D71" s="503" t="s">
        <v>8800</v>
      </c>
      <c r="E71" s="503" t="s">
        <v>8871</v>
      </c>
      <c r="F71" s="386"/>
      <c r="G71" s="386"/>
      <c r="H71" s="385"/>
      <c r="I71" s="386"/>
      <c r="J71" s="386"/>
      <c r="K71" s="384"/>
    </row>
    <row r="72" spans="1:11" ht="15" customHeight="1" x14ac:dyDescent="0.25">
      <c r="A72" s="489" t="s">
        <v>146</v>
      </c>
      <c r="B72" s="503" t="s">
        <v>147</v>
      </c>
      <c r="C72" s="489" t="s">
        <v>146</v>
      </c>
      <c r="D72" s="503" t="s">
        <v>8800</v>
      </c>
      <c r="E72" s="503" t="s">
        <v>8872</v>
      </c>
      <c r="F72" s="386"/>
      <c r="G72" s="386"/>
      <c r="H72" s="385"/>
      <c r="I72" s="386"/>
      <c r="J72" s="386"/>
      <c r="K72" s="384"/>
    </row>
    <row r="73" spans="1:11" ht="15" customHeight="1" x14ac:dyDescent="0.25">
      <c r="A73" s="489" t="s">
        <v>148</v>
      </c>
      <c r="B73" s="503" t="s">
        <v>149</v>
      </c>
      <c r="C73" s="489" t="s">
        <v>148</v>
      </c>
      <c r="D73" s="503" t="s">
        <v>8800</v>
      </c>
      <c r="E73" s="503" t="s">
        <v>8873</v>
      </c>
      <c r="F73" s="386"/>
      <c r="G73" s="386"/>
      <c r="H73" s="385"/>
      <c r="I73" s="386"/>
      <c r="J73" s="386"/>
      <c r="K73" s="384"/>
    </row>
    <row r="74" spans="1:11" ht="15" customHeight="1" x14ac:dyDescent="0.25">
      <c r="A74" s="489" t="s">
        <v>150</v>
      </c>
      <c r="B74" s="503" t="s">
        <v>151</v>
      </c>
      <c r="C74" s="489" t="s">
        <v>150</v>
      </c>
      <c r="D74" s="503" t="s">
        <v>8800</v>
      </c>
      <c r="E74" s="503" t="s">
        <v>8874</v>
      </c>
      <c r="F74" s="386"/>
      <c r="G74" s="386"/>
      <c r="H74" s="385"/>
      <c r="I74" s="386"/>
      <c r="J74" s="386"/>
      <c r="K74" s="384"/>
    </row>
    <row r="75" spans="1:11" ht="15" customHeight="1" x14ac:dyDescent="0.25">
      <c r="A75" s="489" t="s">
        <v>152</v>
      </c>
      <c r="B75" s="503" t="s">
        <v>153</v>
      </c>
      <c r="C75" s="489" t="s">
        <v>152</v>
      </c>
      <c r="D75" s="503" t="s">
        <v>8800</v>
      </c>
      <c r="E75" s="503" t="s">
        <v>8875</v>
      </c>
      <c r="F75" s="386"/>
      <c r="G75" s="386"/>
      <c r="H75" s="385"/>
      <c r="I75" s="386"/>
      <c r="J75" s="386"/>
      <c r="K75" s="384"/>
    </row>
    <row r="76" spans="1:11" ht="15" customHeight="1" x14ac:dyDescent="0.25">
      <c r="A76" s="489" t="s">
        <v>154</v>
      </c>
      <c r="B76" s="503" t="s">
        <v>155</v>
      </c>
      <c r="C76" s="489" t="s">
        <v>154</v>
      </c>
      <c r="D76" s="503" t="s">
        <v>8800</v>
      </c>
      <c r="E76" s="503" t="s">
        <v>8876</v>
      </c>
      <c r="F76" s="386"/>
      <c r="G76" s="386"/>
      <c r="H76" s="385"/>
      <c r="I76" s="386"/>
      <c r="J76" s="386"/>
      <c r="K76" s="384"/>
    </row>
    <row r="77" spans="1:11" ht="15" customHeight="1" x14ac:dyDescent="0.25">
      <c r="A77" s="489" t="s">
        <v>156</v>
      </c>
      <c r="B77" s="503" t="s">
        <v>157</v>
      </c>
      <c r="C77" s="489" t="s">
        <v>156</v>
      </c>
      <c r="D77" s="503" t="s">
        <v>8800</v>
      </c>
      <c r="E77" s="503" t="s">
        <v>8877</v>
      </c>
      <c r="F77" s="386"/>
      <c r="G77" s="386"/>
      <c r="H77" s="385"/>
      <c r="I77" s="386"/>
      <c r="J77" s="386"/>
      <c r="K77" s="384"/>
    </row>
    <row r="78" spans="1:11" ht="15" customHeight="1" x14ac:dyDescent="0.25">
      <c r="A78" s="489" t="s">
        <v>8878</v>
      </c>
      <c r="B78" s="503" t="s">
        <v>8879</v>
      </c>
      <c r="C78" s="489" t="s">
        <v>8878</v>
      </c>
      <c r="D78" s="503" t="s">
        <v>8796</v>
      </c>
      <c r="E78" s="503" t="s">
        <v>8880</v>
      </c>
      <c r="F78" s="386"/>
      <c r="G78" s="386"/>
      <c r="H78" s="385"/>
      <c r="I78" s="386"/>
      <c r="J78" s="386"/>
      <c r="K78" s="384"/>
    </row>
    <row r="79" spans="1:11" ht="15" customHeight="1" x14ac:dyDescent="0.25">
      <c r="A79" s="489" t="s">
        <v>158</v>
      </c>
      <c r="B79" s="503" t="s">
        <v>159</v>
      </c>
      <c r="C79" s="489" t="s">
        <v>158</v>
      </c>
      <c r="D79" s="503" t="s">
        <v>8798</v>
      </c>
      <c r="E79" s="503" t="s">
        <v>8881</v>
      </c>
      <c r="F79" s="386"/>
      <c r="G79" s="386"/>
      <c r="H79" s="385"/>
      <c r="I79" s="386"/>
      <c r="J79" s="386"/>
      <c r="K79" s="384"/>
    </row>
    <row r="80" spans="1:11" ht="15" customHeight="1" x14ac:dyDescent="0.25">
      <c r="A80" s="489" t="s">
        <v>160</v>
      </c>
      <c r="B80" s="503" t="s">
        <v>161</v>
      </c>
      <c r="C80" s="489" t="s">
        <v>160</v>
      </c>
      <c r="D80" s="503" t="s">
        <v>8800</v>
      </c>
      <c r="E80" s="503" t="s">
        <v>8882</v>
      </c>
      <c r="F80" s="386"/>
      <c r="G80" s="386"/>
      <c r="H80" s="385"/>
      <c r="I80" s="386"/>
      <c r="J80" s="386"/>
      <c r="K80" s="384"/>
    </row>
    <row r="81" spans="1:11" ht="15" customHeight="1" x14ac:dyDescent="0.25">
      <c r="A81" s="489" t="s">
        <v>162</v>
      </c>
      <c r="B81" s="503" t="s">
        <v>163</v>
      </c>
      <c r="C81" s="489" t="s">
        <v>162</v>
      </c>
      <c r="D81" s="503" t="s">
        <v>8800</v>
      </c>
      <c r="E81" s="503" t="s">
        <v>8883</v>
      </c>
      <c r="F81" s="386"/>
      <c r="G81" s="386"/>
      <c r="H81" s="385"/>
      <c r="I81" s="386"/>
      <c r="J81" s="386"/>
      <c r="K81" s="384"/>
    </row>
    <row r="82" spans="1:11" ht="15" customHeight="1" x14ac:dyDescent="0.25">
      <c r="A82" s="489" t="s">
        <v>164</v>
      </c>
      <c r="B82" s="503" t="s">
        <v>165</v>
      </c>
      <c r="C82" s="489" t="s">
        <v>164</v>
      </c>
      <c r="D82" s="503" t="s">
        <v>8800</v>
      </c>
      <c r="E82" s="503" t="s">
        <v>8884</v>
      </c>
      <c r="F82" s="386"/>
      <c r="G82" s="386"/>
      <c r="H82" s="385"/>
      <c r="I82" s="386"/>
      <c r="J82" s="386"/>
      <c r="K82" s="384"/>
    </row>
    <row r="83" spans="1:11" ht="15" customHeight="1" x14ac:dyDescent="0.25">
      <c r="A83" s="489" t="s">
        <v>166</v>
      </c>
      <c r="B83" s="503" t="s">
        <v>167</v>
      </c>
      <c r="C83" s="489" t="s">
        <v>166</v>
      </c>
      <c r="D83" s="503" t="s">
        <v>8798</v>
      </c>
      <c r="E83" s="503" t="s">
        <v>8885</v>
      </c>
      <c r="F83" s="386"/>
      <c r="G83" s="386"/>
      <c r="H83" s="385"/>
      <c r="I83" s="386"/>
      <c r="J83" s="386"/>
      <c r="K83" s="384"/>
    </row>
    <row r="84" spans="1:11" ht="15" customHeight="1" x14ac:dyDescent="0.25">
      <c r="A84" s="489" t="s">
        <v>168</v>
      </c>
      <c r="B84" s="503" t="s">
        <v>169</v>
      </c>
      <c r="C84" s="489" t="s">
        <v>168</v>
      </c>
      <c r="D84" s="503" t="s">
        <v>8800</v>
      </c>
      <c r="E84" s="503" t="s">
        <v>8886</v>
      </c>
      <c r="F84" s="386"/>
      <c r="G84" s="386"/>
      <c r="H84" s="385"/>
      <c r="I84" s="386"/>
      <c r="J84" s="386"/>
      <c r="K84" s="384"/>
    </row>
    <row r="85" spans="1:11" ht="15" customHeight="1" x14ac:dyDescent="0.25">
      <c r="A85" s="489" t="s">
        <v>170</v>
      </c>
      <c r="B85" s="503" t="s">
        <v>171</v>
      </c>
      <c r="C85" s="489" t="s">
        <v>170</v>
      </c>
      <c r="D85" s="503" t="s">
        <v>8800</v>
      </c>
      <c r="E85" s="503" t="s">
        <v>8887</v>
      </c>
      <c r="F85" s="386"/>
      <c r="G85" s="386"/>
      <c r="H85" s="385"/>
      <c r="I85" s="386"/>
      <c r="J85" s="386"/>
      <c r="K85" s="384"/>
    </row>
    <row r="86" spans="1:11" ht="15" customHeight="1" x14ac:dyDescent="0.25">
      <c r="A86" s="489" t="s">
        <v>172</v>
      </c>
      <c r="B86" s="503" t="s">
        <v>173</v>
      </c>
      <c r="C86" s="489" t="s">
        <v>172</v>
      </c>
      <c r="D86" s="503" t="s">
        <v>8800</v>
      </c>
      <c r="E86" s="503" t="s">
        <v>8888</v>
      </c>
      <c r="F86" s="386"/>
      <c r="G86" s="386"/>
      <c r="H86" s="385"/>
      <c r="I86" s="386"/>
      <c r="J86" s="386"/>
      <c r="K86" s="384"/>
    </row>
    <row r="87" spans="1:11" ht="15" customHeight="1" x14ac:dyDescent="0.25">
      <c r="A87" s="489" t="s">
        <v>174</v>
      </c>
      <c r="B87" s="503" t="s">
        <v>175</v>
      </c>
      <c r="C87" s="489" t="s">
        <v>174</v>
      </c>
      <c r="D87" s="503" t="s">
        <v>8800</v>
      </c>
      <c r="E87" s="503" t="s">
        <v>8889</v>
      </c>
      <c r="F87" s="386"/>
      <c r="G87" s="386"/>
      <c r="H87" s="385"/>
      <c r="I87" s="386"/>
      <c r="J87" s="386"/>
      <c r="K87" s="384"/>
    </row>
    <row r="88" spans="1:11" ht="15" customHeight="1" x14ac:dyDescent="0.25">
      <c r="A88" s="489" t="s">
        <v>176</v>
      </c>
      <c r="B88" s="503" t="s">
        <v>177</v>
      </c>
      <c r="C88" s="489" t="s">
        <v>176</v>
      </c>
      <c r="D88" s="503" t="s">
        <v>8800</v>
      </c>
      <c r="E88" s="503" t="s">
        <v>8890</v>
      </c>
      <c r="F88" s="386"/>
      <c r="G88" s="386"/>
      <c r="H88" s="385"/>
      <c r="I88" s="386"/>
      <c r="J88" s="386"/>
      <c r="K88" s="384"/>
    </row>
    <row r="89" spans="1:11" ht="15" customHeight="1" x14ac:dyDescent="0.25">
      <c r="A89" s="489" t="s">
        <v>178</v>
      </c>
      <c r="B89" s="503" t="s">
        <v>179</v>
      </c>
      <c r="C89" s="489" t="s">
        <v>178</v>
      </c>
      <c r="D89" s="503" t="s">
        <v>8800</v>
      </c>
      <c r="E89" s="503" t="s">
        <v>8891</v>
      </c>
      <c r="F89" s="386"/>
      <c r="G89" s="386"/>
      <c r="H89" s="385"/>
      <c r="I89" s="386"/>
      <c r="J89" s="386"/>
      <c r="K89" s="384"/>
    </row>
    <row r="90" spans="1:11" ht="15" customHeight="1" x14ac:dyDescent="0.25">
      <c r="A90" s="489" t="s">
        <v>5275</v>
      </c>
      <c r="B90" s="503" t="s">
        <v>8892</v>
      </c>
      <c r="C90" s="489" t="s">
        <v>5275</v>
      </c>
      <c r="D90" s="503" t="s">
        <v>8796</v>
      </c>
      <c r="E90" s="503" t="s">
        <v>8893</v>
      </c>
      <c r="F90" s="386"/>
      <c r="G90" s="386"/>
      <c r="H90" s="385"/>
      <c r="I90" s="386"/>
      <c r="J90" s="386"/>
      <c r="K90" s="384"/>
    </row>
    <row r="91" spans="1:11" ht="15" customHeight="1" x14ac:dyDescent="0.25">
      <c r="A91" s="489" t="s">
        <v>180</v>
      </c>
      <c r="B91" s="503" t="s">
        <v>181</v>
      </c>
      <c r="C91" s="489" t="s">
        <v>180</v>
      </c>
      <c r="D91" s="503" t="s">
        <v>8798</v>
      </c>
      <c r="E91" s="503" t="s">
        <v>8894</v>
      </c>
      <c r="F91" s="386"/>
      <c r="G91" s="386"/>
      <c r="H91" s="385"/>
      <c r="I91" s="386"/>
      <c r="J91" s="386"/>
      <c r="K91" s="384"/>
    </row>
    <row r="92" spans="1:11" ht="15" customHeight="1" x14ac:dyDescent="0.25">
      <c r="A92" s="489" t="s">
        <v>182</v>
      </c>
      <c r="B92" s="503" t="s">
        <v>183</v>
      </c>
      <c r="C92" s="489" t="s">
        <v>182</v>
      </c>
      <c r="D92" s="503" t="s">
        <v>8800</v>
      </c>
      <c r="E92" s="503" t="s">
        <v>8895</v>
      </c>
      <c r="F92" s="386"/>
      <c r="G92" s="386"/>
      <c r="H92" s="385"/>
      <c r="I92" s="386"/>
      <c r="J92" s="386"/>
      <c r="K92" s="384"/>
    </row>
    <row r="93" spans="1:11" ht="15" customHeight="1" x14ac:dyDescent="0.25">
      <c r="A93" s="489" t="s">
        <v>184</v>
      </c>
      <c r="B93" s="503" t="s">
        <v>185</v>
      </c>
      <c r="C93" s="489" t="s">
        <v>184</v>
      </c>
      <c r="D93" s="503" t="s">
        <v>8798</v>
      </c>
      <c r="E93" s="503" t="s">
        <v>8896</v>
      </c>
      <c r="F93" s="386"/>
      <c r="G93" s="386"/>
      <c r="H93" s="385"/>
      <c r="I93" s="386"/>
      <c r="J93" s="386"/>
      <c r="K93" s="384"/>
    </row>
    <row r="94" spans="1:11" ht="15" customHeight="1" x14ac:dyDescent="0.25">
      <c r="A94" s="489" t="s">
        <v>186</v>
      </c>
      <c r="B94" s="503" t="s">
        <v>187</v>
      </c>
      <c r="C94" s="489" t="s">
        <v>186</v>
      </c>
      <c r="D94" s="503" t="s">
        <v>8800</v>
      </c>
      <c r="E94" s="503" t="s">
        <v>8897</v>
      </c>
      <c r="F94" s="386"/>
      <c r="G94" s="386"/>
      <c r="H94" s="385"/>
      <c r="I94" s="386"/>
      <c r="J94" s="386"/>
      <c r="K94" s="384"/>
    </row>
    <row r="95" spans="1:11" ht="15" customHeight="1" x14ac:dyDescent="0.25">
      <c r="A95" s="489" t="s">
        <v>188</v>
      </c>
      <c r="B95" s="503" t="s">
        <v>189</v>
      </c>
      <c r="C95" s="489" t="s">
        <v>188</v>
      </c>
      <c r="D95" s="503" t="s">
        <v>8800</v>
      </c>
      <c r="E95" s="503" t="s">
        <v>8898</v>
      </c>
      <c r="F95" s="386"/>
      <c r="G95" s="386"/>
      <c r="H95" s="385"/>
      <c r="I95" s="386"/>
      <c r="J95" s="386"/>
      <c r="K95" s="384"/>
    </row>
    <row r="96" spans="1:11" ht="15" customHeight="1" x14ac:dyDescent="0.25">
      <c r="A96" s="489" t="s">
        <v>190</v>
      </c>
      <c r="B96" s="503" t="s">
        <v>191</v>
      </c>
      <c r="C96" s="489" t="s">
        <v>190</v>
      </c>
      <c r="D96" s="503" t="s">
        <v>8800</v>
      </c>
      <c r="E96" s="503" t="s">
        <v>8899</v>
      </c>
      <c r="F96" s="386"/>
      <c r="G96" s="386"/>
      <c r="H96" s="385"/>
      <c r="I96" s="386"/>
      <c r="J96" s="386"/>
      <c r="K96" s="384"/>
    </row>
    <row r="97" spans="1:11" ht="15" customHeight="1" x14ac:dyDescent="0.25">
      <c r="A97" s="489" t="s">
        <v>192</v>
      </c>
      <c r="B97" s="503" t="s">
        <v>193</v>
      </c>
      <c r="C97" s="489" t="s">
        <v>192</v>
      </c>
      <c r="D97" s="503" t="s">
        <v>8800</v>
      </c>
      <c r="E97" s="503" t="s">
        <v>8900</v>
      </c>
      <c r="F97" s="386"/>
      <c r="G97" s="386"/>
      <c r="H97" s="385"/>
      <c r="I97" s="386"/>
      <c r="J97" s="386"/>
      <c r="K97" s="384"/>
    </row>
    <row r="98" spans="1:11" ht="15" customHeight="1" x14ac:dyDescent="0.25">
      <c r="A98" s="489" t="s">
        <v>194</v>
      </c>
      <c r="B98" s="503" t="s">
        <v>195</v>
      </c>
      <c r="C98" s="489" t="s">
        <v>194</v>
      </c>
      <c r="D98" s="503" t="s">
        <v>8800</v>
      </c>
      <c r="E98" s="503" t="s">
        <v>8901</v>
      </c>
      <c r="F98" s="386"/>
      <c r="G98" s="386"/>
      <c r="H98" s="385"/>
      <c r="I98" s="386"/>
      <c r="J98" s="386"/>
      <c r="K98" s="384"/>
    </row>
    <row r="99" spans="1:11" ht="15" customHeight="1" x14ac:dyDescent="0.25">
      <c r="A99" s="489" t="s">
        <v>196</v>
      </c>
      <c r="B99" s="503" t="s">
        <v>8902</v>
      </c>
      <c r="C99" s="489" t="s">
        <v>196</v>
      </c>
      <c r="D99" s="503" t="s">
        <v>8796</v>
      </c>
      <c r="E99" s="503" t="s">
        <v>8903</v>
      </c>
      <c r="F99" s="386"/>
      <c r="G99" s="386"/>
      <c r="H99" s="385"/>
      <c r="I99" s="386"/>
      <c r="J99" s="386"/>
      <c r="K99" s="384"/>
    </row>
    <row r="100" spans="1:11" ht="15" customHeight="1" x14ac:dyDescent="0.25">
      <c r="A100" s="489" t="s">
        <v>197</v>
      </c>
      <c r="B100" s="503" t="s">
        <v>198</v>
      </c>
      <c r="C100" s="489" t="s">
        <v>197</v>
      </c>
      <c r="D100" s="503" t="s">
        <v>8800</v>
      </c>
      <c r="E100" s="503" t="s">
        <v>8904</v>
      </c>
      <c r="F100" s="386"/>
      <c r="G100" s="386"/>
      <c r="H100" s="385"/>
      <c r="I100" s="386"/>
      <c r="J100" s="386"/>
      <c r="K100" s="384"/>
    </row>
    <row r="101" spans="1:11" ht="15" customHeight="1" x14ac:dyDescent="0.25">
      <c r="A101" s="489" t="s">
        <v>199</v>
      </c>
      <c r="B101" s="503" t="s">
        <v>200</v>
      </c>
      <c r="C101" s="489" t="s">
        <v>199</v>
      </c>
      <c r="D101" s="503" t="s">
        <v>8800</v>
      </c>
      <c r="E101" s="503" t="s">
        <v>8905</v>
      </c>
      <c r="F101" s="386"/>
      <c r="G101" s="386"/>
      <c r="H101" s="385"/>
      <c r="I101" s="386"/>
      <c r="J101" s="386"/>
      <c r="K101" s="384"/>
    </row>
    <row r="102" spans="1:11" ht="15" customHeight="1" x14ac:dyDescent="0.25">
      <c r="A102" s="489" t="s">
        <v>201</v>
      </c>
      <c r="B102" s="503" t="s">
        <v>202</v>
      </c>
      <c r="C102" s="489" t="s">
        <v>201</v>
      </c>
      <c r="D102" s="503" t="s">
        <v>8800</v>
      </c>
      <c r="E102" s="503" t="s">
        <v>8906</v>
      </c>
      <c r="F102" s="386"/>
      <c r="G102" s="386"/>
      <c r="H102" s="385"/>
      <c r="I102" s="386"/>
      <c r="J102" s="386"/>
      <c r="K102" s="384"/>
    </row>
    <row r="103" spans="1:11" ht="15" customHeight="1" x14ac:dyDescent="0.25">
      <c r="A103" s="489" t="s">
        <v>203</v>
      </c>
      <c r="B103" s="503" t="s">
        <v>204</v>
      </c>
      <c r="C103" s="489" t="s">
        <v>203</v>
      </c>
      <c r="D103" s="503" t="s">
        <v>8800</v>
      </c>
      <c r="E103" s="503" t="s">
        <v>8907</v>
      </c>
      <c r="F103" s="386"/>
      <c r="G103" s="386"/>
      <c r="H103" s="385"/>
      <c r="I103" s="386"/>
      <c r="J103" s="386"/>
      <c r="K103" s="384"/>
    </row>
    <row r="104" spans="1:11" ht="15" customHeight="1" x14ac:dyDescent="0.25">
      <c r="A104" s="489" t="s">
        <v>205</v>
      </c>
      <c r="B104" s="503" t="s">
        <v>206</v>
      </c>
      <c r="C104" s="489" t="s">
        <v>205</v>
      </c>
      <c r="D104" s="503" t="s">
        <v>8800</v>
      </c>
      <c r="E104" s="503" t="s">
        <v>8908</v>
      </c>
      <c r="F104" s="386"/>
      <c r="G104" s="386"/>
      <c r="H104" s="385"/>
      <c r="I104" s="386"/>
      <c r="J104" s="386"/>
      <c r="K104" s="384"/>
    </row>
    <row r="105" spans="1:11" ht="15" customHeight="1" x14ac:dyDescent="0.25">
      <c r="A105" s="489" t="s">
        <v>207</v>
      </c>
      <c r="B105" s="503" t="s">
        <v>208</v>
      </c>
      <c r="C105" s="489" t="s">
        <v>207</v>
      </c>
      <c r="D105" s="503" t="s">
        <v>8800</v>
      </c>
      <c r="E105" s="503" t="s">
        <v>8909</v>
      </c>
      <c r="F105" s="386"/>
      <c r="G105" s="386"/>
      <c r="H105" s="385"/>
      <c r="I105" s="386"/>
      <c r="J105" s="386"/>
      <c r="K105" s="384"/>
    </row>
    <row r="106" spans="1:11" ht="15" customHeight="1" x14ac:dyDescent="0.25">
      <c r="A106" s="489" t="s">
        <v>209</v>
      </c>
      <c r="B106" s="503" t="s">
        <v>210</v>
      </c>
      <c r="C106" s="489" t="s">
        <v>209</v>
      </c>
      <c r="D106" s="503" t="s">
        <v>8798</v>
      </c>
      <c r="E106" s="503" t="s">
        <v>8910</v>
      </c>
      <c r="F106" s="386"/>
      <c r="G106" s="386"/>
      <c r="H106" s="385"/>
      <c r="I106" s="386"/>
      <c r="J106" s="386"/>
      <c r="K106" s="384"/>
    </row>
    <row r="107" spans="1:11" ht="15" customHeight="1" x14ac:dyDescent="0.25">
      <c r="A107" s="489" t="s">
        <v>211</v>
      </c>
      <c r="B107" s="503" t="s">
        <v>8911</v>
      </c>
      <c r="C107" s="489" t="s">
        <v>211</v>
      </c>
      <c r="D107" s="503" t="s">
        <v>8796</v>
      </c>
      <c r="E107" s="503" t="s">
        <v>8912</v>
      </c>
      <c r="F107" s="386"/>
      <c r="G107" s="386"/>
      <c r="H107" s="385"/>
      <c r="I107" s="386"/>
      <c r="J107" s="386"/>
      <c r="K107" s="384"/>
    </row>
    <row r="108" spans="1:11" ht="15" customHeight="1" x14ac:dyDescent="0.25">
      <c r="A108" s="489" t="s">
        <v>212</v>
      </c>
      <c r="B108" s="503" t="s">
        <v>8913</v>
      </c>
      <c r="C108" s="489" t="s">
        <v>212</v>
      </c>
      <c r="D108" s="503" t="s">
        <v>8798</v>
      </c>
      <c r="E108" s="503" t="s">
        <v>8914</v>
      </c>
      <c r="F108" s="386"/>
      <c r="G108" s="386"/>
      <c r="H108" s="385"/>
      <c r="I108" s="386"/>
      <c r="J108" s="386"/>
      <c r="K108" s="384"/>
    </row>
    <row r="109" spans="1:11" ht="15" customHeight="1" x14ac:dyDescent="0.25">
      <c r="A109" s="489" t="s">
        <v>213</v>
      </c>
      <c r="B109" s="503" t="s">
        <v>214</v>
      </c>
      <c r="C109" s="489" t="s">
        <v>213</v>
      </c>
      <c r="D109" s="503" t="s">
        <v>8800</v>
      </c>
      <c r="E109" s="503" t="s">
        <v>8915</v>
      </c>
      <c r="F109" s="386"/>
      <c r="G109" s="386"/>
      <c r="H109" s="385"/>
      <c r="I109" s="386"/>
      <c r="J109" s="386"/>
      <c r="K109" s="384"/>
    </row>
    <row r="110" spans="1:11" ht="15" customHeight="1" x14ac:dyDescent="0.25">
      <c r="A110" s="489" t="s">
        <v>215</v>
      </c>
      <c r="B110" s="503" t="s">
        <v>216</v>
      </c>
      <c r="C110" s="489" t="s">
        <v>215</v>
      </c>
      <c r="D110" s="503" t="s">
        <v>8798</v>
      </c>
      <c r="E110" s="503" t="s">
        <v>8916</v>
      </c>
      <c r="F110" s="386"/>
      <c r="G110" s="386"/>
      <c r="H110" s="385"/>
      <c r="I110" s="386"/>
      <c r="J110" s="386"/>
      <c r="K110" s="384"/>
    </row>
    <row r="111" spans="1:11" ht="15" customHeight="1" x14ac:dyDescent="0.25">
      <c r="A111" s="489" t="s">
        <v>217</v>
      </c>
      <c r="B111" s="503" t="s">
        <v>218</v>
      </c>
      <c r="C111" s="489" t="s">
        <v>217</v>
      </c>
      <c r="D111" s="503" t="s">
        <v>8800</v>
      </c>
      <c r="E111" s="503" t="s">
        <v>8917</v>
      </c>
      <c r="F111" s="386"/>
      <c r="G111" s="386"/>
      <c r="H111" s="385"/>
      <c r="I111" s="386"/>
      <c r="J111" s="386"/>
      <c r="K111" s="384"/>
    </row>
    <row r="112" spans="1:11" ht="15" customHeight="1" x14ac:dyDescent="0.25">
      <c r="A112" s="489" t="s">
        <v>219</v>
      </c>
      <c r="B112" s="503" t="s">
        <v>220</v>
      </c>
      <c r="C112" s="489" t="s">
        <v>219</v>
      </c>
      <c r="D112" s="503" t="s">
        <v>8796</v>
      </c>
      <c r="E112" s="503" t="s">
        <v>8918</v>
      </c>
      <c r="F112" s="386"/>
      <c r="G112" s="386"/>
      <c r="H112" s="385"/>
      <c r="I112" s="386"/>
      <c r="J112" s="386"/>
      <c r="K112" s="384"/>
    </row>
    <row r="113" spans="1:11" ht="15" customHeight="1" x14ac:dyDescent="0.25">
      <c r="A113" s="489" t="s">
        <v>221</v>
      </c>
      <c r="B113" s="503" t="s">
        <v>222</v>
      </c>
      <c r="C113" s="489" t="s">
        <v>221</v>
      </c>
      <c r="D113" s="503" t="s">
        <v>8800</v>
      </c>
      <c r="E113" s="503" t="s">
        <v>8919</v>
      </c>
      <c r="F113" s="386"/>
      <c r="G113" s="386"/>
      <c r="H113" s="385"/>
      <c r="I113" s="386"/>
      <c r="J113" s="386"/>
      <c r="K113" s="384"/>
    </row>
    <row r="114" spans="1:11" ht="15" customHeight="1" x14ac:dyDescent="0.25">
      <c r="A114" s="489" t="s">
        <v>223</v>
      </c>
      <c r="B114" s="503" t="s">
        <v>224</v>
      </c>
      <c r="C114" s="489" t="s">
        <v>223</v>
      </c>
      <c r="D114" s="503" t="s">
        <v>8800</v>
      </c>
      <c r="E114" s="503" t="s">
        <v>8920</v>
      </c>
      <c r="F114" s="386"/>
      <c r="G114" s="386"/>
      <c r="H114" s="385"/>
      <c r="I114" s="386"/>
      <c r="J114" s="386"/>
      <c r="K114" s="384"/>
    </row>
    <row r="115" spans="1:11" ht="15" customHeight="1" x14ac:dyDescent="0.25">
      <c r="A115" s="489" t="s">
        <v>3798</v>
      </c>
      <c r="B115" s="503" t="s">
        <v>8921</v>
      </c>
      <c r="C115" s="489" t="s">
        <v>3798</v>
      </c>
      <c r="D115" s="503" t="s">
        <v>8796</v>
      </c>
      <c r="E115" s="503" t="s">
        <v>8922</v>
      </c>
      <c r="F115" s="386"/>
      <c r="G115" s="386"/>
      <c r="H115" s="385"/>
      <c r="I115" s="386"/>
      <c r="J115" s="386"/>
      <c r="K115" s="384"/>
    </row>
    <row r="116" spans="1:11" ht="15" customHeight="1" x14ac:dyDescent="0.25">
      <c r="A116" s="489" t="s">
        <v>225</v>
      </c>
      <c r="B116" s="503" t="s">
        <v>226</v>
      </c>
      <c r="C116" s="489" t="s">
        <v>225</v>
      </c>
      <c r="D116" s="503" t="s">
        <v>8800</v>
      </c>
      <c r="E116" s="503" t="s">
        <v>8923</v>
      </c>
      <c r="F116" s="386"/>
      <c r="G116" s="386"/>
      <c r="H116" s="385"/>
      <c r="I116" s="386"/>
      <c r="J116" s="386"/>
      <c r="K116" s="384"/>
    </row>
    <row r="117" spans="1:11" ht="15" customHeight="1" x14ac:dyDescent="0.25">
      <c r="A117" s="489" t="s">
        <v>227</v>
      </c>
      <c r="B117" s="503" t="s">
        <v>228</v>
      </c>
      <c r="C117" s="489" t="s">
        <v>227</v>
      </c>
      <c r="D117" s="503" t="s">
        <v>8800</v>
      </c>
      <c r="E117" s="503" t="s">
        <v>8924</v>
      </c>
      <c r="F117" s="386"/>
      <c r="G117" s="386"/>
      <c r="H117" s="385"/>
      <c r="I117" s="386"/>
      <c r="J117" s="386"/>
      <c r="K117" s="384"/>
    </row>
    <row r="118" spans="1:11" ht="15" customHeight="1" x14ac:dyDescent="0.25">
      <c r="A118" s="489" t="s">
        <v>229</v>
      </c>
      <c r="B118" s="503" t="s">
        <v>8925</v>
      </c>
      <c r="C118" s="489" t="s">
        <v>229</v>
      </c>
      <c r="D118" s="503" t="s">
        <v>8800</v>
      </c>
      <c r="E118" s="503" t="s">
        <v>8926</v>
      </c>
      <c r="F118" s="386"/>
      <c r="G118" s="386"/>
      <c r="H118" s="385"/>
      <c r="I118" s="386"/>
      <c r="J118" s="386"/>
      <c r="K118" s="384"/>
    </row>
    <row r="119" spans="1:11" ht="15" customHeight="1" x14ac:dyDescent="0.25">
      <c r="A119" s="489" t="s">
        <v>8927</v>
      </c>
      <c r="B119" s="503" t="s">
        <v>8928</v>
      </c>
      <c r="C119" s="489" t="s">
        <v>8927</v>
      </c>
      <c r="D119" s="503" t="s">
        <v>8796</v>
      </c>
      <c r="E119" s="503" t="s">
        <v>8929</v>
      </c>
      <c r="F119" s="386"/>
      <c r="G119" s="386"/>
      <c r="H119" s="385"/>
      <c r="I119" s="386"/>
      <c r="J119" s="386"/>
      <c r="K119" s="384"/>
    </row>
    <row r="120" spans="1:11" ht="15" customHeight="1" x14ac:dyDescent="0.25">
      <c r="A120" s="489" t="s">
        <v>230</v>
      </c>
      <c r="B120" s="503" t="s">
        <v>231</v>
      </c>
      <c r="C120" s="489" t="s">
        <v>230</v>
      </c>
      <c r="D120" s="503" t="s">
        <v>8796</v>
      </c>
      <c r="E120" s="503" t="s">
        <v>8930</v>
      </c>
      <c r="F120" s="386"/>
      <c r="G120" s="386"/>
      <c r="H120" s="385"/>
      <c r="I120" s="386"/>
      <c r="J120" s="386"/>
      <c r="K120" s="384"/>
    </row>
    <row r="121" spans="1:11" ht="15" customHeight="1" x14ac:dyDescent="0.25">
      <c r="A121" s="489" t="s">
        <v>232</v>
      </c>
      <c r="B121" s="503" t="s">
        <v>8931</v>
      </c>
      <c r="C121" s="489" t="s">
        <v>232</v>
      </c>
      <c r="D121" s="503" t="s">
        <v>8798</v>
      </c>
      <c r="E121" s="503" t="s">
        <v>8932</v>
      </c>
      <c r="F121" s="386"/>
      <c r="G121" s="386"/>
      <c r="H121" s="385"/>
      <c r="I121" s="386"/>
      <c r="J121" s="386"/>
      <c r="K121" s="384"/>
    </row>
    <row r="122" spans="1:11" ht="15" customHeight="1" x14ac:dyDescent="0.25">
      <c r="A122" s="489" t="s">
        <v>3795</v>
      </c>
      <c r="B122" s="503" t="s">
        <v>3796</v>
      </c>
      <c r="C122" s="489" t="s">
        <v>3795</v>
      </c>
      <c r="D122" s="503" t="s">
        <v>8796</v>
      </c>
      <c r="E122" s="503" t="s">
        <v>8933</v>
      </c>
      <c r="F122" s="386"/>
      <c r="G122" s="386"/>
      <c r="H122" s="385"/>
      <c r="I122" s="386"/>
      <c r="J122" s="386"/>
      <c r="K122" s="384"/>
    </row>
    <row r="123" spans="1:11" ht="15" customHeight="1" x14ac:dyDescent="0.25">
      <c r="A123" s="489" t="s">
        <v>233</v>
      </c>
      <c r="B123" s="503" t="s">
        <v>234</v>
      </c>
      <c r="C123" s="489" t="s">
        <v>233</v>
      </c>
      <c r="D123" s="503" t="s">
        <v>8800</v>
      </c>
      <c r="E123" s="503" t="s">
        <v>8934</v>
      </c>
      <c r="F123" s="386"/>
      <c r="G123" s="386"/>
      <c r="H123" s="385"/>
      <c r="I123" s="386"/>
      <c r="J123" s="386"/>
      <c r="K123" s="384"/>
    </row>
    <row r="124" spans="1:11" ht="15" customHeight="1" x14ac:dyDescent="0.25">
      <c r="A124" s="489" t="s">
        <v>235</v>
      </c>
      <c r="B124" s="503" t="s">
        <v>236</v>
      </c>
      <c r="C124" s="489" t="s">
        <v>235</v>
      </c>
      <c r="D124" s="503" t="s">
        <v>8800</v>
      </c>
      <c r="E124" s="503" t="s">
        <v>8935</v>
      </c>
      <c r="F124" s="386"/>
      <c r="G124" s="386"/>
      <c r="H124" s="385"/>
      <c r="I124" s="386"/>
      <c r="J124" s="386"/>
      <c r="K124" s="384"/>
    </row>
    <row r="125" spans="1:11" ht="15" customHeight="1" x14ac:dyDescent="0.25">
      <c r="A125" s="489" t="s">
        <v>237</v>
      </c>
      <c r="B125" s="503" t="s">
        <v>238</v>
      </c>
      <c r="C125" s="489" t="s">
        <v>237</v>
      </c>
      <c r="D125" s="503" t="s">
        <v>8800</v>
      </c>
      <c r="E125" s="503" t="s">
        <v>8936</v>
      </c>
      <c r="F125" s="386"/>
      <c r="G125" s="386"/>
      <c r="H125" s="385"/>
      <c r="I125" s="386"/>
      <c r="J125" s="386"/>
      <c r="K125" s="384"/>
    </row>
    <row r="126" spans="1:11" ht="15" customHeight="1" x14ac:dyDescent="0.25">
      <c r="A126" s="489" t="s">
        <v>239</v>
      </c>
      <c r="B126" s="503" t="s">
        <v>240</v>
      </c>
      <c r="C126" s="489" t="s">
        <v>239</v>
      </c>
      <c r="D126" s="503" t="s">
        <v>8796</v>
      </c>
      <c r="E126" s="503" t="s">
        <v>8937</v>
      </c>
      <c r="F126" s="386"/>
      <c r="G126" s="386"/>
      <c r="H126" s="385"/>
      <c r="I126" s="386"/>
      <c r="J126" s="386"/>
      <c r="K126" s="384"/>
    </row>
    <row r="127" spans="1:11" ht="15" customHeight="1" x14ac:dyDescent="0.25">
      <c r="A127" s="489" t="s">
        <v>8938</v>
      </c>
      <c r="B127" s="503" t="s">
        <v>8939</v>
      </c>
      <c r="C127" s="489" t="s">
        <v>8938</v>
      </c>
      <c r="D127" s="503" t="s">
        <v>8796</v>
      </c>
      <c r="E127" s="503" t="s">
        <v>8940</v>
      </c>
      <c r="F127" s="386"/>
      <c r="G127" s="386"/>
      <c r="H127" s="385"/>
      <c r="I127" s="386"/>
      <c r="J127" s="386"/>
      <c r="K127" s="384"/>
    </row>
    <row r="128" spans="1:11" ht="15" customHeight="1" x14ac:dyDescent="0.25">
      <c r="A128" s="489" t="s">
        <v>241</v>
      </c>
      <c r="B128" s="503" t="s">
        <v>242</v>
      </c>
      <c r="C128" s="489" t="s">
        <v>241</v>
      </c>
      <c r="D128" s="503" t="s">
        <v>8796</v>
      </c>
      <c r="E128" s="503" t="s">
        <v>8941</v>
      </c>
      <c r="F128" s="386"/>
      <c r="G128" s="386"/>
      <c r="H128" s="385"/>
      <c r="I128" s="386"/>
      <c r="J128" s="386"/>
      <c r="K128" s="384"/>
    </row>
    <row r="129" spans="1:11" ht="15" customHeight="1" x14ac:dyDescent="0.25">
      <c r="A129" s="489" t="s">
        <v>243</v>
      </c>
      <c r="B129" s="503" t="s">
        <v>244</v>
      </c>
      <c r="C129" s="489" t="s">
        <v>243</v>
      </c>
      <c r="D129" s="503" t="s">
        <v>8800</v>
      </c>
      <c r="E129" s="503" t="s">
        <v>8942</v>
      </c>
      <c r="F129" s="386"/>
      <c r="G129" s="386"/>
      <c r="H129" s="385"/>
      <c r="I129" s="386"/>
      <c r="J129" s="386"/>
      <c r="K129" s="384"/>
    </row>
    <row r="130" spans="1:11" ht="15" customHeight="1" x14ac:dyDescent="0.25">
      <c r="A130" s="489" t="s">
        <v>245</v>
      </c>
      <c r="B130" s="503" t="s">
        <v>246</v>
      </c>
      <c r="C130" s="489" t="s">
        <v>245</v>
      </c>
      <c r="D130" s="503" t="s">
        <v>8800</v>
      </c>
      <c r="E130" s="503" t="s">
        <v>8943</v>
      </c>
      <c r="F130" s="386"/>
      <c r="G130" s="386"/>
      <c r="H130" s="385"/>
      <c r="I130" s="386"/>
      <c r="J130" s="386"/>
      <c r="K130" s="384"/>
    </row>
    <row r="131" spans="1:11" ht="15" customHeight="1" x14ac:dyDescent="0.25">
      <c r="A131" s="489" t="s">
        <v>247</v>
      </c>
      <c r="B131" s="503" t="s">
        <v>248</v>
      </c>
      <c r="C131" s="489" t="s">
        <v>247</v>
      </c>
      <c r="D131" s="503" t="s">
        <v>8798</v>
      </c>
      <c r="E131" s="503" t="s">
        <v>8944</v>
      </c>
      <c r="F131" s="386"/>
      <c r="G131" s="386"/>
      <c r="H131" s="385"/>
      <c r="I131" s="386"/>
      <c r="J131" s="386"/>
      <c r="K131" s="384"/>
    </row>
    <row r="132" spans="1:11" ht="15" customHeight="1" x14ac:dyDescent="0.25">
      <c r="A132" s="489" t="s">
        <v>249</v>
      </c>
      <c r="B132" s="503" t="s">
        <v>250</v>
      </c>
      <c r="C132" s="489" t="s">
        <v>249</v>
      </c>
      <c r="D132" s="503" t="s">
        <v>8800</v>
      </c>
      <c r="E132" s="503" t="s">
        <v>8945</v>
      </c>
      <c r="F132" s="386"/>
      <c r="G132" s="386"/>
      <c r="H132" s="385"/>
      <c r="I132" s="386"/>
      <c r="J132" s="386"/>
      <c r="K132" s="384"/>
    </row>
    <row r="133" spans="1:11" ht="15" customHeight="1" x14ac:dyDescent="0.25">
      <c r="A133" s="489" t="s">
        <v>251</v>
      </c>
      <c r="B133" s="503" t="s">
        <v>252</v>
      </c>
      <c r="C133" s="489" t="s">
        <v>251</v>
      </c>
      <c r="D133" s="503" t="s">
        <v>8800</v>
      </c>
      <c r="E133" s="503" t="s">
        <v>8946</v>
      </c>
      <c r="F133" s="386"/>
      <c r="G133" s="386"/>
      <c r="H133" s="385"/>
      <c r="I133" s="386"/>
      <c r="J133" s="386"/>
      <c r="K133" s="384"/>
    </row>
    <row r="134" spans="1:11" ht="15" customHeight="1" x14ac:dyDescent="0.25">
      <c r="A134" s="489" t="s">
        <v>253</v>
      </c>
      <c r="B134" s="503" t="s">
        <v>254</v>
      </c>
      <c r="C134" s="489" t="s">
        <v>253</v>
      </c>
      <c r="D134" s="503" t="s">
        <v>8800</v>
      </c>
      <c r="E134" s="503" t="s">
        <v>8947</v>
      </c>
      <c r="F134" s="386"/>
      <c r="G134" s="386"/>
      <c r="H134" s="385"/>
      <c r="I134" s="386"/>
      <c r="J134" s="386"/>
      <c r="K134" s="384"/>
    </row>
    <row r="135" spans="1:11" ht="15" customHeight="1" x14ac:dyDescent="0.25">
      <c r="A135" s="489" t="s">
        <v>255</v>
      </c>
      <c r="B135" s="503" t="s">
        <v>256</v>
      </c>
      <c r="C135" s="489" t="s">
        <v>255</v>
      </c>
      <c r="D135" s="503" t="s">
        <v>8798</v>
      </c>
      <c r="E135" s="503" t="s">
        <v>8948</v>
      </c>
      <c r="F135" s="386"/>
      <c r="G135" s="386"/>
      <c r="H135" s="385"/>
      <c r="I135" s="386"/>
      <c r="J135" s="386"/>
      <c r="K135" s="384"/>
    </row>
    <row r="136" spans="1:11" ht="15" customHeight="1" x14ac:dyDescent="0.25">
      <c r="A136" s="489" t="s">
        <v>257</v>
      </c>
      <c r="B136" s="503" t="s">
        <v>258</v>
      </c>
      <c r="C136" s="489" t="s">
        <v>257</v>
      </c>
      <c r="D136" s="503" t="s">
        <v>8800</v>
      </c>
      <c r="E136" s="503" t="s">
        <v>8949</v>
      </c>
      <c r="F136" s="386"/>
      <c r="G136" s="386"/>
      <c r="H136" s="385"/>
      <c r="I136" s="386"/>
      <c r="J136" s="386"/>
      <c r="K136" s="384"/>
    </row>
    <row r="137" spans="1:11" ht="15" customHeight="1" x14ac:dyDescent="0.25">
      <c r="A137" s="489" t="s">
        <v>259</v>
      </c>
      <c r="B137" s="503" t="s">
        <v>260</v>
      </c>
      <c r="C137" s="489" t="s">
        <v>259</v>
      </c>
      <c r="D137" s="503" t="s">
        <v>8800</v>
      </c>
      <c r="E137" s="503" t="s">
        <v>8950</v>
      </c>
      <c r="F137" s="386"/>
      <c r="G137" s="386"/>
      <c r="H137" s="385"/>
      <c r="I137" s="386"/>
      <c r="J137" s="386"/>
      <c r="K137" s="384"/>
    </row>
    <row r="138" spans="1:11" ht="15" customHeight="1" x14ac:dyDescent="0.25">
      <c r="A138" s="489" t="s">
        <v>261</v>
      </c>
      <c r="B138" s="503" t="s">
        <v>262</v>
      </c>
      <c r="C138" s="489" t="s">
        <v>261</v>
      </c>
      <c r="D138" s="503" t="s">
        <v>8796</v>
      </c>
      <c r="E138" s="503" t="s">
        <v>8951</v>
      </c>
      <c r="F138" s="386"/>
      <c r="G138" s="386"/>
      <c r="H138" s="385"/>
      <c r="I138" s="386"/>
      <c r="J138" s="386"/>
      <c r="K138" s="384"/>
    </row>
    <row r="139" spans="1:11" ht="15" customHeight="1" x14ac:dyDescent="0.25">
      <c r="A139" s="489" t="s">
        <v>263</v>
      </c>
      <c r="B139" s="503" t="s">
        <v>264</v>
      </c>
      <c r="C139" s="489" t="s">
        <v>263</v>
      </c>
      <c r="D139" s="503" t="s">
        <v>8800</v>
      </c>
      <c r="E139" s="503" t="s">
        <v>8952</v>
      </c>
      <c r="F139" s="386"/>
      <c r="G139" s="386"/>
      <c r="H139" s="385"/>
      <c r="I139" s="386"/>
      <c r="J139" s="386"/>
      <c r="K139" s="384"/>
    </row>
    <row r="140" spans="1:11" ht="15" customHeight="1" x14ac:dyDescent="0.25">
      <c r="A140" s="489" t="s">
        <v>265</v>
      </c>
      <c r="B140" s="503" t="s">
        <v>266</v>
      </c>
      <c r="C140" s="489" t="s">
        <v>265</v>
      </c>
      <c r="D140" s="503" t="s">
        <v>8800</v>
      </c>
      <c r="E140" s="503" t="s">
        <v>8953</v>
      </c>
      <c r="F140" s="386"/>
      <c r="G140" s="386"/>
      <c r="H140" s="385"/>
      <c r="I140" s="386"/>
      <c r="J140" s="386"/>
      <c r="K140" s="384"/>
    </row>
    <row r="141" spans="1:11" ht="15" customHeight="1" x14ac:dyDescent="0.25">
      <c r="A141" s="489" t="s">
        <v>267</v>
      </c>
      <c r="B141" s="503" t="s">
        <v>268</v>
      </c>
      <c r="C141" s="489" t="s">
        <v>267</v>
      </c>
      <c r="D141" s="503" t="s">
        <v>8798</v>
      </c>
      <c r="E141" s="503" t="s">
        <v>8954</v>
      </c>
      <c r="F141" s="386"/>
      <c r="G141" s="386"/>
      <c r="H141" s="385"/>
      <c r="I141" s="386"/>
      <c r="J141" s="386"/>
      <c r="K141" s="384"/>
    </row>
    <row r="142" spans="1:11" ht="15" customHeight="1" x14ac:dyDescent="0.25">
      <c r="A142" s="489" t="s">
        <v>269</v>
      </c>
      <c r="B142" s="503" t="s">
        <v>270</v>
      </c>
      <c r="C142" s="489" t="s">
        <v>269</v>
      </c>
      <c r="D142" s="503" t="s">
        <v>8800</v>
      </c>
      <c r="E142" s="503" t="s">
        <v>8955</v>
      </c>
      <c r="F142" s="386"/>
      <c r="G142" s="386"/>
      <c r="H142" s="385"/>
      <c r="I142" s="386"/>
      <c r="J142" s="386"/>
      <c r="K142" s="384"/>
    </row>
    <row r="143" spans="1:11" ht="15" customHeight="1" x14ac:dyDescent="0.25">
      <c r="A143" s="489" t="s">
        <v>271</v>
      </c>
      <c r="B143" s="503" t="s">
        <v>8956</v>
      </c>
      <c r="C143" s="489" t="s">
        <v>271</v>
      </c>
      <c r="D143" s="503" t="s">
        <v>8796</v>
      </c>
      <c r="E143" s="503" t="s">
        <v>8957</v>
      </c>
      <c r="F143" s="386"/>
      <c r="G143" s="386"/>
      <c r="H143" s="385"/>
      <c r="I143" s="386"/>
      <c r="J143" s="386"/>
      <c r="K143" s="384"/>
    </row>
    <row r="144" spans="1:11" ht="15" customHeight="1" x14ac:dyDescent="0.25">
      <c r="A144" s="489" t="s">
        <v>272</v>
      </c>
      <c r="B144" s="503" t="s">
        <v>273</v>
      </c>
      <c r="C144" s="489" t="s">
        <v>272</v>
      </c>
      <c r="D144" s="503" t="s">
        <v>8796</v>
      </c>
      <c r="E144" s="503" t="s">
        <v>8958</v>
      </c>
      <c r="F144" s="386"/>
      <c r="G144" s="386"/>
      <c r="H144" s="385"/>
      <c r="I144" s="386"/>
      <c r="J144" s="386"/>
      <c r="K144" s="384"/>
    </row>
    <row r="145" spans="1:11" ht="15" customHeight="1" x14ac:dyDescent="0.25">
      <c r="A145" s="489" t="s">
        <v>274</v>
      </c>
      <c r="B145" s="503" t="s">
        <v>275</v>
      </c>
      <c r="C145" s="489" t="s">
        <v>274</v>
      </c>
      <c r="D145" s="503" t="s">
        <v>8800</v>
      </c>
      <c r="E145" s="503" t="s">
        <v>8959</v>
      </c>
      <c r="F145" s="386"/>
      <c r="G145" s="386"/>
      <c r="H145" s="385"/>
      <c r="I145" s="386"/>
      <c r="J145" s="386"/>
      <c r="K145" s="384"/>
    </row>
    <row r="146" spans="1:11" ht="15" customHeight="1" x14ac:dyDescent="0.25">
      <c r="A146" s="489" t="s">
        <v>276</v>
      </c>
      <c r="B146" s="503" t="s">
        <v>277</v>
      </c>
      <c r="C146" s="489" t="s">
        <v>276</v>
      </c>
      <c r="D146" s="503" t="s">
        <v>8800</v>
      </c>
      <c r="E146" s="503" t="s">
        <v>8960</v>
      </c>
      <c r="F146" s="386"/>
      <c r="G146" s="386"/>
      <c r="H146" s="385"/>
      <c r="I146" s="386"/>
      <c r="J146" s="386"/>
      <c r="K146" s="384"/>
    </row>
    <row r="147" spans="1:11" ht="15" customHeight="1" x14ac:dyDescent="0.25">
      <c r="A147" s="489" t="s">
        <v>278</v>
      </c>
      <c r="B147" s="503" t="s">
        <v>279</v>
      </c>
      <c r="C147" s="489" t="s">
        <v>278</v>
      </c>
      <c r="D147" s="503" t="s">
        <v>8800</v>
      </c>
      <c r="E147" s="503" t="s">
        <v>8961</v>
      </c>
      <c r="F147" s="386"/>
      <c r="G147" s="386"/>
      <c r="H147" s="385"/>
      <c r="I147" s="386"/>
      <c r="J147" s="386"/>
      <c r="K147" s="384"/>
    </row>
    <row r="148" spans="1:11" ht="15" customHeight="1" x14ac:dyDescent="0.25">
      <c r="A148" s="489" t="s">
        <v>280</v>
      </c>
      <c r="B148" s="503" t="s">
        <v>281</v>
      </c>
      <c r="C148" s="489" t="s">
        <v>280</v>
      </c>
      <c r="D148" s="503" t="s">
        <v>8800</v>
      </c>
      <c r="E148" s="503" t="s">
        <v>8962</v>
      </c>
      <c r="F148" s="386"/>
      <c r="G148" s="386"/>
      <c r="H148" s="385"/>
      <c r="I148" s="386"/>
      <c r="J148" s="386"/>
      <c r="K148" s="384"/>
    </row>
    <row r="149" spans="1:11" ht="15" customHeight="1" x14ac:dyDescent="0.25">
      <c r="A149" s="489" t="s">
        <v>282</v>
      </c>
      <c r="B149" s="503" t="s">
        <v>283</v>
      </c>
      <c r="C149" s="489" t="s">
        <v>282</v>
      </c>
      <c r="D149" s="503" t="s">
        <v>8800</v>
      </c>
      <c r="E149" s="503" t="s">
        <v>8963</v>
      </c>
      <c r="F149" s="386"/>
      <c r="G149" s="386"/>
      <c r="H149" s="385"/>
      <c r="I149" s="386"/>
      <c r="J149" s="386"/>
      <c r="K149" s="384"/>
    </row>
    <row r="150" spans="1:11" ht="15" customHeight="1" x14ac:dyDescent="0.25">
      <c r="A150" s="489" t="s">
        <v>284</v>
      </c>
      <c r="B150" s="503" t="s">
        <v>8964</v>
      </c>
      <c r="C150" s="489" t="s">
        <v>284</v>
      </c>
      <c r="D150" s="503" t="s">
        <v>8798</v>
      </c>
      <c r="E150" s="503" t="s">
        <v>8965</v>
      </c>
      <c r="F150" s="386"/>
      <c r="G150" s="386"/>
      <c r="H150" s="385"/>
      <c r="I150" s="386"/>
      <c r="J150" s="386"/>
      <c r="K150" s="384"/>
    </row>
    <row r="151" spans="1:11" ht="15" customHeight="1" x14ac:dyDescent="0.25">
      <c r="A151" s="489" t="s">
        <v>285</v>
      </c>
      <c r="B151" s="503" t="s">
        <v>286</v>
      </c>
      <c r="C151" s="489" t="s">
        <v>285</v>
      </c>
      <c r="D151" s="503" t="s">
        <v>8800</v>
      </c>
      <c r="E151" s="503" t="s">
        <v>8966</v>
      </c>
      <c r="F151" s="386"/>
      <c r="G151" s="386"/>
      <c r="H151" s="385"/>
      <c r="I151" s="386"/>
      <c r="J151" s="386"/>
      <c r="K151" s="384"/>
    </row>
    <row r="152" spans="1:11" ht="15" customHeight="1" x14ac:dyDescent="0.25">
      <c r="A152" s="489" t="s">
        <v>287</v>
      </c>
      <c r="B152" s="503" t="s">
        <v>288</v>
      </c>
      <c r="C152" s="489" t="s">
        <v>287</v>
      </c>
      <c r="D152" s="503" t="s">
        <v>8800</v>
      </c>
      <c r="E152" s="503" t="s">
        <v>8967</v>
      </c>
      <c r="F152" s="386"/>
      <c r="G152" s="386"/>
      <c r="H152" s="385"/>
      <c r="I152" s="386"/>
      <c r="J152" s="386"/>
      <c r="K152" s="384"/>
    </row>
    <row r="153" spans="1:11" ht="15" customHeight="1" x14ac:dyDescent="0.25">
      <c r="A153" s="489" t="s">
        <v>289</v>
      </c>
      <c r="B153" s="503" t="s">
        <v>290</v>
      </c>
      <c r="C153" s="489" t="s">
        <v>289</v>
      </c>
      <c r="D153" s="503" t="s">
        <v>8800</v>
      </c>
      <c r="E153" s="503" t="s">
        <v>8968</v>
      </c>
      <c r="F153" s="386"/>
      <c r="G153" s="386"/>
      <c r="H153" s="385"/>
      <c r="I153" s="386"/>
      <c r="J153" s="386"/>
      <c r="K153" s="384"/>
    </row>
    <row r="154" spans="1:11" ht="15" customHeight="1" x14ac:dyDescent="0.25">
      <c r="A154" s="489" t="s">
        <v>291</v>
      </c>
      <c r="B154" s="503" t="s">
        <v>292</v>
      </c>
      <c r="C154" s="489" t="s">
        <v>291</v>
      </c>
      <c r="D154" s="503" t="s">
        <v>8800</v>
      </c>
      <c r="E154" s="503" t="s">
        <v>8969</v>
      </c>
      <c r="F154" s="386"/>
      <c r="G154" s="386"/>
      <c r="H154" s="385"/>
      <c r="I154" s="386"/>
      <c r="J154" s="386"/>
      <c r="K154" s="384"/>
    </row>
    <row r="155" spans="1:11" ht="15" customHeight="1" x14ac:dyDescent="0.25">
      <c r="A155" s="489" t="s">
        <v>293</v>
      </c>
      <c r="B155" s="503" t="s">
        <v>294</v>
      </c>
      <c r="C155" s="489" t="s">
        <v>293</v>
      </c>
      <c r="D155" s="503" t="s">
        <v>8800</v>
      </c>
      <c r="E155" s="503" t="s">
        <v>8970</v>
      </c>
      <c r="F155" s="386"/>
      <c r="G155" s="386"/>
      <c r="H155" s="385"/>
      <c r="I155" s="386"/>
      <c r="J155" s="386"/>
      <c r="K155" s="384"/>
    </row>
    <row r="156" spans="1:11" ht="15" customHeight="1" x14ac:dyDescent="0.25">
      <c r="A156" s="489" t="s">
        <v>295</v>
      </c>
      <c r="B156" s="503" t="s">
        <v>296</v>
      </c>
      <c r="C156" s="489" t="s">
        <v>295</v>
      </c>
      <c r="D156" s="503" t="s">
        <v>8800</v>
      </c>
      <c r="E156" s="503" t="s">
        <v>8971</v>
      </c>
      <c r="F156" s="386"/>
      <c r="G156" s="386"/>
      <c r="H156" s="385"/>
      <c r="I156" s="386"/>
      <c r="J156" s="386"/>
      <c r="K156" s="384"/>
    </row>
    <row r="157" spans="1:11" ht="15" customHeight="1" x14ac:dyDescent="0.25">
      <c r="A157" s="489" t="s">
        <v>297</v>
      </c>
      <c r="B157" s="503" t="s">
        <v>298</v>
      </c>
      <c r="C157" s="489" t="s">
        <v>297</v>
      </c>
      <c r="D157" s="503" t="s">
        <v>8800</v>
      </c>
      <c r="E157" s="503" t="s">
        <v>8972</v>
      </c>
      <c r="F157" s="386"/>
      <c r="G157" s="386"/>
      <c r="H157" s="385"/>
      <c r="I157" s="386"/>
      <c r="J157" s="386"/>
      <c r="K157" s="384"/>
    </row>
    <row r="158" spans="1:11" ht="15" customHeight="1" x14ac:dyDescent="0.25">
      <c r="A158" s="489" t="s">
        <v>299</v>
      </c>
      <c r="B158" s="503" t="s">
        <v>300</v>
      </c>
      <c r="C158" s="489" t="s">
        <v>299</v>
      </c>
      <c r="D158" s="503" t="s">
        <v>8800</v>
      </c>
      <c r="E158" s="503" t="s">
        <v>8973</v>
      </c>
      <c r="F158" s="386"/>
      <c r="G158" s="386"/>
      <c r="H158" s="385"/>
      <c r="I158" s="386"/>
      <c r="J158" s="386"/>
      <c r="K158" s="384"/>
    </row>
    <row r="159" spans="1:11" ht="15" customHeight="1" x14ac:dyDescent="0.25">
      <c r="A159" s="489" t="s">
        <v>301</v>
      </c>
      <c r="B159" s="503" t="s">
        <v>302</v>
      </c>
      <c r="C159" s="489" t="s">
        <v>301</v>
      </c>
      <c r="D159" s="503" t="s">
        <v>8800</v>
      </c>
      <c r="E159" s="503" t="s">
        <v>8974</v>
      </c>
      <c r="F159" s="386"/>
      <c r="G159" s="386"/>
      <c r="H159" s="385"/>
      <c r="I159" s="386"/>
      <c r="J159" s="386"/>
      <c r="K159" s="384"/>
    </row>
    <row r="160" spans="1:11" ht="15" customHeight="1" x14ac:dyDescent="0.25">
      <c r="A160" s="489" t="s">
        <v>303</v>
      </c>
      <c r="B160" s="503" t="s">
        <v>304</v>
      </c>
      <c r="C160" s="489" t="s">
        <v>303</v>
      </c>
      <c r="D160" s="503" t="s">
        <v>8798</v>
      </c>
      <c r="E160" s="503" t="s">
        <v>8975</v>
      </c>
      <c r="F160" s="386"/>
      <c r="G160" s="386"/>
      <c r="H160" s="385"/>
      <c r="I160" s="386"/>
      <c r="J160" s="386"/>
      <c r="K160" s="384"/>
    </row>
    <row r="161" spans="1:11" ht="15" customHeight="1" x14ac:dyDescent="0.25">
      <c r="A161" s="489" t="s">
        <v>305</v>
      </c>
      <c r="B161" s="503" t="s">
        <v>306</v>
      </c>
      <c r="C161" s="489" t="s">
        <v>305</v>
      </c>
      <c r="D161" s="503" t="s">
        <v>8800</v>
      </c>
      <c r="E161" s="503" t="s">
        <v>8976</v>
      </c>
      <c r="F161" s="386"/>
      <c r="G161" s="386"/>
      <c r="H161" s="385"/>
      <c r="I161" s="386"/>
      <c r="J161" s="386"/>
      <c r="K161" s="384"/>
    </row>
    <row r="162" spans="1:11" ht="15" customHeight="1" x14ac:dyDescent="0.25">
      <c r="A162" s="489" t="s">
        <v>307</v>
      </c>
      <c r="B162" s="503" t="s">
        <v>308</v>
      </c>
      <c r="C162" s="489" t="s">
        <v>307</v>
      </c>
      <c r="D162" s="503" t="s">
        <v>8796</v>
      </c>
      <c r="E162" s="503" t="s">
        <v>8977</v>
      </c>
      <c r="F162" s="386"/>
      <c r="G162" s="386"/>
      <c r="H162" s="385"/>
      <c r="I162" s="386"/>
      <c r="J162" s="386"/>
      <c r="K162" s="384"/>
    </row>
    <row r="163" spans="1:11" ht="15" customHeight="1" x14ac:dyDescent="0.25">
      <c r="A163" s="489" t="s">
        <v>309</v>
      </c>
      <c r="B163" s="503" t="s">
        <v>310</v>
      </c>
      <c r="C163" s="489" t="s">
        <v>309</v>
      </c>
      <c r="D163" s="503" t="s">
        <v>8798</v>
      </c>
      <c r="E163" s="503" t="s">
        <v>8978</v>
      </c>
      <c r="F163" s="386"/>
      <c r="G163" s="386"/>
      <c r="H163" s="385"/>
      <c r="I163" s="386"/>
      <c r="J163" s="386"/>
      <c r="K163" s="384"/>
    </row>
    <row r="164" spans="1:11" ht="15" customHeight="1" x14ac:dyDescent="0.25">
      <c r="A164" s="489" t="s">
        <v>313</v>
      </c>
      <c r="B164" s="503" t="s">
        <v>5274</v>
      </c>
      <c r="C164" s="489" t="s">
        <v>313</v>
      </c>
      <c r="D164" s="503" t="s">
        <v>8798</v>
      </c>
      <c r="E164" s="503" t="s">
        <v>8979</v>
      </c>
      <c r="F164" s="386"/>
      <c r="G164" s="386"/>
      <c r="H164" s="385"/>
      <c r="I164" s="386"/>
      <c r="J164" s="386"/>
      <c r="K164" s="384"/>
    </row>
    <row r="165" spans="1:11" ht="15" customHeight="1" x14ac:dyDescent="0.25">
      <c r="A165" s="489" t="s">
        <v>311</v>
      </c>
      <c r="B165" s="503" t="s">
        <v>312</v>
      </c>
      <c r="C165" s="489" t="s">
        <v>311</v>
      </c>
      <c r="D165" s="503" t="s">
        <v>8800</v>
      </c>
      <c r="E165" s="503" t="s">
        <v>8980</v>
      </c>
      <c r="F165" s="386"/>
      <c r="G165" s="386"/>
      <c r="H165" s="385"/>
      <c r="I165" s="386"/>
      <c r="J165" s="386"/>
      <c r="K165" s="384"/>
    </row>
    <row r="166" spans="1:11" ht="15" customHeight="1" x14ac:dyDescent="0.25">
      <c r="A166" s="489" t="s">
        <v>314</v>
      </c>
      <c r="B166" s="503" t="s">
        <v>315</v>
      </c>
      <c r="C166" s="489" t="s">
        <v>314</v>
      </c>
      <c r="D166" s="503" t="s">
        <v>8800</v>
      </c>
      <c r="E166" s="503" t="s">
        <v>8981</v>
      </c>
      <c r="F166" s="386"/>
      <c r="G166" s="386"/>
      <c r="H166" s="385"/>
      <c r="I166" s="386"/>
      <c r="J166" s="386"/>
      <c r="K166" s="384"/>
    </row>
    <row r="167" spans="1:11" ht="15" customHeight="1" x14ac:dyDescent="0.25">
      <c r="A167" s="489" t="s">
        <v>316</v>
      </c>
      <c r="B167" s="503" t="s">
        <v>317</v>
      </c>
      <c r="C167" s="489" t="s">
        <v>316</v>
      </c>
      <c r="D167" s="503" t="s">
        <v>8800</v>
      </c>
      <c r="E167" s="503" t="s">
        <v>8982</v>
      </c>
      <c r="F167" s="386"/>
      <c r="G167" s="386"/>
      <c r="H167" s="385"/>
      <c r="I167" s="386"/>
      <c r="J167" s="386"/>
      <c r="K167" s="384"/>
    </row>
    <row r="168" spans="1:11" ht="15" customHeight="1" x14ac:dyDescent="0.25">
      <c r="A168" s="489" t="s">
        <v>318</v>
      </c>
      <c r="B168" s="503" t="s">
        <v>319</v>
      </c>
      <c r="C168" s="489" t="s">
        <v>318</v>
      </c>
      <c r="D168" s="503" t="s">
        <v>8800</v>
      </c>
      <c r="E168" s="503" t="s">
        <v>8983</v>
      </c>
      <c r="F168" s="386"/>
      <c r="G168" s="386"/>
      <c r="H168" s="385"/>
      <c r="I168" s="386"/>
      <c r="J168" s="386"/>
      <c r="K168" s="384"/>
    </row>
    <row r="169" spans="1:11" ht="15" customHeight="1" x14ac:dyDescent="0.25">
      <c r="A169" s="489" t="s">
        <v>320</v>
      </c>
      <c r="B169" s="503" t="s">
        <v>321</v>
      </c>
      <c r="C169" s="489" t="s">
        <v>320</v>
      </c>
      <c r="D169" s="503" t="s">
        <v>8800</v>
      </c>
      <c r="E169" s="503" t="s">
        <v>8984</v>
      </c>
      <c r="F169" s="386"/>
      <c r="G169" s="386"/>
      <c r="H169" s="385"/>
      <c r="I169" s="386"/>
      <c r="J169" s="386"/>
      <c r="K169" s="384"/>
    </row>
    <row r="170" spans="1:11" ht="15" customHeight="1" x14ac:dyDescent="0.25">
      <c r="A170" s="489" t="s">
        <v>322</v>
      </c>
      <c r="B170" s="503" t="s">
        <v>323</v>
      </c>
      <c r="C170" s="489" t="s">
        <v>322</v>
      </c>
      <c r="D170" s="503" t="s">
        <v>8800</v>
      </c>
      <c r="E170" s="503" t="s">
        <v>8985</v>
      </c>
      <c r="F170" s="386"/>
      <c r="G170" s="386"/>
      <c r="H170" s="385"/>
      <c r="I170" s="386"/>
      <c r="J170" s="386"/>
      <c r="K170" s="384"/>
    </row>
    <row r="171" spans="1:11" ht="15" customHeight="1" x14ac:dyDescent="0.25">
      <c r="A171" s="489" t="s">
        <v>324</v>
      </c>
      <c r="B171" s="503" t="s">
        <v>325</v>
      </c>
      <c r="C171" s="489" t="s">
        <v>324</v>
      </c>
      <c r="D171" s="503" t="s">
        <v>8798</v>
      </c>
      <c r="E171" s="503" t="s">
        <v>8986</v>
      </c>
      <c r="F171" s="386"/>
      <c r="G171" s="386"/>
      <c r="H171" s="385"/>
      <c r="I171" s="386"/>
      <c r="J171" s="386"/>
      <c r="K171" s="384"/>
    </row>
    <row r="172" spans="1:11" ht="15" customHeight="1" x14ac:dyDescent="0.25">
      <c r="A172" s="489" t="s">
        <v>326</v>
      </c>
      <c r="B172" s="503" t="s">
        <v>327</v>
      </c>
      <c r="C172" s="489" t="s">
        <v>326</v>
      </c>
      <c r="D172" s="503" t="s">
        <v>8800</v>
      </c>
      <c r="E172" s="503" t="s">
        <v>8987</v>
      </c>
      <c r="F172" s="386"/>
      <c r="G172" s="386"/>
      <c r="H172" s="385"/>
      <c r="I172" s="386"/>
      <c r="J172" s="386"/>
      <c r="K172" s="384"/>
    </row>
    <row r="173" spans="1:11" ht="15" customHeight="1" x14ac:dyDescent="0.25">
      <c r="A173" s="489" t="s">
        <v>328</v>
      </c>
      <c r="B173" s="503" t="s">
        <v>329</v>
      </c>
      <c r="C173" s="489" t="s">
        <v>328</v>
      </c>
      <c r="D173" s="503" t="s">
        <v>8798</v>
      </c>
      <c r="E173" s="503" t="s">
        <v>8988</v>
      </c>
      <c r="F173" s="386"/>
      <c r="G173" s="386"/>
      <c r="H173" s="385"/>
      <c r="I173" s="386"/>
      <c r="J173" s="386"/>
      <c r="K173" s="384"/>
    </row>
    <row r="174" spans="1:11" ht="15" customHeight="1" x14ac:dyDescent="0.25">
      <c r="A174" s="489" t="s">
        <v>330</v>
      </c>
      <c r="B174" s="503" t="s">
        <v>331</v>
      </c>
      <c r="C174" s="489" t="s">
        <v>330</v>
      </c>
      <c r="D174" s="503" t="s">
        <v>8796</v>
      </c>
      <c r="E174" s="503" t="s">
        <v>8989</v>
      </c>
      <c r="F174" s="386"/>
      <c r="G174" s="386"/>
      <c r="H174" s="385"/>
      <c r="I174" s="386"/>
      <c r="J174" s="386"/>
      <c r="K174" s="384"/>
    </row>
    <row r="175" spans="1:11" ht="15" customHeight="1" x14ac:dyDescent="0.25">
      <c r="A175" s="489" t="s">
        <v>332</v>
      </c>
      <c r="B175" s="503" t="s">
        <v>333</v>
      </c>
      <c r="C175" s="489" t="s">
        <v>332</v>
      </c>
      <c r="D175" s="503" t="s">
        <v>8800</v>
      </c>
      <c r="E175" s="503" t="s">
        <v>8990</v>
      </c>
      <c r="F175" s="386"/>
      <c r="G175" s="386"/>
      <c r="H175" s="385"/>
      <c r="I175" s="386"/>
      <c r="J175" s="386"/>
      <c r="K175" s="384"/>
    </row>
    <row r="176" spans="1:11" ht="15" customHeight="1" x14ac:dyDescent="0.25">
      <c r="A176" s="489" t="s">
        <v>334</v>
      </c>
      <c r="B176" s="503" t="s">
        <v>335</v>
      </c>
      <c r="C176" s="489" t="s">
        <v>334</v>
      </c>
      <c r="D176" s="503" t="s">
        <v>8800</v>
      </c>
      <c r="E176" s="503" t="s">
        <v>8991</v>
      </c>
      <c r="F176" s="386"/>
      <c r="G176" s="386"/>
      <c r="H176" s="385"/>
      <c r="I176" s="386"/>
      <c r="J176" s="386"/>
      <c r="K176" s="384"/>
    </row>
    <row r="177" spans="1:11" ht="15" customHeight="1" x14ac:dyDescent="0.25">
      <c r="A177" s="489" t="s">
        <v>336</v>
      </c>
      <c r="B177" s="503" t="s">
        <v>337</v>
      </c>
      <c r="C177" s="489" t="s">
        <v>336</v>
      </c>
      <c r="D177" s="503" t="s">
        <v>8800</v>
      </c>
      <c r="E177" s="503" t="s">
        <v>8992</v>
      </c>
      <c r="F177" s="386"/>
      <c r="G177" s="386"/>
      <c r="H177" s="385"/>
      <c r="I177" s="386"/>
      <c r="J177" s="386"/>
      <c r="K177" s="384"/>
    </row>
    <row r="178" spans="1:11" ht="15" customHeight="1" x14ac:dyDescent="0.25">
      <c r="A178" s="489" t="s">
        <v>338</v>
      </c>
      <c r="B178" s="503" t="s">
        <v>339</v>
      </c>
      <c r="C178" s="489" t="s">
        <v>338</v>
      </c>
      <c r="D178" s="503" t="s">
        <v>8796</v>
      </c>
      <c r="E178" s="503" t="s">
        <v>8993</v>
      </c>
      <c r="F178" s="386"/>
      <c r="G178" s="386"/>
      <c r="H178" s="385"/>
      <c r="I178" s="386"/>
      <c r="J178" s="386"/>
      <c r="K178" s="384"/>
    </row>
    <row r="179" spans="1:11" ht="15" customHeight="1" x14ac:dyDescent="0.25">
      <c r="A179" s="489" t="s">
        <v>340</v>
      </c>
      <c r="B179" s="503" t="s">
        <v>341</v>
      </c>
      <c r="C179" s="489" t="s">
        <v>340</v>
      </c>
      <c r="D179" s="503" t="s">
        <v>8800</v>
      </c>
      <c r="E179" s="503" t="s">
        <v>8994</v>
      </c>
      <c r="F179" s="386"/>
      <c r="G179" s="386"/>
      <c r="H179" s="385"/>
      <c r="I179" s="386"/>
      <c r="J179" s="386"/>
      <c r="K179" s="384"/>
    </row>
    <row r="180" spans="1:11" ht="15" customHeight="1" x14ac:dyDescent="0.25">
      <c r="A180" s="489" t="s">
        <v>342</v>
      </c>
      <c r="B180" s="503" t="s">
        <v>343</v>
      </c>
      <c r="C180" s="489" t="s">
        <v>342</v>
      </c>
      <c r="D180" s="503" t="s">
        <v>8800</v>
      </c>
      <c r="E180" s="503" t="s">
        <v>8995</v>
      </c>
      <c r="F180" s="386"/>
      <c r="G180" s="386"/>
      <c r="H180" s="385"/>
      <c r="I180" s="386"/>
      <c r="J180" s="386"/>
      <c r="K180" s="384"/>
    </row>
    <row r="181" spans="1:11" ht="15" customHeight="1" x14ac:dyDescent="0.25">
      <c r="A181" s="489" t="s">
        <v>344</v>
      </c>
      <c r="B181" s="503" t="s">
        <v>345</v>
      </c>
      <c r="C181" s="489" t="s">
        <v>344</v>
      </c>
      <c r="D181" s="503" t="s">
        <v>8800</v>
      </c>
      <c r="E181" s="503" t="s">
        <v>8996</v>
      </c>
      <c r="F181" s="386"/>
      <c r="G181" s="386"/>
      <c r="H181" s="385"/>
      <c r="I181" s="386"/>
      <c r="J181" s="386"/>
      <c r="K181" s="384"/>
    </row>
    <row r="182" spans="1:11" ht="15" customHeight="1" x14ac:dyDescent="0.25">
      <c r="A182" s="489" t="s">
        <v>346</v>
      </c>
      <c r="B182" s="503" t="s">
        <v>5369</v>
      </c>
      <c r="C182" s="489" t="s">
        <v>346</v>
      </c>
      <c r="D182" s="503" t="s">
        <v>8796</v>
      </c>
      <c r="E182" s="503" t="s">
        <v>8997</v>
      </c>
      <c r="F182" s="386"/>
      <c r="G182" s="386"/>
      <c r="H182" s="385"/>
      <c r="I182" s="386"/>
      <c r="J182" s="386"/>
      <c r="K182" s="384"/>
    </row>
    <row r="183" spans="1:11" ht="15" customHeight="1" x14ac:dyDescent="0.25">
      <c r="A183" s="489" t="s">
        <v>347</v>
      </c>
      <c r="B183" s="503" t="s">
        <v>348</v>
      </c>
      <c r="C183" s="489" t="s">
        <v>347</v>
      </c>
      <c r="D183" s="503" t="s">
        <v>8800</v>
      </c>
      <c r="E183" s="503" t="s">
        <v>8998</v>
      </c>
      <c r="F183" s="386"/>
      <c r="G183" s="386"/>
      <c r="H183" s="385"/>
      <c r="I183" s="386"/>
      <c r="J183" s="386"/>
      <c r="K183" s="384"/>
    </row>
    <row r="184" spans="1:11" ht="15" customHeight="1" x14ac:dyDescent="0.25">
      <c r="A184" s="489" t="s">
        <v>349</v>
      </c>
      <c r="B184" s="503" t="s">
        <v>350</v>
      </c>
      <c r="C184" s="489" t="s">
        <v>349</v>
      </c>
      <c r="D184" s="503" t="s">
        <v>8800</v>
      </c>
      <c r="E184" s="503" t="s">
        <v>8999</v>
      </c>
      <c r="F184" s="386"/>
      <c r="G184" s="386"/>
      <c r="H184" s="385"/>
      <c r="I184" s="386"/>
      <c r="J184" s="386"/>
      <c r="K184" s="384"/>
    </row>
    <row r="185" spans="1:11" ht="15" customHeight="1" x14ac:dyDescent="0.25">
      <c r="A185" s="489" t="s">
        <v>9000</v>
      </c>
      <c r="B185" s="503" t="s">
        <v>9001</v>
      </c>
      <c r="C185" s="489" t="s">
        <v>9000</v>
      </c>
      <c r="D185" s="503" t="s">
        <v>8800</v>
      </c>
      <c r="E185" s="503" t="s">
        <v>9002</v>
      </c>
      <c r="F185" s="386"/>
      <c r="G185" s="386"/>
      <c r="H185" s="385"/>
      <c r="I185" s="386"/>
      <c r="J185" s="386"/>
      <c r="K185" s="384"/>
    </row>
    <row r="186" spans="1:11" ht="15" customHeight="1" x14ac:dyDescent="0.25">
      <c r="A186" s="489" t="s">
        <v>351</v>
      </c>
      <c r="B186" s="503" t="s">
        <v>352</v>
      </c>
      <c r="C186" s="489" t="s">
        <v>351</v>
      </c>
      <c r="D186" s="503" t="s">
        <v>8800</v>
      </c>
      <c r="E186" s="503" t="s">
        <v>9003</v>
      </c>
      <c r="F186" s="386"/>
      <c r="G186" s="386"/>
      <c r="H186" s="385"/>
      <c r="I186" s="386"/>
      <c r="J186" s="386"/>
      <c r="K186" s="384"/>
    </row>
    <row r="187" spans="1:11" ht="15" customHeight="1" x14ac:dyDescent="0.25">
      <c r="A187" s="489" t="s">
        <v>353</v>
      </c>
      <c r="B187" s="503" t="s">
        <v>354</v>
      </c>
      <c r="C187" s="489" t="s">
        <v>353</v>
      </c>
      <c r="D187" s="503" t="s">
        <v>8800</v>
      </c>
      <c r="E187" s="503" t="s">
        <v>9004</v>
      </c>
      <c r="F187" s="386"/>
      <c r="G187" s="386"/>
      <c r="H187" s="385"/>
      <c r="I187" s="386"/>
      <c r="J187" s="386"/>
      <c r="K187" s="384"/>
    </row>
    <row r="188" spans="1:11" ht="15" customHeight="1" x14ac:dyDescent="0.25">
      <c r="A188" s="489" t="s">
        <v>355</v>
      </c>
      <c r="B188" s="503" t="s">
        <v>356</v>
      </c>
      <c r="C188" s="489" t="s">
        <v>355</v>
      </c>
      <c r="D188" s="503" t="s">
        <v>8800</v>
      </c>
      <c r="E188" s="503" t="s">
        <v>9005</v>
      </c>
      <c r="F188" s="386"/>
      <c r="G188" s="386"/>
      <c r="H188" s="385"/>
      <c r="I188" s="386"/>
      <c r="J188" s="386"/>
      <c r="K188" s="384"/>
    </row>
    <row r="189" spans="1:11" ht="15" customHeight="1" x14ac:dyDescent="0.25">
      <c r="A189" s="489" t="s">
        <v>357</v>
      </c>
      <c r="B189" s="503" t="s">
        <v>358</v>
      </c>
      <c r="C189" s="489" t="s">
        <v>357</v>
      </c>
      <c r="D189" s="503" t="s">
        <v>8800</v>
      </c>
      <c r="E189" s="503" t="s">
        <v>9006</v>
      </c>
      <c r="F189" s="386"/>
      <c r="G189" s="386"/>
      <c r="H189" s="385"/>
      <c r="I189" s="386"/>
      <c r="J189" s="386"/>
      <c r="K189" s="384"/>
    </row>
    <row r="190" spans="1:11" ht="15" customHeight="1" x14ac:dyDescent="0.25">
      <c r="A190" s="489" t="s">
        <v>359</v>
      </c>
      <c r="B190" s="503" t="s">
        <v>360</v>
      </c>
      <c r="C190" s="489" t="s">
        <v>359</v>
      </c>
      <c r="D190" s="503" t="s">
        <v>8800</v>
      </c>
      <c r="E190" s="503" t="s">
        <v>9007</v>
      </c>
      <c r="F190" s="386"/>
      <c r="G190" s="386"/>
      <c r="H190" s="385"/>
      <c r="I190" s="386"/>
      <c r="J190" s="386"/>
      <c r="K190" s="384"/>
    </row>
    <row r="191" spans="1:11" ht="15" customHeight="1" x14ac:dyDescent="0.25">
      <c r="A191" s="489" t="s">
        <v>361</v>
      </c>
      <c r="B191" s="503" t="s">
        <v>362</v>
      </c>
      <c r="C191" s="489" t="s">
        <v>361</v>
      </c>
      <c r="D191" s="503" t="s">
        <v>8798</v>
      </c>
      <c r="E191" s="503" t="s">
        <v>9008</v>
      </c>
      <c r="F191" s="386"/>
      <c r="G191" s="386"/>
      <c r="H191" s="385"/>
      <c r="I191" s="386"/>
      <c r="J191" s="386"/>
      <c r="K191" s="384"/>
    </row>
    <row r="192" spans="1:11" ht="15" customHeight="1" x14ac:dyDescent="0.25">
      <c r="A192" s="489" t="s">
        <v>363</v>
      </c>
      <c r="B192" s="503" t="s">
        <v>364</v>
      </c>
      <c r="C192" s="489" t="s">
        <v>363</v>
      </c>
      <c r="D192" s="503" t="s">
        <v>8800</v>
      </c>
      <c r="E192" s="503" t="s">
        <v>9009</v>
      </c>
      <c r="F192" s="386"/>
      <c r="G192" s="386"/>
      <c r="H192" s="385"/>
      <c r="I192" s="386"/>
      <c r="J192" s="386"/>
      <c r="K192" s="384"/>
    </row>
    <row r="193" spans="1:11" ht="15" customHeight="1" x14ac:dyDescent="0.25">
      <c r="A193" s="489" t="s">
        <v>365</v>
      </c>
      <c r="B193" s="503" t="s">
        <v>366</v>
      </c>
      <c r="C193" s="489" t="s">
        <v>365</v>
      </c>
      <c r="D193" s="503" t="s">
        <v>8800</v>
      </c>
      <c r="E193" s="503" t="s">
        <v>9010</v>
      </c>
      <c r="F193" s="386"/>
      <c r="G193" s="386"/>
      <c r="H193" s="385"/>
      <c r="I193" s="386"/>
      <c r="J193" s="386"/>
      <c r="K193" s="384"/>
    </row>
    <row r="194" spans="1:11" ht="15" customHeight="1" x14ac:dyDescent="0.25">
      <c r="A194" s="489" t="s">
        <v>367</v>
      </c>
      <c r="B194" s="503" t="s">
        <v>9011</v>
      </c>
      <c r="C194" s="489" t="s">
        <v>367</v>
      </c>
      <c r="D194" s="503" t="s">
        <v>8796</v>
      </c>
      <c r="E194" s="503" t="s">
        <v>9012</v>
      </c>
      <c r="F194" s="386"/>
      <c r="G194" s="386"/>
      <c r="H194" s="385"/>
      <c r="I194" s="386"/>
      <c r="J194" s="386"/>
      <c r="K194" s="384"/>
    </row>
    <row r="195" spans="1:11" ht="15" customHeight="1" x14ac:dyDescent="0.25">
      <c r="A195" s="489" t="s">
        <v>368</v>
      </c>
      <c r="B195" s="503" t="s">
        <v>369</v>
      </c>
      <c r="C195" s="489" t="s">
        <v>368</v>
      </c>
      <c r="D195" s="503" t="s">
        <v>8798</v>
      </c>
      <c r="E195" s="503" t="s">
        <v>9013</v>
      </c>
      <c r="F195" s="386"/>
      <c r="G195" s="386"/>
      <c r="H195" s="385"/>
      <c r="I195" s="386"/>
      <c r="J195" s="386"/>
      <c r="K195" s="384"/>
    </row>
    <row r="196" spans="1:11" ht="15" customHeight="1" x14ac:dyDescent="0.25">
      <c r="A196" s="489" t="s">
        <v>370</v>
      </c>
      <c r="B196" s="503" t="s">
        <v>371</v>
      </c>
      <c r="C196" s="489" t="s">
        <v>370</v>
      </c>
      <c r="D196" s="503" t="s">
        <v>8800</v>
      </c>
      <c r="E196" s="503" t="s">
        <v>9014</v>
      </c>
      <c r="F196" s="386"/>
      <c r="G196" s="386"/>
      <c r="H196" s="385"/>
      <c r="I196" s="386"/>
      <c r="J196" s="386"/>
      <c r="K196" s="384"/>
    </row>
    <row r="197" spans="1:11" ht="15" customHeight="1" x14ac:dyDescent="0.25">
      <c r="A197" s="489" t="s">
        <v>372</v>
      </c>
      <c r="B197" s="503" t="s">
        <v>373</v>
      </c>
      <c r="C197" s="489" t="s">
        <v>372</v>
      </c>
      <c r="D197" s="503" t="s">
        <v>8800</v>
      </c>
      <c r="E197" s="503" t="s">
        <v>9015</v>
      </c>
      <c r="F197" s="386"/>
      <c r="G197" s="386"/>
      <c r="H197" s="385"/>
      <c r="I197" s="386"/>
      <c r="J197" s="386"/>
      <c r="K197" s="384"/>
    </row>
    <row r="198" spans="1:11" ht="15" customHeight="1" x14ac:dyDescent="0.25">
      <c r="A198" s="489" t="s">
        <v>9016</v>
      </c>
      <c r="B198" s="503" t="s">
        <v>9017</v>
      </c>
      <c r="C198" s="489" t="s">
        <v>9016</v>
      </c>
      <c r="D198" s="503" t="s">
        <v>8796</v>
      </c>
      <c r="E198" s="503" t="s">
        <v>9018</v>
      </c>
      <c r="F198" s="386"/>
      <c r="G198" s="386"/>
      <c r="H198" s="385"/>
      <c r="I198" s="386"/>
      <c r="J198" s="386"/>
      <c r="K198" s="384"/>
    </row>
    <row r="199" spans="1:11" ht="15" customHeight="1" x14ac:dyDescent="0.25">
      <c r="A199" s="489" t="s">
        <v>374</v>
      </c>
      <c r="B199" s="503" t="s">
        <v>375</v>
      </c>
      <c r="C199" s="489" t="s">
        <v>374</v>
      </c>
      <c r="D199" s="503" t="s">
        <v>8800</v>
      </c>
      <c r="E199" s="503" t="s">
        <v>9019</v>
      </c>
      <c r="F199" s="386"/>
      <c r="G199" s="386"/>
      <c r="H199" s="385"/>
      <c r="I199" s="386"/>
      <c r="J199" s="386"/>
      <c r="K199" s="384"/>
    </row>
    <row r="200" spans="1:11" ht="15" customHeight="1" x14ac:dyDescent="0.25">
      <c r="A200" s="489" t="s">
        <v>376</v>
      </c>
      <c r="B200" s="503" t="s">
        <v>377</v>
      </c>
      <c r="C200" s="489" t="s">
        <v>376</v>
      </c>
      <c r="D200" s="503" t="s">
        <v>8800</v>
      </c>
      <c r="E200" s="503" t="s">
        <v>9020</v>
      </c>
      <c r="F200" s="386"/>
      <c r="G200" s="386"/>
      <c r="H200" s="385"/>
      <c r="I200" s="386"/>
      <c r="J200" s="386"/>
      <c r="K200" s="384"/>
    </row>
    <row r="201" spans="1:11" ht="15" customHeight="1" x14ac:dyDescent="0.25">
      <c r="A201" s="489" t="s">
        <v>378</v>
      </c>
      <c r="B201" s="503" t="s">
        <v>379</v>
      </c>
      <c r="C201" s="489" t="s">
        <v>378</v>
      </c>
      <c r="D201" s="503" t="s">
        <v>8800</v>
      </c>
      <c r="E201" s="503" t="s">
        <v>9021</v>
      </c>
      <c r="F201" s="386"/>
      <c r="G201" s="386"/>
      <c r="H201" s="385"/>
      <c r="I201" s="386"/>
      <c r="J201" s="386"/>
      <c r="K201" s="384"/>
    </row>
    <row r="202" spans="1:11" ht="15" customHeight="1" x14ac:dyDescent="0.25">
      <c r="A202" s="489" t="s">
        <v>380</v>
      </c>
      <c r="B202" s="503" t="s">
        <v>381</v>
      </c>
      <c r="C202" s="489" t="s">
        <v>380</v>
      </c>
      <c r="D202" s="503" t="s">
        <v>8800</v>
      </c>
      <c r="E202" s="503" t="s">
        <v>9022</v>
      </c>
      <c r="F202" s="386"/>
      <c r="G202" s="386"/>
      <c r="H202" s="385"/>
      <c r="I202" s="386"/>
      <c r="J202" s="386"/>
      <c r="K202" s="384"/>
    </row>
    <row r="203" spans="1:11" ht="15" customHeight="1" x14ac:dyDescent="0.25">
      <c r="A203" s="489" t="s">
        <v>382</v>
      </c>
      <c r="B203" s="503" t="s">
        <v>9023</v>
      </c>
      <c r="C203" s="489" t="s">
        <v>382</v>
      </c>
      <c r="D203" s="503" t="s">
        <v>8796</v>
      </c>
      <c r="E203" s="503" t="s">
        <v>9024</v>
      </c>
      <c r="F203" s="386"/>
      <c r="G203" s="386"/>
      <c r="H203" s="385"/>
      <c r="I203" s="386"/>
      <c r="J203" s="386"/>
      <c r="K203" s="384"/>
    </row>
    <row r="204" spans="1:11" ht="15" customHeight="1" x14ac:dyDescent="0.25">
      <c r="A204" s="489" t="s">
        <v>383</v>
      </c>
      <c r="B204" s="503" t="s">
        <v>384</v>
      </c>
      <c r="C204" s="489" t="s">
        <v>383</v>
      </c>
      <c r="D204" s="503" t="s">
        <v>8800</v>
      </c>
      <c r="E204" s="503" t="s">
        <v>9025</v>
      </c>
      <c r="F204" s="386"/>
      <c r="G204" s="386"/>
      <c r="H204" s="385"/>
      <c r="I204" s="386"/>
      <c r="J204" s="386"/>
      <c r="K204" s="384"/>
    </row>
    <row r="205" spans="1:11" ht="15" customHeight="1" x14ac:dyDescent="0.25">
      <c r="A205" s="489" t="s">
        <v>385</v>
      </c>
      <c r="B205" s="503" t="s">
        <v>386</v>
      </c>
      <c r="C205" s="489" t="s">
        <v>385</v>
      </c>
      <c r="D205" s="503" t="s">
        <v>8800</v>
      </c>
      <c r="E205" s="503" t="s">
        <v>9026</v>
      </c>
      <c r="F205" s="386"/>
      <c r="G205" s="386"/>
      <c r="H205" s="385"/>
      <c r="I205" s="386"/>
      <c r="J205" s="386"/>
      <c r="K205" s="384"/>
    </row>
    <row r="206" spans="1:11" ht="15" customHeight="1" x14ac:dyDescent="0.25">
      <c r="A206" s="489" t="s">
        <v>387</v>
      </c>
      <c r="B206" s="503" t="s">
        <v>388</v>
      </c>
      <c r="C206" s="489" t="s">
        <v>387</v>
      </c>
      <c r="D206" s="503" t="s">
        <v>8798</v>
      </c>
      <c r="E206" s="503" t="s">
        <v>9027</v>
      </c>
      <c r="F206" s="386"/>
      <c r="G206" s="386"/>
      <c r="H206" s="385"/>
      <c r="I206" s="386"/>
      <c r="J206" s="386"/>
      <c r="K206" s="384"/>
    </row>
    <row r="207" spans="1:11" ht="15" customHeight="1" x14ac:dyDescent="0.25">
      <c r="A207" s="489" t="s">
        <v>5374</v>
      </c>
      <c r="B207" s="503" t="s">
        <v>9028</v>
      </c>
      <c r="C207" s="489" t="s">
        <v>5374</v>
      </c>
      <c r="D207" s="503" t="s">
        <v>8796</v>
      </c>
      <c r="E207" s="503" t="s">
        <v>9029</v>
      </c>
      <c r="F207" s="386"/>
      <c r="G207" s="386"/>
      <c r="H207" s="385"/>
      <c r="I207" s="386"/>
      <c r="J207" s="386"/>
      <c r="K207" s="384"/>
    </row>
    <row r="208" spans="1:11" ht="15" customHeight="1" x14ac:dyDescent="0.25">
      <c r="A208" s="489" t="s">
        <v>389</v>
      </c>
      <c r="B208" s="503" t="s">
        <v>5371</v>
      </c>
      <c r="C208" s="489" t="s">
        <v>389</v>
      </c>
      <c r="D208" s="503" t="s">
        <v>8796</v>
      </c>
      <c r="E208" s="503" t="s">
        <v>9030</v>
      </c>
      <c r="F208" s="386"/>
      <c r="G208" s="386"/>
      <c r="H208" s="385"/>
      <c r="I208" s="386"/>
      <c r="J208" s="386"/>
      <c r="K208" s="384"/>
    </row>
    <row r="209" spans="1:11" ht="15" customHeight="1" x14ac:dyDescent="0.25">
      <c r="A209" s="489" t="s">
        <v>3797</v>
      </c>
      <c r="B209" s="503" t="s">
        <v>3701</v>
      </c>
      <c r="C209" s="489" t="s">
        <v>3797</v>
      </c>
      <c r="D209" s="503" t="s">
        <v>8796</v>
      </c>
      <c r="E209" s="503" t="s">
        <v>9031</v>
      </c>
      <c r="F209" s="386"/>
      <c r="G209" s="386"/>
      <c r="H209" s="385"/>
      <c r="I209" s="386"/>
      <c r="J209" s="386"/>
      <c r="K209" s="384"/>
    </row>
    <row r="210" spans="1:11" ht="15" customHeight="1" x14ac:dyDescent="0.25">
      <c r="A210" s="489" t="s">
        <v>390</v>
      </c>
      <c r="B210" s="503" t="s">
        <v>391</v>
      </c>
      <c r="C210" s="489" t="s">
        <v>390</v>
      </c>
      <c r="D210" s="503" t="s">
        <v>8796</v>
      </c>
      <c r="E210" s="503" t="s">
        <v>9032</v>
      </c>
      <c r="F210" s="386"/>
      <c r="G210" s="386"/>
      <c r="H210" s="385"/>
      <c r="I210" s="386"/>
      <c r="J210" s="386"/>
      <c r="K210" s="384"/>
    </row>
    <row r="211" spans="1:11" ht="15" customHeight="1" x14ac:dyDescent="0.25">
      <c r="A211" s="489" t="s">
        <v>392</v>
      </c>
      <c r="B211" s="503" t="s">
        <v>393</v>
      </c>
      <c r="C211" s="489" t="s">
        <v>392</v>
      </c>
      <c r="D211" s="503" t="s">
        <v>8800</v>
      </c>
      <c r="E211" s="503" t="s">
        <v>9033</v>
      </c>
      <c r="F211" s="386"/>
      <c r="G211" s="386"/>
      <c r="H211" s="385"/>
      <c r="I211" s="386"/>
      <c r="J211" s="386"/>
      <c r="K211" s="384"/>
    </row>
    <row r="212" spans="1:11" ht="15" customHeight="1" x14ac:dyDescent="0.25">
      <c r="A212" s="489" t="s">
        <v>394</v>
      </c>
      <c r="B212" s="503" t="s">
        <v>395</v>
      </c>
      <c r="C212" s="489" t="s">
        <v>394</v>
      </c>
      <c r="D212" s="503" t="s">
        <v>8796</v>
      </c>
      <c r="E212" s="503" t="s">
        <v>9034</v>
      </c>
      <c r="F212" s="386"/>
      <c r="G212" s="386"/>
      <c r="H212" s="385"/>
      <c r="I212" s="386"/>
      <c r="J212" s="386"/>
      <c r="K212" s="384"/>
    </row>
    <row r="213" spans="1:11" ht="15" customHeight="1" x14ac:dyDescent="0.25">
      <c r="A213" s="489" t="s">
        <v>5379</v>
      </c>
      <c r="B213" s="503" t="s">
        <v>9035</v>
      </c>
      <c r="C213" s="489" t="s">
        <v>5379</v>
      </c>
      <c r="D213" s="503" t="s">
        <v>8796</v>
      </c>
      <c r="E213" s="503" t="s">
        <v>9036</v>
      </c>
      <c r="F213" s="386"/>
      <c r="G213" s="386"/>
      <c r="H213" s="385"/>
      <c r="I213" s="386"/>
      <c r="J213" s="386"/>
      <c r="K213" s="384"/>
    </row>
    <row r="214" spans="1:11" ht="15" customHeight="1" x14ac:dyDescent="0.25">
      <c r="A214" s="489" t="s">
        <v>396</v>
      </c>
      <c r="B214" s="503" t="s">
        <v>397</v>
      </c>
      <c r="C214" s="489" t="s">
        <v>396</v>
      </c>
      <c r="D214" s="503" t="s">
        <v>8800</v>
      </c>
      <c r="E214" s="503" t="s">
        <v>9037</v>
      </c>
      <c r="F214" s="386"/>
      <c r="G214" s="386"/>
      <c r="H214" s="385"/>
      <c r="I214" s="386"/>
      <c r="J214" s="386"/>
      <c r="K214" s="384"/>
    </row>
    <row r="215" spans="1:11" ht="15" customHeight="1" x14ac:dyDescent="0.25">
      <c r="A215" s="489" t="s">
        <v>398</v>
      </c>
      <c r="B215" s="503" t="s">
        <v>399</v>
      </c>
      <c r="C215" s="489" t="s">
        <v>398</v>
      </c>
      <c r="D215" s="503" t="s">
        <v>8800</v>
      </c>
      <c r="E215" s="503" t="s">
        <v>9038</v>
      </c>
      <c r="F215" s="386"/>
      <c r="G215" s="386"/>
      <c r="H215" s="385"/>
      <c r="I215" s="386"/>
      <c r="J215" s="386"/>
      <c r="K215" s="384"/>
    </row>
    <row r="216" spans="1:11" ht="15" customHeight="1" x14ac:dyDescent="0.25">
      <c r="A216" s="489" t="s">
        <v>400</v>
      </c>
      <c r="B216" s="503" t="s">
        <v>401</v>
      </c>
      <c r="C216" s="489" t="s">
        <v>400</v>
      </c>
      <c r="D216" s="503" t="s">
        <v>8800</v>
      </c>
      <c r="E216" s="503" t="s">
        <v>9039</v>
      </c>
      <c r="F216" s="386"/>
      <c r="G216" s="386"/>
      <c r="H216" s="385"/>
      <c r="I216" s="386"/>
      <c r="J216" s="386"/>
      <c r="K216" s="384"/>
    </row>
    <row r="217" spans="1:11" ht="15" customHeight="1" x14ac:dyDescent="0.25">
      <c r="A217" s="489" t="s">
        <v>402</v>
      </c>
      <c r="B217" s="503" t="s">
        <v>403</v>
      </c>
      <c r="C217" s="489" t="s">
        <v>402</v>
      </c>
      <c r="D217" s="503" t="s">
        <v>8800</v>
      </c>
      <c r="E217" s="503" t="s">
        <v>9040</v>
      </c>
      <c r="F217" s="386"/>
      <c r="G217" s="386"/>
      <c r="H217" s="385"/>
      <c r="I217" s="386"/>
      <c r="J217" s="386"/>
      <c r="K217" s="384"/>
    </row>
    <row r="218" spans="1:11" ht="15" customHeight="1" x14ac:dyDescent="0.25">
      <c r="A218" s="489" t="s">
        <v>404</v>
      </c>
      <c r="B218" s="503" t="s">
        <v>405</v>
      </c>
      <c r="C218" s="489" t="s">
        <v>404</v>
      </c>
      <c r="D218" s="503" t="s">
        <v>8800</v>
      </c>
      <c r="E218" s="503" t="s">
        <v>9041</v>
      </c>
      <c r="F218" s="386"/>
      <c r="G218" s="386"/>
      <c r="H218" s="385"/>
      <c r="I218" s="386"/>
      <c r="J218" s="386"/>
      <c r="K218" s="384"/>
    </row>
    <row r="219" spans="1:11" ht="15" customHeight="1" x14ac:dyDescent="0.25">
      <c r="A219" s="489" t="s">
        <v>406</v>
      </c>
      <c r="B219" s="503" t="s">
        <v>9042</v>
      </c>
      <c r="C219" s="489" t="s">
        <v>406</v>
      </c>
      <c r="D219" s="503" t="s">
        <v>8798</v>
      </c>
      <c r="E219" s="503" t="s">
        <v>9043</v>
      </c>
      <c r="F219" s="386"/>
      <c r="G219" s="386"/>
      <c r="H219" s="385"/>
      <c r="I219" s="386"/>
      <c r="J219" s="386"/>
      <c r="K219" s="384"/>
    </row>
    <row r="220" spans="1:11" ht="15" customHeight="1" x14ac:dyDescent="0.25">
      <c r="A220" s="489" t="s">
        <v>407</v>
      </c>
      <c r="B220" s="503" t="s">
        <v>408</v>
      </c>
      <c r="C220" s="489" t="s">
        <v>407</v>
      </c>
      <c r="D220" s="503" t="s">
        <v>8796</v>
      </c>
      <c r="E220" s="503" t="s">
        <v>9044</v>
      </c>
      <c r="F220" s="386"/>
      <c r="G220" s="386"/>
      <c r="H220" s="385"/>
      <c r="I220" s="386"/>
      <c r="J220" s="386"/>
      <c r="K220" s="384"/>
    </row>
    <row r="221" spans="1:11" ht="15" customHeight="1" x14ac:dyDescent="0.25">
      <c r="A221" s="489" t="s">
        <v>409</v>
      </c>
      <c r="B221" s="503" t="s">
        <v>410</v>
      </c>
      <c r="C221" s="489" t="s">
        <v>409</v>
      </c>
      <c r="D221" s="503" t="s">
        <v>8800</v>
      </c>
      <c r="E221" s="503" t="s">
        <v>9045</v>
      </c>
      <c r="F221" s="386"/>
      <c r="G221" s="386"/>
      <c r="H221" s="385"/>
      <c r="I221" s="386"/>
      <c r="J221" s="386"/>
      <c r="K221" s="384"/>
    </row>
    <row r="222" spans="1:11" ht="15" customHeight="1" x14ac:dyDescent="0.25">
      <c r="A222" s="489" t="s">
        <v>411</v>
      </c>
      <c r="B222" s="503" t="s">
        <v>9046</v>
      </c>
      <c r="C222" s="489" t="s">
        <v>411</v>
      </c>
      <c r="D222" s="503" t="s">
        <v>8796</v>
      </c>
      <c r="E222" s="503" t="s">
        <v>9047</v>
      </c>
      <c r="F222" s="386"/>
      <c r="G222" s="386"/>
      <c r="H222" s="385"/>
      <c r="I222" s="386"/>
      <c r="J222" s="386"/>
      <c r="K222" s="384"/>
    </row>
    <row r="223" spans="1:11" ht="15" customHeight="1" x14ac:dyDescent="0.25">
      <c r="A223" s="489" t="s">
        <v>412</v>
      </c>
      <c r="B223" s="503" t="s">
        <v>413</v>
      </c>
      <c r="C223" s="489" t="s">
        <v>412</v>
      </c>
      <c r="D223" s="503" t="s">
        <v>8800</v>
      </c>
      <c r="E223" s="503" t="s">
        <v>9048</v>
      </c>
      <c r="F223" s="386"/>
      <c r="G223" s="386"/>
      <c r="H223" s="385"/>
      <c r="I223" s="386"/>
      <c r="J223" s="386"/>
      <c r="K223" s="384"/>
    </row>
    <row r="224" spans="1:11" ht="15" customHeight="1" x14ac:dyDescent="0.25">
      <c r="A224" s="489" t="s">
        <v>414</v>
      </c>
      <c r="B224" s="503" t="s">
        <v>415</v>
      </c>
      <c r="C224" s="489" t="s">
        <v>414</v>
      </c>
      <c r="D224" s="503" t="s">
        <v>8796</v>
      </c>
      <c r="E224" s="503" t="s">
        <v>9049</v>
      </c>
      <c r="F224" s="386"/>
      <c r="G224" s="386"/>
      <c r="H224" s="385"/>
      <c r="I224" s="386"/>
      <c r="J224" s="386"/>
      <c r="K224" s="384"/>
    </row>
    <row r="225" spans="1:11" ht="15" customHeight="1" x14ac:dyDescent="0.25">
      <c r="A225" s="489" t="s">
        <v>416</v>
      </c>
      <c r="B225" s="503" t="s">
        <v>417</v>
      </c>
      <c r="C225" s="489" t="s">
        <v>416</v>
      </c>
      <c r="D225" s="503" t="s">
        <v>8798</v>
      </c>
      <c r="E225" s="503" t="s">
        <v>9050</v>
      </c>
      <c r="F225" s="386"/>
      <c r="G225" s="386"/>
      <c r="H225" s="385"/>
      <c r="I225" s="386"/>
      <c r="J225" s="386"/>
      <c r="K225" s="384"/>
    </row>
    <row r="226" spans="1:11" ht="15" customHeight="1" x14ac:dyDescent="0.25">
      <c r="A226" s="489" t="s">
        <v>418</v>
      </c>
      <c r="B226" s="503" t="s">
        <v>419</v>
      </c>
      <c r="C226" s="489" t="s">
        <v>418</v>
      </c>
      <c r="D226" s="503" t="s">
        <v>8800</v>
      </c>
      <c r="E226" s="503" t="s">
        <v>9051</v>
      </c>
      <c r="F226" s="386"/>
      <c r="G226" s="386"/>
      <c r="H226" s="385"/>
      <c r="I226" s="386"/>
      <c r="J226" s="386"/>
      <c r="K226" s="384"/>
    </row>
    <row r="227" spans="1:11" ht="15" customHeight="1" x14ac:dyDescent="0.25">
      <c r="A227" s="489" t="s">
        <v>420</v>
      </c>
      <c r="B227" s="503" t="s">
        <v>421</v>
      </c>
      <c r="C227" s="489" t="s">
        <v>420</v>
      </c>
      <c r="D227" s="503" t="s">
        <v>8800</v>
      </c>
      <c r="E227" s="503" t="s">
        <v>9052</v>
      </c>
      <c r="F227" s="386"/>
      <c r="G227" s="386"/>
      <c r="H227" s="385"/>
      <c r="I227" s="386"/>
      <c r="J227" s="386"/>
      <c r="K227" s="384"/>
    </row>
    <row r="228" spans="1:11" ht="15" customHeight="1" x14ac:dyDescent="0.25">
      <c r="A228" s="489" t="s">
        <v>422</v>
      </c>
      <c r="B228" s="503" t="s">
        <v>423</v>
      </c>
      <c r="C228" s="489" t="s">
        <v>422</v>
      </c>
      <c r="D228" s="503" t="s">
        <v>8800</v>
      </c>
      <c r="E228" s="503" t="s">
        <v>9053</v>
      </c>
      <c r="F228" s="386"/>
      <c r="G228" s="386"/>
      <c r="H228" s="385"/>
      <c r="I228" s="386"/>
      <c r="J228" s="386"/>
      <c r="K228" s="384"/>
    </row>
    <row r="229" spans="1:11" ht="15" customHeight="1" x14ac:dyDescent="0.25">
      <c r="A229" s="489" t="s">
        <v>424</v>
      </c>
      <c r="B229" s="503" t="s">
        <v>425</v>
      </c>
      <c r="C229" s="489" t="s">
        <v>424</v>
      </c>
      <c r="D229" s="503" t="s">
        <v>8800</v>
      </c>
      <c r="E229" s="503" t="s">
        <v>9054</v>
      </c>
      <c r="F229" s="386"/>
      <c r="G229" s="386"/>
      <c r="H229" s="385"/>
      <c r="I229" s="386"/>
      <c r="J229" s="386"/>
      <c r="K229" s="384"/>
    </row>
    <row r="230" spans="1:11" ht="15" customHeight="1" x14ac:dyDescent="0.25">
      <c r="A230" s="489" t="s">
        <v>426</v>
      </c>
      <c r="B230" s="503" t="s">
        <v>427</v>
      </c>
      <c r="C230" s="489" t="s">
        <v>426</v>
      </c>
      <c r="D230" s="503" t="s">
        <v>8800</v>
      </c>
      <c r="E230" s="503" t="s">
        <v>9055</v>
      </c>
      <c r="F230" s="386"/>
      <c r="G230" s="386"/>
      <c r="H230" s="385"/>
      <c r="I230" s="386"/>
      <c r="J230" s="386"/>
      <c r="K230" s="384"/>
    </row>
    <row r="231" spans="1:11" ht="15" customHeight="1" x14ac:dyDescent="0.25">
      <c r="A231" s="489" t="s">
        <v>428</v>
      </c>
      <c r="B231" s="503" t="s">
        <v>429</v>
      </c>
      <c r="C231" s="489" t="s">
        <v>428</v>
      </c>
      <c r="D231" s="503" t="s">
        <v>8800</v>
      </c>
      <c r="E231" s="503" t="s">
        <v>9056</v>
      </c>
      <c r="F231" s="386"/>
      <c r="G231" s="386"/>
      <c r="H231" s="385"/>
      <c r="I231" s="386"/>
      <c r="J231" s="386"/>
      <c r="K231" s="384"/>
    </row>
    <row r="232" spans="1:11" ht="15" customHeight="1" x14ac:dyDescent="0.25">
      <c r="A232" s="489" t="s">
        <v>430</v>
      </c>
      <c r="B232" s="503" t="s">
        <v>431</v>
      </c>
      <c r="C232" s="489" t="s">
        <v>430</v>
      </c>
      <c r="D232" s="503" t="s">
        <v>8800</v>
      </c>
      <c r="E232" s="503" t="s">
        <v>9057</v>
      </c>
      <c r="F232" s="386"/>
      <c r="G232" s="386"/>
      <c r="H232" s="385"/>
      <c r="I232" s="386"/>
      <c r="J232" s="386"/>
      <c r="K232" s="384"/>
    </row>
    <row r="233" spans="1:11" ht="15" customHeight="1" x14ac:dyDescent="0.25">
      <c r="A233" s="489" t="s">
        <v>432</v>
      </c>
      <c r="B233" s="503" t="s">
        <v>433</v>
      </c>
      <c r="C233" s="489" t="s">
        <v>432</v>
      </c>
      <c r="D233" s="503" t="s">
        <v>8800</v>
      </c>
      <c r="E233" s="503" t="s">
        <v>9058</v>
      </c>
      <c r="F233" s="386"/>
      <c r="G233" s="386"/>
      <c r="H233" s="385"/>
      <c r="I233" s="386"/>
      <c r="J233" s="386"/>
      <c r="K233" s="384"/>
    </row>
    <row r="234" spans="1:11" ht="15" customHeight="1" x14ac:dyDescent="0.25">
      <c r="A234" s="489" t="s">
        <v>434</v>
      </c>
      <c r="B234" s="503" t="s">
        <v>435</v>
      </c>
      <c r="C234" s="489" t="s">
        <v>434</v>
      </c>
      <c r="D234" s="503" t="s">
        <v>8798</v>
      </c>
      <c r="E234" s="503" t="s">
        <v>9059</v>
      </c>
      <c r="F234" s="386"/>
      <c r="G234" s="386"/>
      <c r="H234" s="385"/>
      <c r="I234" s="386"/>
      <c r="J234" s="386"/>
      <c r="K234" s="384"/>
    </row>
    <row r="235" spans="1:11" ht="15" customHeight="1" x14ac:dyDescent="0.25">
      <c r="A235" s="489" t="s">
        <v>436</v>
      </c>
      <c r="B235" s="503" t="s">
        <v>437</v>
      </c>
      <c r="C235" s="489" t="s">
        <v>436</v>
      </c>
      <c r="D235" s="503" t="s">
        <v>8800</v>
      </c>
      <c r="E235" s="503" t="s">
        <v>9060</v>
      </c>
      <c r="F235" s="386"/>
      <c r="G235" s="386"/>
      <c r="H235" s="385"/>
      <c r="I235" s="386"/>
      <c r="J235" s="386"/>
      <c r="K235" s="384"/>
    </row>
    <row r="236" spans="1:11" ht="15" customHeight="1" x14ac:dyDescent="0.25">
      <c r="A236" s="489" t="s">
        <v>438</v>
      </c>
      <c r="B236" s="503" t="s">
        <v>439</v>
      </c>
      <c r="C236" s="489" t="s">
        <v>438</v>
      </c>
      <c r="D236" s="503" t="s">
        <v>8796</v>
      </c>
      <c r="E236" s="503" t="s">
        <v>9061</v>
      </c>
      <c r="F236" s="386"/>
      <c r="G236" s="386"/>
      <c r="H236" s="385"/>
      <c r="I236" s="386"/>
      <c r="J236" s="386"/>
      <c r="K236" s="384"/>
    </row>
    <row r="237" spans="1:11" ht="15" customHeight="1" x14ac:dyDescent="0.25">
      <c r="A237" s="489" t="s">
        <v>440</v>
      </c>
      <c r="B237" s="503" t="s">
        <v>441</v>
      </c>
      <c r="C237" s="489" t="s">
        <v>440</v>
      </c>
      <c r="D237" s="503" t="s">
        <v>8796</v>
      </c>
      <c r="E237" s="503" t="s">
        <v>9062</v>
      </c>
      <c r="F237" s="386"/>
      <c r="G237" s="386"/>
      <c r="H237" s="385"/>
      <c r="I237" s="386"/>
      <c r="J237" s="386"/>
      <c r="K237" s="384"/>
    </row>
    <row r="238" spans="1:11" ht="15" customHeight="1" x14ac:dyDescent="0.25">
      <c r="A238" s="489" t="s">
        <v>442</v>
      </c>
      <c r="B238" s="503" t="s">
        <v>443</v>
      </c>
      <c r="C238" s="489" t="s">
        <v>442</v>
      </c>
      <c r="D238" s="503" t="s">
        <v>8800</v>
      </c>
      <c r="E238" s="503" t="s">
        <v>9063</v>
      </c>
      <c r="F238" s="386"/>
      <c r="G238" s="386"/>
      <c r="H238" s="385"/>
      <c r="I238" s="386"/>
      <c r="J238" s="386"/>
      <c r="K238" s="384"/>
    </row>
    <row r="239" spans="1:11" ht="15" customHeight="1" x14ac:dyDescent="0.25">
      <c r="A239" s="489" t="s">
        <v>1356</v>
      </c>
      <c r="B239" s="503" t="s">
        <v>9064</v>
      </c>
      <c r="C239" s="489" t="s">
        <v>1356</v>
      </c>
      <c r="D239" s="503" t="s">
        <v>8796</v>
      </c>
      <c r="E239" s="503" t="s">
        <v>9065</v>
      </c>
      <c r="F239" s="386"/>
      <c r="G239" s="386"/>
      <c r="H239" s="385"/>
      <c r="I239" s="386"/>
      <c r="J239" s="386"/>
      <c r="K239" s="384"/>
    </row>
    <row r="240" spans="1:11" ht="15" customHeight="1" x14ac:dyDescent="0.25">
      <c r="A240" s="489" t="s">
        <v>444</v>
      </c>
      <c r="B240" s="503" t="s">
        <v>445</v>
      </c>
      <c r="C240" s="489" t="s">
        <v>444</v>
      </c>
      <c r="D240" s="503" t="s">
        <v>8800</v>
      </c>
      <c r="E240" s="503" t="s">
        <v>9066</v>
      </c>
      <c r="F240" s="386"/>
      <c r="G240" s="386"/>
      <c r="H240" s="385"/>
      <c r="I240" s="386"/>
      <c r="J240" s="386"/>
      <c r="K240" s="384"/>
    </row>
    <row r="241" spans="1:11" ht="15" customHeight="1" x14ac:dyDescent="0.25">
      <c r="A241" s="489" t="s">
        <v>446</v>
      </c>
      <c r="B241" s="503" t="s">
        <v>447</v>
      </c>
      <c r="C241" s="489" t="s">
        <v>446</v>
      </c>
      <c r="D241" s="503" t="s">
        <v>8800</v>
      </c>
      <c r="E241" s="503" t="s">
        <v>9067</v>
      </c>
      <c r="F241" s="386"/>
      <c r="G241" s="386"/>
      <c r="H241" s="385"/>
      <c r="I241" s="386"/>
      <c r="J241" s="386"/>
      <c r="K241" s="384"/>
    </row>
    <row r="242" spans="1:11" ht="15" customHeight="1" x14ac:dyDescent="0.25">
      <c r="A242" s="489" t="s">
        <v>448</v>
      </c>
      <c r="B242" s="503" t="s">
        <v>449</v>
      </c>
      <c r="C242" s="489" t="s">
        <v>448</v>
      </c>
      <c r="D242" s="503" t="s">
        <v>8796</v>
      </c>
      <c r="E242" s="503" t="s">
        <v>9068</v>
      </c>
      <c r="F242" s="386"/>
      <c r="G242" s="386"/>
      <c r="H242" s="385"/>
      <c r="I242" s="386"/>
      <c r="J242" s="386"/>
      <c r="K242" s="384"/>
    </row>
    <row r="243" spans="1:11" ht="15" customHeight="1" x14ac:dyDescent="0.25">
      <c r="A243" s="489" t="s">
        <v>450</v>
      </c>
      <c r="B243" s="503" t="s">
        <v>451</v>
      </c>
      <c r="C243" s="489" t="s">
        <v>450</v>
      </c>
      <c r="D243" s="503" t="s">
        <v>8798</v>
      </c>
      <c r="E243" s="503" t="s">
        <v>9069</v>
      </c>
      <c r="F243" s="386"/>
      <c r="G243" s="386"/>
      <c r="H243" s="385"/>
      <c r="I243" s="386"/>
      <c r="J243" s="386"/>
      <c r="K243" s="384"/>
    </row>
    <row r="244" spans="1:11" ht="15" customHeight="1" x14ac:dyDescent="0.25">
      <c r="A244" s="489" t="s">
        <v>452</v>
      </c>
      <c r="B244" s="503" t="s">
        <v>453</v>
      </c>
      <c r="C244" s="489" t="s">
        <v>452</v>
      </c>
      <c r="D244" s="503" t="s">
        <v>8800</v>
      </c>
      <c r="E244" s="503" t="s">
        <v>9070</v>
      </c>
      <c r="F244" s="386"/>
      <c r="G244" s="386"/>
      <c r="H244" s="385"/>
      <c r="I244" s="386"/>
      <c r="J244" s="386"/>
      <c r="K244" s="384"/>
    </row>
    <row r="245" spans="1:11" ht="15" customHeight="1" x14ac:dyDescent="0.25">
      <c r="A245" s="489" t="s">
        <v>454</v>
      </c>
      <c r="B245" s="503" t="s">
        <v>455</v>
      </c>
      <c r="C245" s="489" t="s">
        <v>454</v>
      </c>
      <c r="D245" s="503" t="s">
        <v>8800</v>
      </c>
      <c r="E245" s="503" t="s">
        <v>9071</v>
      </c>
      <c r="F245" s="386"/>
      <c r="G245" s="386"/>
      <c r="H245" s="385"/>
      <c r="I245" s="386"/>
      <c r="J245" s="386"/>
      <c r="K245" s="384"/>
    </row>
    <row r="246" spans="1:11" ht="15" customHeight="1" x14ac:dyDescent="0.25">
      <c r="A246" s="489" t="s">
        <v>456</v>
      </c>
      <c r="B246" s="503" t="s">
        <v>457</v>
      </c>
      <c r="C246" s="489" t="s">
        <v>456</v>
      </c>
      <c r="D246" s="503" t="s">
        <v>8800</v>
      </c>
      <c r="E246" s="503" t="s">
        <v>9072</v>
      </c>
      <c r="F246" s="386"/>
      <c r="G246" s="386"/>
      <c r="H246" s="385"/>
      <c r="I246" s="386"/>
      <c r="J246" s="386"/>
      <c r="K246" s="384"/>
    </row>
    <row r="247" spans="1:11" ht="15" customHeight="1" x14ac:dyDescent="0.25">
      <c r="A247" s="489" t="s">
        <v>458</v>
      </c>
      <c r="B247" s="503" t="s">
        <v>459</v>
      </c>
      <c r="C247" s="489" t="s">
        <v>458</v>
      </c>
      <c r="D247" s="503" t="s">
        <v>8800</v>
      </c>
      <c r="E247" s="503" t="s">
        <v>9073</v>
      </c>
      <c r="F247" s="386"/>
      <c r="G247" s="386"/>
      <c r="H247" s="385"/>
      <c r="I247" s="386"/>
      <c r="J247" s="386"/>
      <c r="K247" s="384"/>
    </row>
    <row r="248" spans="1:11" ht="15" customHeight="1" x14ac:dyDescent="0.25">
      <c r="A248" s="489" t="s">
        <v>460</v>
      </c>
      <c r="B248" s="503" t="s">
        <v>461</v>
      </c>
      <c r="C248" s="489" t="s">
        <v>460</v>
      </c>
      <c r="D248" s="503" t="s">
        <v>8800</v>
      </c>
      <c r="E248" s="503" t="s">
        <v>9074</v>
      </c>
      <c r="F248" s="386"/>
      <c r="G248" s="386"/>
      <c r="H248" s="385"/>
      <c r="I248" s="386"/>
      <c r="J248" s="386"/>
      <c r="K248" s="384"/>
    </row>
    <row r="249" spans="1:11" ht="15" customHeight="1" x14ac:dyDescent="0.25">
      <c r="A249" s="489" t="s">
        <v>9075</v>
      </c>
      <c r="B249" s="503" t="s">
        <v>9076</v>
      </c>
      <c r="C249" s="489" t="s">
        <v>9075</v>
      </c>
      <c r="D249" s="503" t="s">
        <v>8796</v>
      </c>
      <c r="E249" s="503" t="s">
        <v>9077</v>
      </c>
      <c r="F249" s="386"/>
      <c r="G249" s="386"/>
      <c r="H249" s="385"/>
      <c r="I249" s="386"/>
      <c r="J249" s="386"/>
      <c r="K249" s="384"/>
    </row>
    <row r="250" spans="1:11" ht="15" customHeight="1" x14ac:dyDescent="0.25">
      <c r="A250" s="489" t="s">
        <v>462</v>
      </c>
      <c r="B250" s="503" t="s">
        <v>463</v>
      </c>
      <c r="C250" s="489" t="s">
        <v>462</v>
      </c>
      <c r="D250" s="503" t="s">
        <v>8796</v>
      </c>
      <c r="E250" s="503" t="s">
        <v>9078</v>
      </c>
      <c r="F250" s="386"/>
      <c r="G250" s="386"/>
      <c r="H250" s="385"/>
      <c r="I250" s="386"/>
      <c r="J250" s="386"/>
      <c r="K250" s="384"/>
    </row>
    <row r="251" spans="1:11" ht="15" customHeight="1" x14ac:dyDescent="0.25">
      <c r="A251" s="489" t="s">
        <v>464</v>
      </c>
      <c r="B251" s="503" t="s">
        <v>465</v>
      </c>
      <c r="C251" s="489" t="s">
        <v>464</v>
      </c>
      <c r="D251" s="503" t="s">
        <v>8800</v>
      </c>
      <c r="E251" s="503" t="s">
        <v>9079</v>
      </c>
      <c r="F251" s="386"/>
      <c r="G251" s="386"/>
      <c r="H251" s="385"/>
      <c r="I251" s="386"/>
      <c r="J251" s="386"/>
      <c r="K251" s="384"/>
    </row>
    <row r="252" spans="1:11" ht="15" customHeight="1" x14ac:dyDescent="0.25">
      <c r="A252" s="489" t="s">
        <v>466</v>
      </c>
      <c r="B252" s="503" t="s">
        <v>467</v>
      </c>
      <c r="C252" s="489" t="s">
        <v>466</v>
      </c>
      <c r="D252" s="503" t="s">
        <v>8800</v>
      </c>
      <c r="E252" s="503" t="s">
        <v>9080</v>
      </c>
      <c r="F252" s="386"/>
      <c r="G252" s="386"/>
      <c r="H252" s="385"/>
      <c r="I252" s="386"/>
      <c r="J252" s="386"/>
      <c r="K252" s="384"/>
    </row>
    <row r="253" spans="1:11" ht="15" customHeight="1" x14ac:dyDescent="0.25">
      <c r="A253" s="489" t="s">
        <v>468</v>
      </c>
      <c r="B253" s="503" t="s">
        <v>469</v>
      </c>
      <c r="C253" s="489" t="s">
        <v>468</v>
      </c>
      <c r="D253" s="503" t="s">
        <v>8796</v>
      </c>
      <c r="E253" s="503" t="s">
        <v>9081</v>
      </c>
      <c r="F253" s="386"/>
      <c r="G253" s="386"/>
      <c r="H253" s="385"/>
      <c r="I253" s="386"/>
      <c r="J253" s="386"/>
      <c r="K253" s="384"/>
    </row>
    <row r="254" spans="1:11" ht="15" customHeight="1" x14ac:dyDescent="0.25">
      <c r="A254" s="489" t="s">
        <v>9082</v>
      </c>
      <c r="B254" s="503" t="s">
        <v>9083</v>
      </c>
      <c r="C254" s="489" t="s">
        <v>9082</v>
      </c>
      <c r="D254" s="503" t="s">
        <v>8796</v>
      </c>
      <c r="E254" s="503" t="s">
        <v>9084</v>
      </c>
      <c r="F254" s="386"/>
      <c r="G254" s="386"/>
      <c r="H254" s="385"/>
      <c r="I254" s="386"/>
      <c r="J254" s="386"/>
      <c r="K254" s="384"/>
    </row>
    <row r="255" spans="1:11" ht="15" customHeight="1" x14ac:dyDescent="0.25">
      <c r="A255" s="489" t="s">
        <v>470</v>
      </c>
      <c r="B255" s="503" t="s">
        <v>471</v>
      </c>
      <c r="C255" s="489" t="s">
        <v>470</v>
      </c>
      <c r="D255" s="503" t="s">
        <v>8800</v>
      </c>
      <c r="E255" s="503" t="s">
        <v>9085</v>
      </c>
      <c r="F255" s="386"/>
      <c r="G255" s="386"/>
      <c r="H255" s="385"/>
      <c r="I255" s="386"/>
      <c r="J255" s="386"/>
      <c r="K255" s="384"/>
    </row>
    <row r="256" spans="1:11" ht="15" customHeight="1" x14ac:dyDescent="0.25">
      <c r="A256" s="489" t="s">
        <v>472</v>
      </c>
      <c r="B256" s="503" t="s">
        <v>473</v>
      </c>
      <c r="C256" s="489" t="s">
        <v>472</v>
      </c>
      <c r="D256" s="503" t="s">
        <v>8800</v>
      </c>
      <c r="E256" s="503" t="s">
        <v>9086</v>
      </c>
      <c r="F256" s="386"/>
      <c r="G256" s="386"/>
      <c r="H256" s="385"/>
      <c r="I256" s="386"/>
      <c r="J256" s="386"/>
      <c r="K256" s="384"/>
    </row>
    <row r="257" spans="1:11" ht="15" customHeight="1" x14ac:dyDescent="0.25">
      <c r="A257" s="489" t="s">
        <v>474</v>
      </c>
      <c r="B257" s="503" t="s">
        <v>475</v>
      </c>
      <c r="C257" s="489" t="s">
        <v>474</v>
      </c>
      <c r="D257" s="503" t="s">
        <v>8798</v>
      </c>
      <c r="E257" s="503" t="s">
        <v>9087</v>
      </c>
      <c r="F257" s="386"/>
      <c r="G257" s="386"/>
      <c r="H257" s="385"/>
      <c r="I257" s="386"/>
      <c r="J257" s="386"/>
      <c r="K257" s="384"/>
    </row>
    <row r="258" spans="1:11" ht="15" customHeight="1" x14ac:dyDescent="0.25">
      <c r="A258" s="489" t="s">
        <v>476</v>
      </c>
      <c r="B258" s="503" t="s">
        <v>477</v>
      </c>
      <c r="C258" s="489" t="s">
        <v>476</v>
      </c>
      <c r="D258" s="503" t="s">
        <v>8798</v>
      </c>
      <c r="E258" s="503" t="s">
        <v>9088</v>
      </c>
      <c r="F258" s="386"/>
      <c r="G258" s="386"/>
      <c r="H258" s="385"/>
      <c r="I258" s="386"/>
      <c r="J258" s="386"/>
      <c r="K258" s="384"/>
    </row>
    <row r="259" spans="1:11" ht="15" customHeight="1" x14ac:dyDescent="0.25">
      <c r="A259" s="489" t="s">
        <v>478</v>
      </c>
      <c r="B259" s="503" t="s">
        <v>479</v>
      </c>
      <c r="C259" s="489" t="s">
        <v>478</v>
      </c>
      <c r="D259" s="503" t="s">
        <v>8800</v>
      </c>
      <c r="E259" s="503" t="s">
        <v>9089</v>
      </c>
      <c r="F259" s="386"/>
      <c r="G259" s="386"/>
      <c r="H259" s="385"/>
      <c r="I259" s="386"/>
      <c r="J259" s="386"/>
      <c r="K259" s="384"/>
    </row>
    <row r="260" spans="1:11" ht="15" customHeight="1" x14ac:dyDescent="0.25">
      <c r="A260" s="489" t="s">
        <v>480</v>
      </c>
      <c r="B260" s="503" t="s">
        <v>481</v>
      </c>
      <c r="C260" s="489" t="s">
        <v>480</v>
      </c>
      <c r="D260" s="503" t="s">
        <v>8800</v>
      </c>
      <c r="E260" s="503" t="s">
        <v>9090</v>
      </c>
      <c r="F260" s="386"/>
      <c r="G260" s="386"/>
      <c r="H260" s="385"/>
      <c r="I260" s="386"/>
      <c r="J260" s="386"/>
      <c r="K260" s="384"/>
    </row>
    <row r="261" spans="1:11" ht="15" customHeight="1" x14ac:dyDescent="0.25">
      <c r="A261" s="489" t="s">
        <v>482</v>
      </c>
      <c r="B261" s="503" t="s">
        <v>483</v>
      </c>
      <c r="C261" s="489" t="s">
        <v>482</v>
      </c>
      <c r="D261" s="503" t="s">
        <v>8800</v>
      </c>
      <c r="E261" s="503" t="s">
        <v>9091</v>
      </c>
      <c r="F261" s="386"/>
      <c r="G261" s="386"/>
      <c r="H261" s="385"/>
      <c r="I261" s="386"/>
      <c r="J261" s="386"/>
      <c r="K261" s="384"/>
    </row>
    <row r="262" spans="1:11" ht="15" customHeight="1" x14ac:dyDescent="0.25">
      <c r="A262" s="489" t="s">
        <v>484</v>
      </c>
      <c r="B262" s="503" t="s">
        <v>485</v>
      </c>
      <c r="C262" s="489" t="s">
        <v>484</v>
      </c>
      <c r="D262" s="503" t="s">
        <v>8796</v>
      </c>
      <c r="E262" s="503" t="s">
        <v>9092</v>
      </c>
      <c r="F262" s="386"/>
      <c r="G262" s="386"/>
      <c r="H262" s="385"/>
      <c r="I262" s="386"/>
      <c r="J262" s="386"/>
      <c r="K262" s="384"/>
    </row>
    <row r="263" spans="1:11" ht="15" customHeight="1" x14ac:dyDescent="0.25">
      <c r="A263" s="489" t="s">
        <v>486</v>
      </c>
      <c r="B263" s="503" t="s">
        <v>487</v>
      </c>
      <c r="C263" s="489" t="s">
        <v>486</v>
      </c>
      <c r="D263" s="503" t="s">
        <v>8800</v>
      </c>
      <c r="E263" s="503" t="s">
        <v>9093</v>
      </c>
      <c r="F263" s="386"/>
      <c r="G263" s="386"/>
      <c r="H263" s="385"/>
      <c r="I263" s="386"/>
      <c r="J263" s="386"/>
      <c r="K263" s="384"/>
    </row>
    <row r="264" spans="1:11" ht="15" customHeight="1" x14ac:dyDescent="0.25">
      <c r="A264" s="489" t="s">
        <v>488</v>
      </c>
      <c r="B264" s="503" t="s">
        <v>489</v>
      </c>
      <c r="C264" s="489" t="s">
        <v>488</v>
      </c>
      <c r="D264" s="503" t="s">
        <v>8798</v>
      </c>
      <c r="E264" s="503" t="s">
        <v>9094</v>
      </c>
      <c r="F264" s="386"/>
      <c r="G264" s="386"/>
      <c r="H264" s="385"/>
      <c r="I264" s="386"/>
      <c r="J264" s="386"/>
      <c r="K264" s="384"/>
    </row>
    <row r="265" spans="1:11" ht="15" customHeight="1" x14ac:dyDescent="0.25">
      <c r="A265" s="489" t="s">
        <v>490</v>
      </c>
      <c r="B265" s="503" t="s">
        <v>491</v>
      </c>
      <c r="C265" s="489" t="s">
        <v>490</v>
      </c>
      <c r="D265" s="503" t="s">
        <v>8800</v>
      </c>
      <c r="E265" s="503" t="s">
        <v>9095</v>
      </c>
      <c r="F265" s="386"/>
      <c r="G265" s="386"/>
      <c r="H265" s="385"/>
      <c r="I265" s="386"/>
      <c r="J265" s="386"/>
      <c r="K265" s="384"/>
    </row>
    <row r="266" spans="1:11" ht="15" customHeight="1" x14ac:dyDescent="0.25">
      <c r="A266" s="489" t="s">
        <v>492</v>
      </c>
      <c r="B266" s="503" t="s">
        <v>493</v>
      </c>
      <c r="C266" s="489" t="s">
        <v>492</v>
      </c>
      <c r="D266" s="503" t="s">
        <v>8800</v>
      </c>
      <c r="E266" s="503" t="s">
        <v>9096</v>
      </c>
      <c r="F266" s="386"/>
      <c r="G266" s="386"/>
      <c r="H266" s="385"/>
      <c r="I266" s="386"/>
      <c r="J266" s="386"/>
      <c r="K266" s="384"/>
    </row>
    <row r="267" spans="1:11" ht="15" customHeight="1" x14ac:dyDescent="0.25">
      <c r="A267" s="489" t="s">
        <v>494</v>
      </c>
      <c r="B267" s="503" t="s">
        <v>495</v>
      </c>
      <c r="C267" s="489" t="s">
        <v>494</v>
      </c>
      <c r="D267" s="503" t="s">
        <v>8800</v>
      </c>
      <c r="E267" s="503" t="s">
        <v>9097</v>
      </c>
      <c r="F267" s="386"/>
      <c r="G267" s="386"/>
      <c r="H267" s="385"/>
      <c r="I267" s="386"/>
      <c r="J267" s="386"/>
      <c r="K267" s="384"/>
    </row>
    <row r="268" spans="1:11" ht="15" customHeight="1" x14ac:dyDescent="0.25">
      <c r="A268" s="489" t="s">
        <v>496</v>
      </c>
      <c r="B268" s="503" t="s">
        <v>497</v>
      </c>
      <c r="C268" s="489" t="s">
        <v>496</v>
      </c>
      <c r="D268" s="503" t="s">
        <v>8800</v>
      </c>
      <c r="E268" s="503" t="s">
        <v>9098</v>
      </c>
      <c r="F268" s="386"/>
      <c r="G268" s="386"/>
      <c r="H268" s="385"/>
      <c r="I268" s="386"/>
      <c r="J268" s="386"/>
      <c r="K268" s="384"/>
    </row>
    <row r="269" spans="1:11" ht="15" customHeight="1" x14ac:dyDescent="0.25">
      <c r="A269" s="489" t="s">
        <v>498</v>
      </c>
      <c r="B269" s="503" t="s">
        <v>499</v>
      </c>
      <c r="C269" s="489" t="s">
        <v>498</v>
      </c>
      <c r="D269" s="503" t="s">
        <v>8800</v>
      </c>
      <c r="E269" s="503" t="s">
        <v>9099</v>
      </c>
      <c r="F269" s="386"/>
      <c r="G269" s="386"/>
      <c r="H269" s="385"/>
      <c r="I269" s="386"/>
      <c r="J269" s="386"/>
      <c r="K269" s="384"/>
    </row>
    <row r="270" spans="1:11" ht="15" customHeight="1" x14ac:dyDescent="0.25">
      <c r="A270" s="489" t="s">
        <v>500</v>
      </c>
      <c r="B270" s="503" t="s">
        <v>501</v>
      </c>
      <c r="C270" s="489" t="s">
        <v>500</v>
      </c>
      <c r="D270" s="503" t="s">
        <v>8800</v>
      </c>
      <c r="E270" s="503" t="s">
        <v>9100</v>
      </c>
      <c r="F270" s="386"/>
      <c r="G270" s="386"/>
      <c r="H270" s="385"/>
      <c r="I270" s="386"/>
      <c r="J270" s="386"/>
      <c r="K270" s="384"/>
    </row>
    <row r="271" spans="1:11" ht="15" customHeight="1" x14ac:dyDescent="0.25">
      <c r="A271" s="489" t="s">
        <v>502</v>
      </c>
      <c r="B271" s="503" t="s">
        <v>503</v>
      </c>
      <c r="C271" s="489" t="s">
        <v>502</v>
      </c>
      <c r="D271" s="503" t="s">
        <v>8800</v>
      </c>
      <c r="E271" s="503" t="s">
        <v>9101</v>
      </c>
      <c r="F271" s="386"/>
      <c r="G271" s="386"/>
      <c r="H271" s="385"/>
      <c r="I271" s="386"/>
      <c r="J271" s="386"/>
      <c r="K271" s="384"/>
    </row>
    <row r="272" spans="1:11" ht="15" customHeight="1" x14ac:dyDescent="0.25">
      <c r="A272" s="489" t="s">
        <v>504</v>
      </c>
      <c r="B272" s="503" t="s">
        <v>505</v>
      </c>
      <c r="C272" s="489" t="s">
        <v>504</v>
      </c>
      <c r="D272" s="503" t="s">
        <v>8800</v>
      </c>
      <c r="E272" s="503" t="s">
        <v>9102</v>
      </c>
      <c r="F272" s="386"/>
      <c r="G272" s="386"/>
      <c r="H272" s="385"/>
      <c r="I272" s="386"/>
      <c r="J272" s="386"/>
      <c r="K272" s="384"/>
    </row>
    <row r="273" spans="1:11" ht="15" customHeight="1" x14ac:dyDescent="0.25">
      <c r="A273" s="489" t="s">
        <v>506</v>
      </c>
      <c r="B273" s="503" t="s">
        <v>507</v>
      </c>
      <c r="C273" s="489" t="s">
        <v>506</v>
      </c>
      <c r="D273" s="503" t="s">
        <v>8800</v>
      </c>
      <c r="E273" s="503" t="s">
        <v>9103</v>
      </c>
      <c r="F273" s="386"/>
      <c r="G273" s="386"/>
      <c r="H273" s="385"/>
      <c r="I273" s="386"/>
      <c r="J273" s="386"/>
      <c r="K273" s="384"/>
    </row>
    <row r="274" spans="1:11" ht="15" customHeight="1" x14ac:dyDescent="0.25">
      <c r="A274" s="489" t="s">
        <v>937</v>
      </c>
      <c r="B274" s="503" t="s">
        <v>9104</v>
      </c>
      <c r="C274" s="489" t="s">
        <v>937</v>
      </c>
      <c r="D274" s="503" t="s">
        <v>8796</v>
      </c>
      <c r="E274" s="503" t="s">
        <v>9105</v>
      </c>
      <c r="F274" s="386"/>
      <c r="G274" s="386"/>
      <c r="H274" s="385"/>
      <c r="I274" s="386"/>
      <c r="J274" s="386"/>
      <c r="K274" s="384"/>
    </row>
    <row r="275" spans="1:11" ht="15" customHeight="1" x14ac:dyDescent="0.25">
      <c r="A275" s="489" t="s">
        <v>508</v>
      </c>
      <c r="B275" s="503" t="s">
        <v>509</v>
      </c>
      <c r="C275" s="489" t="s">
        <v>508</v>
      </c>
      <c r="D275" s="503" t="s">
        <v>8800</v>
      </c>
      <c r="E275" s="503" t="s">
        <v>9106</v>
      </c>
      <c r="F275" s="386"/>
      <c r="G275" s="386"/>
      <c r="H275" s="385"/>
      <c r="I275" s="386"/>
      <c r="J275" s="386"/>
      <c r="K275" s="384"/>
    </row>
    <row r="276" spans="1:11" ht="15" customHeight="1" x14ac:dyDescent="0.25">
      <c r="A276" s="489" t="s">
        <v>511</v>
      </c>
      <c r="B276" s="503" t="s">
        <v>512</v>
      </c>
      <c r="C276" s="489" t="s">
        <v>511</v>
      </c>
      <c r="D276" s="503" t="s">
        <v>8800</v>
      </c>
      <c r="E276" s="503" t="s">
        <v>9107</v>
      </c>
      <c r="F276" s="386"/>
      <c r="G276" s="386"/>
      <c r="H276" s="385"/>
      <c r="I276" s="386"/>
      <c r="J276" s="386"/>
      <c r="K276" s="384"/>
    </row>
    <row r="277" spans="1:11" ht="15" customHeight="1" x14ac:dyDescent="0.25">
      <c r="A277" s="489" t="s">
        <v>513</v>
      </c>
      <c r="B277" s="503" t="s">
        <v>514</v>
      </c>
      <c r="C277" s="489" t="s">
        <v>513</v>
      </c>
      <c r="D277" s="503" t="s">
        <v>8800</v>
      </c>
      <c r="E277" s="503" t="s">
        <v>9108</v>
      </c>
      <c r="F277" s="386"/>
      <c r="G277" s="386"/>
      <c r="H277" s="385"/>
      <c r="I277" s="386"/>
      <c r="J277" s="386"/>
      <c r="K277" s="384"/>
    </row>
    <row r="278" spans="1:11" ht="15" customHeight="1" x14ac:dyDescent="0.25">
      <c r="A278" s="489" t="s">
        <v>515</v>
      </c>
      <c r="B278" s="503" t="s">
        <v>516</v>
      </c>
      <c r="C278" s="489" t="s">
        <v>515</v>
      </c>
      <c r="D278" s="503" t="s">
        <v>8800</v>
      </c>
      <c r="E278" s="503" t="s">
        <v>9109</v>
      </c>
      <c r="F278" s="386"/>
      <c r="G278" s="386"/>
      <c r="H278" s="385"/>
      <c r="I278" s="386"/>
      <c r="J278" s="386"/>
      <c r="K278" s="384"/>
    </row>
    <row r="279" spans="1:11" ht="15" customHeight="1" x14ac:dyDescent="0.25">
      <c r="A279" s="489" t="s">
        <v>517</v>
      </c>
      <c r="B279" s="503" t="s">
        <v>518</v>
      </c>
      <c r="C279" s="489" t="s">
        <v>517</v>
      </c>
      <c r="D279" s="503" t="s">
        <v>8800</v>
      </c>
      <c r="E279" s="503" t="s">
        <v>9110</v>
      </c>
      <c r="F279" s="386"/>
      <c r="G279" s="386"/>
      <c r="H279" s="385"/>
      <c r="I279" s="386"/>
      <c r="J279" s="386"/>
      <c r="K279" s="384"/>
    </row>
    <row r="280" spans="1:11" ht="15" customHeight="1" x14ac:dyDescent="0.25">
      <c r="A280" s="489" t="s">
        <v>519</v>
      </c>
      <c r="B280" s="503" t="s">
        <v>520</v>
      </c>
      <c r="C280" s="489" t="s">
        <v>519</v>
      </c>
      <c r="D280" s="503" t="s">
        <v>8798</v>
      </c>
      <c r="E280" s="503" t="s">
        <v>9111</v>
      </c>
      <c r="F280" s="386"/>
      <c r="G280" s="386"/>
      <c r="H280" s="385"/>
      <c r="I280" s="386"/>
      <c r="J280" s="386"/>
      <c r="K280" s="384"/>
    </row>
    <row r="281" spans="1:11" ht="15" customHeight="1" x14ac:dyDescent="0.25">
      <c r="A281" s="489" t="s">
        <v>521</v>
      </c>
      <c r="B281" s="503" t="s">
        <v>522</v>
      </c>
      <c r="C281" s="489" t="s">
        <v>521</v>
      </c>
      <c r="D281" s="503" t="s">
        <v>8800</v>
      </c>
      <c r="E281" s="503" t="s">
        <v>9112</v>
      </c>
      <c r="F281" s="386"/>
      <c r="G281" s="386"/>
      <c r="H281" s="385"/>
      <c r="I281" s="386"/>
      <c r="J281" s="386"/>
      <c r="K281" s="384"/>
    </row>
    <row r="282" spans="1:11" ht="15" customHeight="1" x14ac:dyDescent="0.25">
      <c r="A282" s="489" t="s">
        <v>523</v>
      </c>
      <c r="B282" s="503" t="s">
        <v>524</v>
      </c>
      <c r="C282" s="489" t="s">
        <v>523</v>
      </c>
      <c r="D282" s="503" t="s">
        <v>8796</v>
      </c>
      <c r="E282" s="503" t="s">
        <v>9113</v>
      </c>
      <c r="F282" s="386"/>
      <c r="G282" s="386"/>
      <c r="H282" s="385"/>
      <c r="I282" s="386"/>
      <c r="J282" s="386"/>
      <c r="K282" s="384"/>
    </row>
    <row r="283" spans="1:11" ht="15" customHeight="1" x14ac:dyDescent="0.25">
      <c r="A283" s="489" t="s">
        <v>525</v>
      </c>
      <c r="B283" s="503" t="s">
        <v>526</v>
      </c>
      <c r="C283" s="489" t="s">
        <v>525</v>
      </c>
      <c r="D283" s="503" t="s">
        <v>8800</v>
      </c>
      <c r="E283" s="503" t="s">
        <v>9114</v>
      </c>
      <c r="F283" s="386"/>
      <c r="G283" s="386"/>
      <c r="H283" s="385"/>
      <c r="I283" s="386"/>
      <c r="J283" s="386"/>
      <c r="K283" s="384"/>
    </row>
    <row r="284" spans="1:11" ht="15" customHeight="1" x14ac:dyDescent="0.25">
      <c r="A284" s="489" t="s">
        <v>527</v>
      </c>
      <c r="B284" s="503" t="s">
        <v>528</v>
      </c>
      <c r="C284" s="489" t="s">
        <v>527</v>
      </c>
      <c r="D284" s="503" t="s">
        <v>8800</v>
      </c>
      <c r="E284" s="503" t="s">
        <v>9115</v>
      </c>
      <c r="F284" s="386"/>
      <c r="G284" s="386"/>
      <c r="H284" s="385"/>
      <c r="I284" s="386"/>
      <c r="J284" s="386"/>
      <c r="K284" s="384"/>
    </row>
    <row r="285" spans="1:11" ht="15" customHeight="1" x14ac:dyDescent="0.25">
      <c r="A285" s="489" t="s">
        <v>529</v>
      </c>
      <c r="B285" s="503" t="s">
        <v>530</v>
      </c>
      <c r="C285" s="489" t="s">
        <v>529</v>
      </c>
      <c r="D285" s="503" t="s">
        <v>8800</v>
      </c>
      <c r="E285" s="503" t="s">
        <v>9116</v>
      </c>
      <c r="F285" s="386"/>
      <c r="G285" s="386"/>
      <c r="H285" s="385"/>
      <c r="I285" s="386"/>
      <c r="J285" s="386"/>
      <c r="K285" s="384"/>
    </row>
    <row r="286" spans="1:11" ht="15" customHeight="1" x14ac:dyDescent="0.25">
      <c r="A286" s="489" t="s">
        <v>531</v>
      </c>
      <c r="B286" s="503" t="s">
        <v>532</v>
      </c>
      <c r="C286" s="489" t="s">
        <v>531</v>
      </c>
      <c r="D286" s="503" t="s">
        <v>8800</v>
      </c>
      <c r="E286" s="503" t="s">
        <v>9117</v>
      </c>
      <c r="F286" s="386"/>
      <c r="G286" s="386"/>
      <c r="H286" s="385"/>
      <c r="I286" s="386"/>
      <c r="J286" s="386"/>
      <c r="K286" s="384"/>
    </row>
    <row r="287" spans="1:11" ht="15" customHeight="1" x14ac:dyDescent="0.25">
      <c r="A287" s="489" t="s">
        <v>5378</v>
      </c>
      <c r="B287" s="503" t="s">
        <v>9118</v>
      </c>
      <c r="C287" s="489" t="s">
        <v>5378</v>
      </c>
      <c r="D287" s="503" t="s">
        <v>8796</v>
      </c>
      <c r="E287" s="503" t="s">
        <v>9119</v>
      </c>
      <c r="F287" s="386"/>
      <c r="G287" s="386"/>
      <c r="H287" s="385"/>
      <c r="I287" s="386"/>
      <c r="J287" s="386"/>
      <c r="K287" s="384"/>
    </row>
    <row r="288" spans="1:11" ht="15" customHeight="1" x14ac:dyDescent="0.25">
      <c r="A288" s="489" t="s">
        <v>533</v>
      </c>
      <c r="B288" s="503" t="s">
        <v>534</v>
      </c>
      <c r="C288" s="489" t="s">
        <v>533</v>
      </c>
      <c r="D288" s="503" t="s">
        <v>8800</v>
      </c>
      <c r="E288" s="503" t="s">
        <v>9120</v>
      </c>
      <c r="F288" s="386"/>
      <c r="G288" s="386"/>
      <c r="H288" s="385"/>
      <c r="I288" s="386"/>
      <c r="J288" s="386"/>
      <c r="K288" s="384"/>
    </row>
    <row r="289" spans="1:11" ht="15" customHeight="1" x14ac:dyDescent="0.25">
      <c r="A289" s="489" t="s">
        <v>535</v>
      </c>
      <c r="B289" s="503" t="s">
        <v>536</v>
      </c>
      <c r="C289" s="489" t="s">
        <v>535</v>
      </c>
      <c r="D289" s="503" t="s">
        <v>8800</v>
      </c>
      <c r="E289" s="503" t="s">
        <v>9121</v>
      </c>
      <c r="F289" s="386"/>
      <c r="G289" s="386"/>
      <c r="H289" s="385"/>
      <c r="I289" s="386"/>
      <c r="J289" s="386"/>
      <c r="K289" s="384"/>
    </row>
    <row r="290" spans="1:11" ht="15" customHeight="1" x14ac:dyDescent="0.25">
      <c r="A290" s="489" t="s">
        <v>537</v>
      </c>
      <c r="B290" s="503" t="s">
        <v>538</v>
      </c>
      <c r="C290" s="489" t="s">
        <v>537</v>
      </c>
      <c r="D290" s="503" t="s">
        <v>8796</v>
      </c>
      <c r="E290" s="503" t="s">
        <v>9122</v>
      </c>
      <c r="F290" s="386"/>
      <c r="G290" s="386"/>
      <c r="H290" s="385"/>
      <c r="I290" s="386"/>
      <c r="J290" s="386"/>
      <c r="K290" s="384"/>
    </row>
    <row r="291" spans="1:11" ht="15" customHeight="1" x14ac:dyDescent="0.25">
      <c r="A291" s="489" t="s">
        <v>539</v>
      </c>
      <c r="B291" s="503" t="s">
        <v>540</v>
      </c>
      <c r="C291" s="489" t="s">
        <v>539</v>
      </c>
      <c r="D291" s="503" t="s">
        <v>8800</v>
      </c>
      <c r="E291" s="503" t="s">
        <v>9123</v>
      </c>
      <c r="F291" s="386"/>
      <c r="G291" s="386"/>
      <c r="H291" s="385"/>
      <c r="I291" s="386"/>
      <c r="J291" s="386"/>
      <c r="K291" s="384"/>
    </row>
    <row r="292" spans="1:11" ht="15" customHeight="1" x14ac:dyDescent="0.25">
      <c r="A292" s="489" t="s">
        <v>3793</v>
      </c>
      <c r="B292" s="503" t="s">
        <v>3693</v>
      </c>
      <c r="C292" s="489" t="s">
        <v>3793</v>
      </c>
      <c r="D292" s="503" t="s">
        <v>8796</v>
      </c>
      <c r="E292" s="503" t="s">
        <v>9124</v>
      </c>
      <c r="F292" s="386"/>
      <c r="G292" s="386"/>
      <c r="H292" s="385"/>
      <c r="I292" s="386"/>
      <c r="J292" s="386"/>
      <c r="K292" s="384"/>
    </row>
    <row r="293" spans="1:11" ht="15" customHeight="1" x14ac:dyDescent="0.25">
      <c r="A293" s="489" t="s">
        <v>541</v>
      </c>
      <c r="B293" s="503" t="s">
        <v>542</v>
      </c>
      <c r="C293" s="489" t="s">
        <v>541</v>
      </c>
      <c r="D293" s="503" t="s">
        <v>8800</v>
      </c>
      <c r="E293" s="503" t="s">
        <v>9125</v>
      </c>
      <c r="F293" s="386"/>
      <c r="G293" s="386"/>
      <c r="H293" s="385"/>
      <c r="I293" s="386"/>
      <c r="J293" s="386"/>
      <c r="K293" s="384"/>
    </row>
    <row r="294" spans="1:11" ht="15" customHeight="1" x14ac:dyDescent="0.25">
      <c r="A294" s="489" t="s">
        <v>543</v>
      </c>
      <c r="B294" s="503" t="s">
        <v>544</v>
      </c>
      <c r="C294" s="489" t="s">
        <v>543</v>
      </c>
      <c r="D294" s="503" t="s">
        <v>8798</v>
      </c>
      <c r="E294" s="503" t="s">
        <v>9126</v>
      </c>
      <c r="F294" s="386"/>
      <c r="G294" s="386"/>
      <c r="H294" s="385"/>
      <c r="I294" s="386"/>
      <c r="J294" s="386"/>
      <c r="K294" s="384"/>
    </row>
    <row r="295" spans="1:11" ht="15" customHeight="1" x14ac:dyDescent="0.25">
      <c r="A295" s="489" t="s">
        <v>545</v>
      </c>
      <c r="B295" s="503" t="s">
        <v>546</v>
      </c>
      <c r="C295" s="489" t="s">
        <v>545</v>
      </c>
      <c r="D295" s="503" t="s">
        <v>8796</v>
      </c>
      <c r="E295" s="503" t="s">
        <v>9127</v>
      </c>
      <c r="F295" s="386"/>
      <c r="G295" s="386"/>
      <c r="H295" s="385"/>
      <c r="I295" s="386"/>
      <c r="J295" s="386"/>
      <c r="K295" s="384"/>
    </row>
    <row r="296" spans="1:11" ht="15" customHeight="1" x14ac:dyDescent="0.25">
      <c r="A296" s="489" t="s">
        <v>547</v>
      </c>
      <c r="B296" s="503" t="s">
        <v>548</v>
      </c>
      <c r="C296" s="489" t="s">
        <v>547</v>
      </c>
      <c r="D296" s="503" t="s">
        <v>8796</v>
      </c>
      <c r="E296" s="503" t="s">
        <v>9128</v>
      </c>
      <c r="F296" s="386"/>
      <c r="G296" s="386"/>
      <c r="H296" s="385"/>
      <c r="I296" s="386"/>
      <c r="J296" s="386"/>
      <c r="K296" s="384"/>
    </row>
    <row r="297" spans="1:11" ht="15" customHeight="1" x14ac:dyDescent="0.25">
      <c r="A297" s="489" t="s">
        <v>549</v>
      </c>
      <c r="B297" s="503" t="s">
        <v>550</v>
      </c>
      <c r="C297" s="489" t="s">
        <v>549</v>
      </c>
      <c r="D297" s="503" t="s">
        <v>8796</v>
      </c>
      <c r="E297" s="503" t="s">
        <v>9129</v>
      </c>
      <c r="F297" s="386"/>
      <c r="G297" s="386"/>
      <c r="H297" s="385"/>
      <c r="I297" s="386"/>
      <c r="J297" s="386"/>
      <c r="K297" s="384"/>
    </row>
    <row r="298" spans="1:11" ht="15" customHeight="1" x14ac:dyDescent="0.25">
      <c r="A298" s="489" t="s">
        <v>9130</v>
      </c>
      <c r="B298" s="503" t="s">
        <v>9131</v>
      </c>
      <c r="C298" s="489" t="s">
        <v>9130</v>
      </c>
      <c r="D298" s="503" t="s">
        <v>8796</v>
      </c>
      <c r="E298" s="503" t="s">
        <v>9132</v>
      </c>
      <c r="F298" s="386"/>
      <c r="G298" s="386"/>
      <c r="H298" s="385"/>
      <c r="I298" s="386"/>
      <c r="J298" s="386"/>
      <c r="K298" s="384"/>
    </row>
    <row r="299" spans="1:11" ht="15" customHeight="1" x14ac:dyDescent="0.25">
      <c r="A299" s="489" t="s">
        <v>551</v>
      </c>
      <c r="B299" s="503" t="s">
        <v>552</v>
      </c>
      <c r="C299" s="489" t="s">
        <v>551</v>
      </c>
      <c r="D299" s="503" t="s">
        <v>8800</v>
      </c>
      <c r="E299" s="503" t="s">
        <v>9133</v>
      </c>
      <c r="F299" s="386"/>
      <c r="G299" s="386"/>
      <c r="H299" s="385"/>
      <c r="I299" s="386"/>
      <c r="J299" s="386"/>
      <c r="K299" s="384"/>
    </row>
    <row r="300" spans="1:11" ht="15" customHeight="1" x14ac:dyDescent="0.25">
      <c r="A300" s="489" t="s">
        <v>553</v>
      </c>
      <c r="B300" s="503" t="s">
        <v>554</v>
      </c>
      <c r="C300" s="489" t="s">
        <v>553</v>
      </c>
      <c r="D300" s="503" t="s">
        <v>8798</v>
      </c>
      <c r="E300" s="503" t="s">
        <v>9134</v>
      </c>
      <c r="F300" s="386"/>
      <c r="G300" s="386"/>
      <c r="H300" s="385"/>
      <c r="I300" s="386"/>
      <c r="J300" s="386"/>
      <c r="K300" s="384"/>
    </row>
    <row r="301" spans="1:11" ht="15" customHeight="1" x14ac:dyDescent="0.25">
      <c r="A301" s="489" t="s">
        <v>555</v>
      </c>
      <c r="B301" s="503" t="s">
        <v>556</v>
      </c>
      <c r="C301" s="489" t="s">
        <v>555</v>
      </c>
      <c r="D301" s="503" t="s">
        <v>8796</v>
      </c>
      <c r="E301" s="503" t="s">
        <v>9135</v>
      </c>
      <c r="F301" s="386"/>
      <c r="G301" s="386"/>
      <c r="H301" s="385"/>
      <c r="I301" s="386"/>
      <c r="J301" s="386"/>
      <c r="K301" s="384"/>
    </row>
    <row r="302" spans="1:11" ht="15" customHeight="1" x14ac:dyDescent="0.25">
      <c r="A302" s="489" t="s">
        <v>9136</v>
      </c>
      <c r="B302" s="503" t="s">
        <v>9137</v>
      </c>
      <c r="C302" s="489" t="s">
        <v>9136</v>
      </c>
      <c r="D302" s="503" t="s">
        <v>8796</v>
      </c>
      <c r="E302" s="503" t="s">
        <v>9138</v>
      </c>
      <c r="F302" s="386"/>
      <c r="G302" s="386"/>
      <c r="H302" s="385"/>
      <c r="I302" s="386"/>
      <c r="J302" s="386"/>
      <c r="K302" s="384"/>
    </row>
    <row r="303" spans="1:11" ht="15" customHeight="1" x14ac:dyDescent="0.25">
      <c r="A303" s="489" t="s">
        <v>9139</v>
      </c>
      <c r="B303" s="503" t="s">
        <v>9140</v>
      </c>
      <c r="C303" s="489" t="s">
        <v>9139</v>
      </c>
      <c r="D303" s="503" t="s">
        <v>8796</v>
      </c>
      <c r="E303" s="503" t="s">
        <v>9141</v>
      </c>
      <c r="F303" s="386"/>
      <c r="G303" s="386"/>
      <c r="H303" s="385"/>
      <c r="I303" s="386"/>
      <c r="J303" s="386"/>
      <c r="K303" s="384"/>
    </row>
    <row r="304" spans="1:11" ht="15" customHeight="1" x14ac:dyDescent="0.25">
      <c r="A304" s="489" t="s">
        <v>557</v>
      </c>
      <c r="B304" s="503" t="s">
        <v>558</v>
      </c>
      <c r="C304" s="489" t="s">
        <v>557</v>
      </c>
      <c r="D304" s="503" t="s">
        <v>8800</v>
      </c>
      <c r="E304" s="503" t="s">
        <v>9142</v>
      </c>
      <c r="F304" s="386"/>
      <c r="G304" s="386"/>
      <c r="H304" s="385"/>
      <c r="I304" s="386"/>
      <c r="J304" s="386"/>
      <c r="K304" s="384"/>
    </row>
    <row r="305" spans="1:11" ht="15" customHeight="1" x14ac:dyDescent="0.25">
      <c r="A305" s="489" t="s">
        <v>559</v>
      </c>
      <c r="B305" s="503" t="s">
        <v>560</v>
      </c>
      <c r="C305" s="489" t="s">
        <v>559</v>
      </c>
      <c r="D305" s="503" t="s">
        <v>8800</v>
      </c>
      <c r="E305" s="503" t="s">
        <v>9143</v>
      </c>
      <c r="F305" s="386"/>
      <c r="G305" s="386"/>
      <c r="H305" s="385"/>
      <c r="I305" s="386"/>
      <c r="J305" s="386"/>
      <c r="K305" s="384"/>
    </row>
    <row r="306" spans="1:11" ht="15" customHeight="1" x14ac:dyDescent="0.25">
      <c r="A306" s="489" t="s">
        <v>561</v>
      </c>
      <c r="B306" s="503" t="s">
        <v>562</v>
      </c>
      <c r="C306" s="489" t="s">
        <v>561</v>
      </c>
      <c r="D306" s="503" t="s">
        <v>8800</v>
      </c>
      <c r="E306" s="503" t="s">
        <v>9144</v>
      </c>
      <c r="F306" s="386"/>
      <c r="G306" s="386"/>
      <c r="H306" s="385"/>
      <c r="I306" s="386"/>
      <c r="J306" s="386"/>
      <c r="K306" s="384"/>
    </row>
    <row r="307" spans="1:11" ht="15" customHeight="1" x14ac:dyDescent="0.25">
      <c r="A307" s="489" t="s">
        <v>563</v>
      </c>
      <c r="B307" s="503" t="s">
        <v>564</v>
      </c>
      <c r="C307" s="489" t="s">
        <v>563</v>
      </c>
      <c r="D307" s="503" t="s">
        <v>8800</v>
      </c>
      <c r="E307" s="503" t="s">
        <v>9145</v>
      </c>
      <c r="F307" s="386"/>
      <c r="G307" s="386"/>
      <c r="H307" s="385"/>
      <c r="I307" s="386"/>
      <c r="J307" s="386"/>
      <c r="K307" s="384"/>
    </row>
    <row r="308" spans="1:11" ht="15" customHeight="1" x14ac:dyDescent="0.25">
      <c r="A308" s="489" t="s">
        <v>565</v>
      </c>
      <c r="B308" s="503" t="s">
        <v>566</v>
      </c>
      <c r="C308" s="489" t="s">
        <v>565</v>
      </c>
      <c r="D308" s="503" t="s">
        <v>8798</v>
      </c>
      <c r="E308" s="503" t="s">
        <v>9146</v>
      </c>
      <c r="F308" s="386"/>
      <c r="G308" s="386"/>
      <c r="H308" s="385"/>
      <c r="I308" s="386"/>
      <c r="J308" s="386"/>
      <c r="K308" s="384"/>
    </row>
    <row r="309" spans="1:11" ht="15" customHeight="1" x14ac:dyDescent="0.25">
      <c r="A309" s="489" t="s">
        <v>567</v>
      </c>
      <c r="B309" s="503" t="s">
        <v>568</v>
      </c>
      <c r="C309" s="489" t="s">
        <v>567</v>
      </c>
      <c r="D309" s="503" t="s">
        <v>8800</v>
      </c>
      <c r="E309" s="503" t="s">
        <v>9147</v>
      </c>
      <c r="F309" s="386"/>
      <c r="G309" s="386"/>
      <c r="H309" s="385"/>
      <c r="I309" s="386"/>
      <c r="J309" s="386"/>
      <c r="K309" s="384"/>
    </row>
    <row r="310" spans="1:11" ht="15" customHeight="1" x14ac:dyDescent="0.25">
      <c r="A310" s="489" t="s">
        <v>569</v>
      </c>
      <c r="B310" s="503" t="s">
        <v>570</v>
      </c>
      <c r="C310" s="489" t="s">
        <v>569</v>
      </c>
      <c r="D310" s="503" t="s">
        <v>8800</v>
      </c>
      <c r="E310" s="503" t="s">
        <v>9148</v>
      </c>
      <c r="F310" s="386"/>
      <c r="G310" s="386"/>
      <c r="H310" s="385"/>
      <c r="I310" s="386"/>
      <c r="J310" s="386"/>
      <c r="K310" s="384"/>
    </row>
    <row r="311" spans="1:11" ht="15" customHeight="1" x14ac:dyDescent="0.25">
      <c r="A311" s="489" t="s">
        <v>571</v>
      </c>
      <c r="B311" s="503" t="s">
        <v>572</v>
      </c>
      <c r="C311" s="489" t="s">
        <v>571</v>
      </c>
      <c r="D311" s="503" t="s">
        <v>8800</v>
      </c>
      <c r="E311" s="503" t="s">
        <v>9149</v>
      </c>
      <c r="F311" s="386"/>
      <c r="G311" s="386"/>
      <c r="H311" s="385"/>
      <c r="I311" s="386"/>
      <c r="J311" s="386"/>
      <c r="K311" s="384"/>
    </row>
    <row r="312" spans="1:11" ht="15" customHeight="1" x14ac:dyDescent="0.25">
      <c r="A312" s="489" t="s">
        <v>573</v>
      </c>
      <c r="B312" s="503" t="s">
        <v>574</v>
      </c>
      <c r="C312" s="489" t="s">
        <v>573</v>
      </c>
      <c r="D312" s="503" t="s">
        <v>8800</v>
      </c>
      <c r="E312" s="503" t="s">
        <v>9150</v>
      </c>
      <c r="F312" s="386"/>
      <c r="G312" s="386"/>
      <c r="H312" s="385"/>
      <c r="I312" s="386"/>
      <c r="J312" s="386"/>
      <c r="K312" s="384"/>
    </row>
    <row r="313" spans="1:11" ht="15" customHeight="1" x14ac:dyDescent="0.25">
      <c r="A313" s="489" t="s">
        <v>575</v>
      </c>
      <c r="B313" s="503" t="s">
        <v>5281</v>
      </c>
      <c r="C313" s="489" t="s">
        <v>575</v>
      </c>
      <c r="D313" s="503" t="s">
        <v>8796</v>
      </c>
      <c r="E313" s="503" t="s">
        <v>9151</v>
      </c>
      <c r="F313" s="386"/>
      <c r="G313" s="386"/>
      <c r="H313" s="385"/>
      <c r="I313" s="386"/>
      <c r="J313" s="386"/>
      <c r="K313" s="384"/>
    </row>
    <row r="314" spans="1:11" ht="15" customHeight="1" x14ac:dyDescent="0.25">
      <c r="A314" s="489" t="s">
        <v>577</v>
      </c>
      <c r="B314" s="503" t="s">
        <v>578</v>
      </c>
      <c r="C314" s="489" t="s">
        <v>577</v>
      </c>
      <c r="D314" s="503" t="s">
        <v>8800</v>
      </c>
      <c r="E314" s="503" t="s">
        <v>9152</v>
      </c>
      <c r="F314" s="386"/>
      <c r="G314" s="386"/>
      <c r="H314" s="385"/>
      <c r="I314" s="386"/>
      <c r="J314" s="386"/>
      <c r="K314" s="384"/>
    </row>
    <row r="315" spans="1:11" ht="15" customHeight="1" x14ac:dyDescent="0.25">
      <c r="A315" s="489" t="s">
        <v>579</v>
      </c>
      <c r="B315" s="503" t="s">
        <v>580</v>
      </c>
      <c r="C315" s="489" t="s">
        <v>579</v>
      </c>
      <c r="D315" s="503" t="s">
        <v>8800</v>
      </c>
      <c r="E315" s="503" t="s">
        <v>9153</v>
      </c>
      <c r="F315" s="386"/>
      <c r="G315" s="386"/>
      <c r="H315" s="385"/>
      <c r="I315" s="386"/>
      <c r="J315" s="386"/>
      <c r="K315" s="384"/>
    </row>
    <row r="316" spans="1:11" ht="15" customHeight="1" x14ac:dyDescent="0.25">
      <c r="A316" s="489" t="s">
        <v>581</v>
      </c>
      <c r="B316" s="503" t="s">
        <v>582</v>
      </c>
      <c r="C316" s="489" t="s">
        <v>581</v>
      </c>
      <c r="D316" s="503" t="s">
        <v>8800</v>
      </c>
      <c r="E316" s="503" t="s">
        <v>9154</v>
      </c>
      <c r="F316" s="386"/>
      <c r="G316" s="386"/>
      <c r="H316" s="385"/>
      <c r="I316" s="386"/>
      <c r="J316" s="386"/>
      <c r="K316" s="384"/>
    </row>
    <row r="317" spans="1:11" ht="15" customHeight="1" x14ac:dyDescent="0.25">
      <c r="A317" s="489" t="s">
        <v>583</v>
      </c>
      <c r="B317" s="503" t="s">
        <v>584</v>
      </c>
      <c r="C317" s="489" t="s">
        <v>583</v>
      </c>
      <c r="D317" s="503" t="s">
        <v>8800</v>
      </c>
      <c r="E317" s="503" t="s">
        <v>9155</v>
      </c>
      <c r="F317" s="386"/>
      <c r="G317" s="386"/>
      <c r="H317" s="385"/>
      <c r="I317" s="386"/>
      <c r="J317" s="386"/>
      <c r="K317" s="384"/>
    </row>
    <row r="318" spans="1:11" ht="15" customHeight="1" x14ac:dyDescent="0.25">
      <c r="A318" s="489" t="s">
        <v>585</v>
      </c>
      <c r="B318" s="503" t="s">
        <v>586</v>
      </c>
      <c r="C318" s="489" t="s">
        <v>585</v>
      </c>
      <c r="D318" s="503" t="s">
        <v>8800</v>
      </c>
      <c r="E318" s="503" t="s">
        <v>9156</v>
      </c>
      <c r="F318" s="386"/>
      <c r="G318" s="386"/>
      <c r="H318" s="385"/>
      <c r="I318" s="386"/>
      <c r="J318" s="386"/>
      <c r="K318" s="384"/>
    </row>
    <row r="319" spans="1:11" ht="15" customHeight="1" x14ac:dyDescent="0.25">
      <c r="A319" s="489" t="s">
        <v>587</v>
      </c>
      <c r="B319" s="503" t="s">
        <v>588</v>
      </c>
      <c r="C319" s="489" t="s">
        <v>587</v>
      </c>
      <c r="D319" s="503" t="s">
        <v>8800</v>
      </c>
      <c r="E319" s="503" t="s">
        <v>9157</v>
      </c>
      <c r="F319" s="386"/>
      <c r="G319" s="386"/>
      <c r="H319" s="385"/>
      <c r="I319" s="386"/>
      <c r="J319" s="386"/>
      <c r="K319" s="384"/>
    </row>
    <row r="320" spans="1:11" ht="15" customHeight="1" x14ac:dyDescent="0.25">
      <c r="A320" s="489" t="s">
        <v>589</v>
      </c>
      <c r="B320" s="503" t="s">
        <v>590</v>
      </c>
      <c r="C320" s="489" t="s">
        <v>589</v>
      </c>
      <c r="D320" s="503" t="s">
        <v>8800</v>
      </c>
      <c r="E320" s="503" t="s">
        <v>9158</v>
      </c>
      <c r="F320" s="386"/>
      <c r="G320" s="386"/>
      <c r="H320" s="385"/>
      <c r="I320" s="386"/>
      <c r="J320" s="386"/>
      <c r="K320" s="384"/>
    </row>
    <row r="321" spans="1:11" ht="15" customHeight="1" x14ac:dyDescent="0.25">
      <c r="A321" s="489" t="s">
        <v>952</v>
      </c>
      <c r="B321" s="503" t="s">
        <v>5373</v>
      </c>
      <c r="C321" s="489" t="s">
        <v>952</v>
      </c>
      <c r="D321" s="503" t="s">
        <v>8796</v>
      </c>
      <c r="E321" s="503" t="s">
        <v>9159</v>
      </c>
      <c r="F321" s="386"/>
      <c r="G321" s="386"/>
      <c r="H321" s="385"/>
      <c r="I321" s="386"/>
      <c r="J321" s="386"/>
      <c r="K321" s="384"/>
    </row>
    <row r="322" spans="1:11" ht="15" customHeight="1" x14ac:dyDescent="0.25">
      <c r="A322" s="489" t="s">
        <v>5533</v>
      </c>
      <c r="B322" s="503" t="s">
        <v>5532</v>
      </c>
      <c r="C322" s="489" t="s">
        <v>5533</v>
      </c>
      <c r="D322" s="503" t="s">
        <v>8798</v>
      </c>
      <c r="E322" s="503" t="s">
        <v>9160</v>
      </c>
      <c r="F322" s="386"/>
      <c r="G322" s="386"/>
      <c r="H322" s="385"/>
      <c r="I322" s="386"/>
      <c r="J322" s="386"/>
      <c r="K322" s="384"/>
    </row>
    <row r="323" spans="1:11" ht="15" customHeight="1" x14ac:dyDescent="0.25">
      <c r="A323" s="489" t="s">
        <v>591</v>
      </c>
      <c r="B323" s="503" t="s">
        <v>592</v>
      </c>
      <c r="C323" s="489" t="s">
        <v>591</v>
      </c>
      <c r="D323" s="503" t="s">
        <v>8800</v>
      </c>
      <c r="E323" s="503" t="s">
        <v>9161</v>
      </c>
      <c r="F323" s="386"/>
      <c r="G323" s="386"/>
      <c r="H323" s="385"/>
      <c r="I323" s="386"/>
      <c r="J323" s="386"/>
      <c r="K323" s="384"/>
    </row>
    <row r="324" spans="1:11" ht="15" customHeight="1" x14ac:dyDescent="0.25">
      <c r="A324" s="489" t="s">
        <v>593</v>
      </c>
      <c r="B324" s="503" t="s">
        <v>594</v>
      </c>
      <c r="C324" s="489" t="s">
        <v>593</v>
      </c>
      <c r="D324" s="503" t="s">
        <v>8796</v>
      </c>
      <c r="E324" s="503" t="s">
        <v>9162</v>
      </c>
      <c r="F324" s="386"/>
      <c r="G324" s="386"/>
      <c r="H324" s="385"/>
      <c r="I324" s="386"/>
      <c r="J324" s="386"/>
      <c r="K324" s="384"/>
    </row>
    <row r="325" spans="1:11" ht="15" customHeight="1" x14ac:dyDescent="0.25">
      <c r="A325" s="489" t="s">
        <v>595</v>
      </c>
      <c r="B325" s="503" t="s">
        <v>596</v>
      </c>
      <c r="C325" s="489" t="s">
        <v>595</v>
      </c>
      <c r="D325" s="503" t="s">
        <v>8800</v>
      </c>
      <c r="E325" s="503" t="s">
        <v>9163</v>
      </c>
      <c r="F325" s="386"/>
      <c r="G325" s="386"/>
      <c r="H325" s="385"/>
      <c r="I325" s="386"/>
      <c r="J325" s="386"/>
      <c r="K325" s="384"/>
    </row>
    <row r="326" spans="1:11" ht="15" customHeight="1" x14ac:dyDescent="0.25">
      <c r="A326" s="489" t="s">
        <v>597</v>
      </c>
      <c r="B326" s="503" t="s">
        <v>598</v>
      </c>
      <c r="C326" s="489" t="s">
        <v>597</v>
      </c>
      <c r="D326" s="503" t="s">
        <v>8796</v>
      </c>
      <c r="E326" s="503" t="s">
        <v>9164</v>
      </c>
      <c r="F326" s="386"/>
      <c r="G326" s="386"/>
      <c r="H326" s="385"/>
      <c r="I326" s="386"/>
      <c r="J326" s="386"/>
      <c r="K326" s="384"/>
    </row>
    <row r="327" spans="1:11" ht="15" customHeight="1" x14ac:dyDescent="0.25">
      <c r="A327" s="489" t="s">
        <v>5574</v>
      </c>
      <c r="B327" s="503" t="s">
        <v>5575</v>
      </c>
      <c r="C327" s="489" t="s">
        <v>5574</v>
      </c>
      <c r="D327" s="503" t="s">
        <v>8796</v>
      </c>
      <c r="E327" s="503" t="s">
        <v>9165</v>
      </c>
      <c r="F327" s="386"/>
      <c r="G327" s="386"/>
      <c r="H327" s="385"/>
      <c r="I327" s="386"/>
      <c r="J327" s="386"/>
      <c r="K327" s="384"/>
    </row>
    <row r="328" spans="1:11" ht="15" customHeight="1" x14ac:dyDescent="0.25">
      <c r="A328" s="489" t="s">
        <v>599</v>
      </c>
      <c r="B328" s="503" t="s">
        <v>600</v>
      </c>
      <c r="C328" s="489" t="s">
        <v>599</v>
      </c>
      <c r="D328" s="503" t="s">
        <v>8796</v>
      </c>
      <c r="E328" s="503" t="s">
        <v>9166</v>
      </c>
      <c r="F328" s="386"/>
      <c r="G328" s="386"/>
      <c r="H328" s="385"/>
      <c r="I328" s="386"/>
      <c r="J328" s="386"/>
      <c r="K328" s="384"/>
    </row>
    <row r="329" spans="1:11" ht="15" customHeight="1" x14ac:dyDescent="0.25">
      <c r="A329" s="489" t="s">
        <v>9167</v>
      </c>
      <c r="B329" s="503" t="s">
        <v>9168</v>
      </c>
      <c r="C329" s="489" t="s">
        <v>9167</v>
      </c>
      <c r="D329" s="503" t="s">
        <v>8796</v>
      </c>
      <c r="E329" s="503" t="s">
        <v>9169</v>
      </c>
      <c r="F329" s="386"/>
      <c r="G329" s="386"/>
      <c r="H329" s="385"/>
      <c r="I329" s="386"/>
      <c r="J329" s="386"/>
      <c r="K329" s="384"/>
    </row>
    <row r="330" spans="1:11" ht="15" customHeight="1" x14ac:dyDescent="0.25">
      <c r="A330" s="489" t="s">
        <v>601</v>
      </c>
      <c r="B330" s="503" t="s">
        <v>9170</v>
      </c>
      <c r="C330" s="489" t="s">
        <v>601</v>
      </c>
      <c r="D330" s="503" t="s">
        <v>8796</v>
      </c>
      <c r="E330" s="503" t="s">
        <v>9171</v>
      </c>
      <c r="F330" s="386"/>
      <c r="G330" s="386"/>
      <c r="H330" s="385"/>
      <c r="I330" s="386"/>
      <c r="J330" s="386"/>
      <c r="K330" s="384"/>
    </row>
    <row r="331" spans="1:11" ht="15" customHeight="1" x14ac:dyDescent="0.25">
      <c r="A331" s="489" t="s">
        <v>602</v>
      </c>
      <c r="B331" s="503" t="s">
        <v>603</v>
      </c>
      <c r="C331" s="489" t="s">
        <v>602</v>
      </c>
      <c r="D331" s="503" t="s">
        <v>8800</v>
      </c>
      <c r="E331" s="503" t="s">
        <v>9172</v>
      </c>
      <c r="F331" s="386"/>
      <c r="G331" s="386"/>
      <c r="H331" s="385"/>
      <c r="I331" s="386"/>
      <c r="J331" s="386"/>
      <c r="K331" s="384"/>
    </row>
    <row r="332" spans="1:11" ht="15" customHeight="1" x14ac:dyDescent="0.25">
      <c r="A332" s="489" t="s">
        <v>604</v>
      </c>
      <c r="B332" s="503" t="s">
        <v>605</v>
      </c>
      <c r="C332" s="489" t="s">
        <v>604</v>
      </c>
      <c r="D332" s="503" t="s">
        <v>8800</v>
      </c>
      <c r="E332" s="503" t="s">
        <v>9173</v>
      </c>
      <c r="F332" s="386"/>
      <c r="G332" s="386"/>
      <c r="H332" s="385"/>
      <c r="I332" s="386"/>
      <c r="J332" s="386"/>
      <c r="K332" s="384"/>
    </row>
    <row r="333" spans="1:11" ht="15" customHeight="1" x14ac:dyDescent="0.25">
      <c r="A333" s="489" t="s">
        <v>606</v>
      </c>
      <c r="B333" s="503" t="s">
        <v>607</v>
      </c>
      <c r="C333" s="489" t="s">
        <v>606</v>
      </c>
      <c r="D333" s="503" t="s">
        <v>8796</v>
      </c>
      <c r="E333" s="503" t="s">
        <v>9174</v>
      </c>
      <c r="F333" s="386"/>
      <c r="G333" s="386"/>
      <c r="H333" s="385"/>
      <c r="I333" s="386"/>
      <c r="J333" s="386"/>
      <c r="K333" s="384"/>
    </row>
    <row r="334" spans="1:11" ht="15" customHeight="1" x14ac:dyDescent="0.25">
      <c r="A334" s="489" t="s">
        <v>608</v>
      </c>
      <c r="B334" s="503" t="s">
        <v>609</v>
      </c>
      <c r="C334" s="489" t="s">
        <v>608</v>
      </c>
      <c r="D334" s="503" t="s">
        <v>8796</v>
      </c>
      <c r="E334" s="503" t="s">
        <v>9175</v>
      </c>
      <c r="F334" s="386"/>
      <c r="G334" s="386"/>
      <c r="H334" s="385"/>
      <c r="I334" s="386"/>
      <c r="J334" s="386"/>
      <c r="K334" s="384"/>
    </row>
    <row r="335" spans="1:11" ht="15" customHeight="1" x14ac:dyDescent="0.25">
      <c r="A335" s="489" t="s">
        <v>610</v>
      </c>
      <c r="B335" s="503" t="s">
        <v>611</v>
      </c>
      <c r="C335" s="489" t="s">
        <v>610</v>
      </c>
      <c r="D335" s="503" t="s">
        <v>8800</v>
      </c>
      <c r="E335" s="503" t="s">
        <v>9176</v>
      </c>
      <c r="F335" s="386"/>
      <c r="G335" s="386"/>
      <c r="H335" s="385"/>
      <c r="I335" s="386"/>
      <c r="J335" s="386"/>
      <c r="K335" s="384"/>
    </row>
    <row r="336" spans="1:11" ht="15" customHeight="1" x14ac:dyDescent="0.25">
      <c r="A336" s="489" t="s">
        <v>612</v>
      </c>
      <c r="B336" s="503" t="s">
        <v>613</v>
      </c>
      <c r="C336" s="489" t="s">
        <v>612</v>
      </c>
      <c r="D336" s="503" t="s">
        <v>8800</v>
      </c>
      <c r="E336" s="503" t="s">
        <v>9177</v>
      </c>
      <c r="F336" s="386"/>
      <c r="G336" s="386"/>
      <c r="H336" s="385"/>
      <c r="I336" s="386"/>
      <c r="J336" s="386"/>
      <c r="K336" s="384"/>
    </row>
    <row r="337" spans="1:11" ht="15" customHeight="1" x14ac:dyDescent="0.25">
      <c r="A337" s="489" t="s">
        <v>614</v>
      </c>
      <c r="B337" s="503" t="s">
        <v>615</v>
      </c>
      <c r="C337" s="489" t="s">
        <v>614</v>
      </c>
      <c r="D337" s="503" t="s">
        <v>8800</v>
      </c>
      <c r="E337" s="503" t="s">
        <v>9178</v>
      </c>
      <c r="F337" s="386"/>
      <c r="G337" s="386"/>
      <c r="H337" s="385"/>
      <c r="I337" s="386"/>
      <c r="J337" s="386"/>
      <c r="K337" s="384"/>
    </row>
    <row r="338" spans="1:11" ht="15" customHeight="1" x14ac:dyDescent="0.25">
      <c r="A338" s="489" t="s">
        <v>616</v>
      </c>
      <c r="B338" s="503" t="s">
        <v>617</v>
      </c>
      <c r="C338" s="489" t="s">
        <v>616</v>
      </c>
      <c r="D338" s="503" t="s">
        <v>8800</v>
      </c>
      <c r="E338" s="503" t="s">
        <v>9179</v>
      </c>
      <c r="F338" s="386"/>
      <c r="G338" s="386"/>
      <c r="H338" s="385"/>
      <c r="I338" s="386"/>
      <c r="J338" s="386"/>
      <c r="K338" s="384"/>
    </row>
    <row r="339" spans="1:11" ht="15" customHeight="1" x14ac:dyDescent="0.25">
      <c r="A339" s="489" t="s">
        <v>618</v>
      </c>
      <c r="B339" s="503" t="s">
        <v>619</v>
      </c>
      <c r="C339" s="489" t="s">
        <v>618</v>
      </c>
      <c r="D339" s="503" t="s">
        <v>8800</v>
      </c>
      <c r="E339" s="503" t="s">
        <v>9180</v>
      </c>
      <c r="F339" s="386"/>
      <c r="G339" s="386"/>
      <c r="H339" s="385"/>
      <c r="I339" s="386"/>
      <c r="J339" s="386"/>
      <c r="K339" s="384"/>
    </row>
    <row r="340" spans="1:11" ht="15" customHeight="1" x14ac:dyDescent="0.25">
      <c r="A340" s="489" t="s">
        <v>620</v>
      </c>
      <c r="B340" s="503" t="s">
        <v>621</v>
      </c>
      <c r="C340" s="489" t="s">
        <v>620</v>
      </c>
      <c r="D340" s="503" t="s">
        <v>8798</v>
      </c>
      <c r="E340" s="503" t="s">
        <v>9181</v>
      </c>
      <c r="F340" s="386"/>
      <c r="G340" s="386"/>
      <c r="H340" s="385"/>
      <c r="I340" s="386"/>
      <c r="J340" s="386"/>
      <c r="K340" s="384"/>
    </row>
    <row r="341" spans="1:11" ht="15" customHeight="1" x14ac:dyDescent="0.25">
      <c r="A341" s="489" t="s">
        <v>622</v>
      </c>
      <c r="B341" s="503" t="s">
        <v>623</v>
      </c>
      <c r="C341" s="489" t="s">
        <v>622</v>
      </c>
      <c r="D341" s="503" t="s">
        <v>8800</v>
      </c>
      <c r="E341" s="503" t="s">
        <v>9182</v>
      </c>
      <c r="F341" s="386"/>
      <c r="G341" s="386"/>
      <c r="H341" s="385"/>
      <c r="I341" s="386"/>
      <c r="J341" s="386"/>
      <c r="K341" s="384"/>
    </row>
    <row r="342" spans="1:11" ht="15" customHeight="1" x14ac:dyDescent="0.25">
      <c r="A342" s="489" t="s">
        <v>624</v>
      </c>
      <c r="B342" s="503" t="s">
        <v>625</v>
      </c>
      <c r="C342" s="489" t="s">
        <v>624</v>
      </c>
      <c r="D342" s="503" t="s">
        <v>8800</v>
      </c>
      <c r="E342" s="503" t="s">
        <v>9183</v>
      </c>
      <c r="F342" s="386"/>
      <c r="G342" s="386"/>
      <c r="H342" s="385"/>
      <c r="I342" s="386"/>
      <c r="J342" s="386"/>
      <c r="K342" s="384"/>
    </row>
    <row r="343" spans="1:11" ht="15" customHeight="1" x14ac:dyDescent="0.25">
      <c r="A343" s="489" t="s">
        <v>626</v>
      </c>
      <c r="B343" s="503" t="s">
        <v>627</v>
      </c>
      <c r="C343" s="489" t="s">
        <v>626</v>
      </c>
      <c r="D343" s="503" t="s">
        <v>8800</v>
      </c>
      <c r="E343" s="503" t="s">
        <v>9184</v>
      </c>
      <c r="F343" s="386"/>
      <c r="G343" s="386"/>
      <c r="H343" s="385"/>
      <c r="I343" s="386"/>
      <c r="J343" s="386"/>
      <c r="K343" s="384"/>
    </row>
    <row r="344" spans="1:11" ht="15" customHeight="1" x14ac:dyDescent="0.25">
      <c r="A344" s="489" t="s">
        <v>628</v>
      </c>
      <c r="B344" s="503" t="s">
        <v>629</v>
      </c>
      <c r="C344" s="489" t="s">
        <v>628</v>
      </c>
      <c r="D344" s="503" t="s">
        <v>8798</v>
      </c>
      <c r="E344" s="503" t="s">
        <v>9185</v>
      </c>
      <c r="F344" s="386"/>
      <c r="G344" s="386"/>
      <c r="H344" s="385"/>
      <c r="I344" s="386"/>
      <c r="J344" s="386"/>
      <c r="K344" s="384"/>
    </row>
    <row r="345" spans="1:11" ht="15" customHeight="1" x14ac:dyDescent="0.25">
      <c r="A345" s="489" t="s">
        <v>630</v>
      </c>
      <c r="B345" s="503" t="s">
        <v>631</v>
      </c>
      <c r="C345" s="489" t="s">
        <v>630</v>
      </c>
      <c r="D345" s="503" t="s">
        <v>8798</v>
      </c>
      <c r="E345" s="503" t="s">
        <v>9186</v>
      </c>
      <c r="F345" s="386"/>
      <c r="G345" s="386"/>
      <c r="H345" s="385"/>
      <c r="I345" s="386"/>
      <c r="J345" s="386"/>
      <c r="K345" s="384"/>
    </row>
    <row r="346" spans="1:11" ht="15" customHeight="1" x14ac:dyDescent="0.25">
      <c r="A346" s="489" t="s">
        <v>632</v>
      </c>
      <c r="B346" s="503" t="s">
        <v>633</v>
      </c>
      <c r="C346" s="489" t="s">
        <v>632</v>
      </c>
      <c r="D346" s="503" t="s">
        <v>8800</v>
      </c>
      <c r="E346" s="503" t="s">
        <v>9187</v>
      </c>
      <c r="F346" s="386"/>
      <c r="G346" s="386"/>
      <c r="H346" s="385"/>
      <c r="I346" s="386"/>
      <c r="J346" s="386"/>
      <c r="K346" s="384"/>
    </row>
    <row r="347" spans="1:11" ht="15" customHeight="1" x14ac:dyDescent="0.25">
      <c r="A347" s="489" t="s">
        <v>634</v>
      </c>
      <c r="B347" s="503" t="s">
        <v>635</v>
      </c>
      <c r="C347" s="489" t="s">
        <v>634</v>
      </c>
      <c r="D347" s="503" t="s">
        <v>8800</v>
      </c>
      <c r="E347" s="503" t="s">
        <v>9188</v>
      </c>
      <c r="F347" s="386"/>
      <c r="G347" s="386"/>
      <c r="H347" s="385"/>
      <c r="I347" s="386"/>
      <c r="J347" s="386"/>
      <c r="K347" s="384"/>
    </row>
    <row r="348" spans="1:11" ht="15" customHeight="1" x14ac:dyDescent="0.25">
      <c r="A348" s="489" t="s">
        <v>636</v>
      </c>
      <c r="B348" s="503" t="s">
        <v>637</v>
      </c>
      <c r="C348" s="489" t="s">
        <v>636</v>
      </c>
      <c r="D348" s="503" t="s">
        <v>8798</v>
      </c>
      <c r="E348" s="503" t="s">
        <v>9189</v>
      </c>
      <c r="F348" s="386"/>
      <c r="G348" s="386"/>
      <c r="H348" s="385"/>
      <c r="I348" s="386"/>
      <c r="J348" s="386"/>
      <c r="K348" s="384"/>
    </row>
    <row r="349" spans="1:11" ht="15" customHeight="1" x14ac:dyDescent="0.25">
      <c r="A349" s="489" t="s">
        <v>638</v>
      </c>
      <c r="B349" s="503" t="s">
        <v>639</v>
      </c>
      <c r="C349" s="489" t="s">
        <v>638</v>
      </c>
      <c r="D349" s="503" t="s">
        <v>8796</v>
      </c>
      <c r="E349" s="503" t="s">
        <v>9190</v>
      </c>
      <c r="F349" s="386"/>
      <c r="G349" s="386"/>
      <c r="H349" s="385"/>
      <c r="I349" s="386"/>
      <c r="J349" s="386"/>
      <c r="K349" s="384"/>
    </row>
    <row r="350" spans="1:11" ht="15" customHeight="1" x14ac:dyDescent="0.25">
      <c r="A350" s="489" t="s">
        <v>640</v>
      </c>
      <c r="B350" s="503" t="s">
        <v>9191</v>
      </c>
      <c r="C350" s="489" t="s">
        <v>640</v>
      </c>
      <c r="D350" s="503" t="s">
        <v>8796</v>
      </c>
      <c r="E350" s="503" t="s">
        <v>9192</v>
      </c>
      <c r="F350" s="386"/>
      <c r="G350" s="386"/>
      <c r="H350" s="385"/>
      <c r="I350" s="386"/>
      <c r="J350" s="386"/>
      <c r="K350" s="384"/>
    </row>
    <row r="351" spans="1:11" ht="15" customHeight="1" x14ac:dyDescent="0.25">
      <c r="A351" s="489" t="s">
        <v>3803</v>
      </c>
      <c r="B351" s="503" t="s">
        <v>9193</v>
      </c>
      <c r="C351" s="489" t="s">
        <v>3803</v>
      </c>
      <c r="D351" s="503" t="s">
        <v>8796</v>
      </c>
      <c r="E351" s="503" t="s">
        <v>9194</v>
      </c>
      <c r="F351" s="386"/>
      <c r="G351" s="386"/>
      <c r="H351" s="385"/>
      <c r="I351" s="386"/>
      <c r="J351" s="386"/>
      <c r="K351" s="384"/>
    </row>
    <row r="352" spans="1:11" ht="15" customHeight="1" x14ac:dyDescent="0.25">
      <c r="A352" s="489" t="s">
        <v>641</v>
      </c>
      <c r="B352" s="503" t="s">
        <v>642</v>
      </c>
      <c r="C352" s="489" t="s">
        <v>641</v>
      </c>
      <c r="D352" s="503" t="s">
        <v>8800</v>
      </c>
      <c r="E352" s="503" t="s">
        <v>9195</v>
      </c>
      <c r="F352" s="386"/>
      <c r="G352" s="386"/>
      <c r="H352" s="385"/>
      <c r="I352" s="386"/>
      <c r="J352" s="386"/>
      <c r="K352" s="384"/>
    </row>
    <row r="353" spans="1:11" ht="15" customHeight="1" x14ac:dyDescent="0.25">
      <c r="A353" s="489" t="s">
        <v>643</v>
      </c>
      <c r="B353" s="503" t="s">
        <v>644</v>
      </c>
      <c r="C353" s="489" t="s">
        <v>643</v>
      </c>
      <c r="D353" s="503" t="s">
        <v>8798</v>
      </c>
      <c r="E353" s="503" t="s">
        <v>9196</v>
      </c>
      <c r="F353" s="386"/>
      <c r="G353" s="386"/>
      <c r="H353" s="385"/>
      <c r="I353" s="386"/>
      <c r="J353" s="386"/>
      <c r="K353" s="384"/>
    </row>
    <row r="354" spans="1:11" ht="15" customHeight="1" x14ac:dyDescent="0.25">
      <c r="A354" s="489" t="s">
        <v>645</v>
      </c>
      <c r="B354" s="503" t="s">
        <v>646</v>
      </c>
      <c r="C354" s="489" t="s">
        <v>645</v>
      </c>
      <c r="D354" s="503" t="s">
        <v>8800</v>
      </c>
      <c r="E354" s="503" t="s">
        <v>9197</v>
      </c>
      <c r="F354" s="386"/>
      <c r="G354" s="386"/>
      <c r="H354" s="385"/>
      <c r="I354" s="386"/>
      <c r="J354" s="386"/>
      <c r="K354" s="384"/>
    </row>
    <row r="355" spans="1:11" ht="15" customHeight="1" x14ac:dyDescent="0.25">
      <c r="A355" s="489" t="s">
        <v>647</v>
      </c>
      <c r="B355" s="503" t="s">
        <v>648</v>
      </c>
      <c r="C355" s="489" t="s">
        <v>647</v>
      </c>
      <c r="D355" s="503" t="s">
        <v>8800</v>
      </c>
      <c r="E355" s="503" t="s">
        <v>9198</v>
      </c>
      <c r="F355" s="386"/>
      <c r="G355" s="386"/>
      <c r="H355" s="385"/>
      <c r="I355" s="386"/>
      <c r="J355" s="386"/>
      <c r="K355" s="384"/>
    </row>
    <row r="356" spans="1:11" ht="15" customHeight="1" x14ac:dyDescent="0.25">
      <c r="A356" s="489" t="s">
        <v>9199</v>
      </c>
      <c r="B356" s="503" t="s">
        <v>9200</v>
      </c>
      <c r="C356" s="489" t="s">
        <v>9199</v>
      </c>
      <c r="D356" s="503" t="s">
        <v>8796</v>
      </c>
      <c r="E356" s="503" t="s">
        <v>9201</v>
      </c>
      <c r="F356" s="386"/>
      <c r="G356" s="386"/>
      <c r="H356" s="385"/>
      <c r="I356" s="386"/>
      <c r="J356" s="386"/>
      <c r="K356" s="384"/>
    </row>
    <row r="357" spans="1:11" ht="15" customHeight="1" x14ac:dyDescent="0.25">
      <c r="A357" s="489" t="s">
        <v>649</v>
      </c>
      <c r="B357" s="503" t="s">
        <v>9202</v>
      </c>
      <c r="C357" s="489" t="s">
        <v>649</v>
      </c>
      <c r="D357" s="503" t="s">
        <v>8796</v>
      </c>
      <c r="E357" s="503" t="s">
        <v>9203</v>
      </c>
      <c r="F357" s="386"/>
      <c r="G357" s="386"/>
      <c r="H357" s="385"/>
      <c r="I357" s="386"/>
      <c r="J357" s="386"/>
      <c r="K357" s="384"/>
    </row>
    <row r="358" spans="1:11" ht="15" customHeight="1" x14ac:dyDescent="0.25">
      <c r="A358" s="489" t="s">
        <v>650</v>
      </c>
      <c r="B358" s="503" t="s">
        <v>651</v>
      </c>
      <c r="C358" s="489" t="s">
        <v>650</v>
      </c>
      <c r="D358" s="503" t="s">
        <v>8796</v>
      </c>
      <c r="E358" s="503" t="s">
        <v>9204</v>
      </c>
      <c r="F358" s="386"/>
      <c r="G358" s="386"/>
      <c r="H358" s="385"/>
      <c r="I358" s="386"/>
      <c r="J358" s="386"/>
      <c r="K358" s="384"/>
    </row>
    <row r="359" spans="1:11" ht="15" customHeight="1" x14ac:dyDescent="0.25">
      <c r="A359" s="489" t="s">
        <v>652</v>
      </c>
      <c r="B359" s="503" t="s">
        <v>653</v>
      </c>
      <c r="C359" s="489" t="s">
        <v>652</v>
      </c>
      <c r="D359" s="503" t="s">
        <v>8800</v>
      </c>
      <c r="E359" s="503" t="s">
        <v>9205</v>
      </c>
      <c r="F359" s="386"/>
      <c r="G359" s="386"/>
      <c r="H359" s="385"/>
      <c r="I359" s="386"/>
      <c r="J359" s="386"/>
      <c r="K359" s="384"/>
    </row>
    <row r="360" spans="1:11" ht="15" customHeight="1" x14ac:dyDescent="0.25">
      <c r="A360" s="489" t="s">
        <v>654</v>
      </c>
      <c r="B360" s="503" t="s">
        <v>655</v>
      </c>
      <c r="C360" s="489" t="s">
        <v>654</v>
      </c>
      <c r="D360" s="503" t="s">
        <v>8800</v>
      </c>
      <c r="E360" s="503" t="s">
        <v>9206</v>
      </c>
      <c r="F360" s="386"/>
      <c r="G360" s="386"/>
      <c r="H360" s="385"/>
      <c r="I360" s="386"/>
      <c r="J360" s="386"/>
      <c r="K360" s="384"/>
    </row>
    <row r="361" spans="1:11" ht="15" customHeight="1" x14ac:dyDescent="0.25">
      <c r="A361" s="489" t="s">
        <v>656</v>
      </c>
      <c r="B361" s="503" t="s">
        <v>657</v>
      </c>
      <c r="C361" s="489" t="s">
        <v>656</v>
      </c>
      <c r="D361" s="503" t="s">
        <v>8800</v>
      </c>
      <c r="E361" s="503" t="s">
        <v>9207</v>
      </c>
      <c r="F361" s="386"/>
      <c r="G361" s="386"/>
      <c r="H361" s="385"/>
      <c r="I361" s="386"/>
      <c r="J361" s="386"/>
      <c r="K361" s="384"/>
    </row>
    <row r="362" spans="1:11" ht="15" customHeight="1" x14ac:dyDescent="0.25">
      <c r="A362" s="489" t="s">
        <v>658</v>
      </c>
      <c r="B362" s="503" t="s">
        <v>659</v>
      </c>
      <c r="C362" s="489" t="s">
        <v>658</v>
      </c>
      <c r="D362" s="503" t="s">
        <v>8800</v>
      </c>
      <c r="E362" s="503" t="s">
        <v>9208</v>
      </c>
      <c r="F362" s="386"/>
      <c r="G362" s="386"/>
      <c r="H362" s="385"/>
      <c r="I362" s="386"/>
      <c r="J362" s="386"/>
      <c r="K362" s="384"/>
    </row>
    <row r="363" spans="1:11" ht="15" customHeight="1" x14ac:dyDescent="0.25">
      <c r="A363" s="489" t="s">
        <v>660</v>
      </c>
      <c r="B363" s="503" t="s">
        <v>661</v>
      </c>
      <c r="C363" s="489" t="s">
        <v>660</v>
      </c>
      <c r="D363" s="503" t="s">
        <v>8800</v>
      </c>
      <c r="E363" s="503" t="s">
        <v>9209</v>
      </c>
      <c r="F363" s="386"/>
      <c r="G363" s="386"/>
      <c r="H363" s="385"/>
      <c r="I363" s="386"/>
      <c r="J363" s="386"/>
      <c r="K363" s="384"/>
    </row>
    <row r="364" spans="1:11" ht="15" customHeight="1" x14ac:dyDescent="0.25">
      <c r="A364" s="489" t="s">
        <v>662</v>
      </c>
      <c r="B364" s="503" t="s">
        <v>663</v>
      </c>
      <c r="C364" s="489" t="s">
        <v>662</v>
      </c>
      <c r="D364" s="503" t="s">
        <v>8800</v>
      </c>
      <c r="E364" s="503" t="s">
        <v>9210</v>
      </c>
      <c r="F364" s="386"/>
      <c r="G364" s="386"/>
      <c r="H364" s="385"/>
      <c r="I364" s="386"/>
      <c r="J364" s="386"/>
      <c r="K364" s="384"/>
    </row>
    <row r="365" spans="1:11" ht="15" customHeight="1" x14ac:dyDescent="0.25">
      <c r="A365" s="489" t="s">
        <v>664</v>
      </c>
      <c r="B365" s="503" t="s">
        <v>665</v>
      </c>
      <c r="C365" s="489" t="s">
        <v>664</v>
      </c>
      <c r="D365" s="503" t="s">
        <v>8798</v>
      </c>
      <c r="E365" s="503" t="s">
        <v>9211</v>
      </c>
      <c r="F365" s="386"/>
      <c r="G365" s="386"/>
      <c r="H365" s="385"/>
      <c r="I365" s="386"/>
      <c r="J365" s="386"/>
      <c r="K365" s="384"/>
    </row>
    <row r="366" spans="1:11" ht="15" customHeight="1" x14ac:dyDescent="0.25">
      <c r="A366" s="489" t="s">
        <v>666</v>
      </c>
      <c r="B366" s="503" t="s">
        <v>667</v>
      </c>
      <c r="C366" s="489" t="s">
        <v>666</v>
      </c>
      <c r="D366" s="503" t="s">
        <v>8800</v>
      </c>
      <c r="E366" s="503" t="s">
        <v>9212</v>
      </c>
      <c r="F366" s="386"/>
      <c r="G366" s="386"/>
      <c r="H366" s="385"/>
      <c r="I366" s="386"/>
      <c r="J366" s="386"/>
      <c r="K366" s="384"/>
    </row>
    <row r="367" spans="1:11" ht="15" customHeight="1" x14ac:dyDescent="0.25">
      <c r="A367" s="489" t="s">
        <v>668</v>
      </c>
      <c r="B367" s="503" t="s">
        <v>669</v>
      </c>
      <c r="C367" s="489" t="s">
        <v>668</v>
      </c>
      <c r="D367" s="503" t="s">
        <v>8796</v>
      </c>
      <c r="E367" s="503" t="s">
        <v>9213</v>
      </c>
      <c r="F367" s="386"/>
      <c r="G367" s="386"/>
      <c r="H367" s="385"/>
      <c r="I367" s="386"/>
      <c r="J367" s="386"/>
      <c r="K367" s="384"/>
    </row>
    <row r="368" spans="1:11" ht="15" customHeight="1" x14ac:dyDescent="0.25">
      <c r="A368" s="489" t="s">
        <v>670</v>
      </c>
      <c r="B368" s="503" t="s">
        <v>671</v>
      </c>
      <c r="C368" s="489" t="s">
        <v>670</v>
      </c>
      <c r="D368" s="503" t="s">
        <v>8800</v>
      </c>
      <c r="E368" s="503" t="s">
        <v>9214</v>
      </c>
      <c r="F368" s="386"/>
      <c r="G368" s="386"/>
      <c r="H368" s="385"/>
      <c r="I368" s="386"/>
      <c r="J368" s="386"/>
      <c r="K368" s="384"/>
    </row>
    <row r="369" spans="1:11" ht="15" customHeight="1" x14ac:dyDescent="0.25">
      <c r="A369" s="489" t="s">
        <v>672</v>
      </c>
      <c r="B369" s="503" t="s">
        <v>673</v>
      </c>
      <c r="C369" s="489" t="s">
        <v>672</v>
      </c>
      <c r="D369" s="503" t="s">
        <v>8800</v>
      </c>
      <c r="E369" s="503" t="s">
        <v>9215</v>
      </c>
      <c r="F369" s="386"/>
      <c r="G369" s="386"/>
      <c r="H369" s="385"/>
      <c r="I369" s="386"/>
      <c r="J369" s="386"/>
      <c r="K369" s="384"/>
    </row>
    <row r="370" spans="1:11" ht="15" customHeight="1" x14ac:dyDescent="0.25">
      <c r="A370" s="489" t="s">
        <v>674</v>
      </c>
      <c r="B370" s="503" t="s">
        <v>675</v>
      </c>
      <c r="C370" s="489" t="s">
        <v>674</v>
      </c>
      <c r="D370" s="503" t="s">
        <v>8796</v>
      </c>
      <c r="E370" s="503" t="s">
        <v>9216</v>
      </c>
      <c r="F370" s="386"/>
      <c r="G370" s="386"/>
      <c r="H370" s="385"/>
      <c r="I370" s="386"/>
      <c r="J370" s="386"/>
      <c r="K370" s="384"/>
    </row>
    <row r="371" spans="1:11" ht="15" customHeight="1" x14ac:dyDescent="0.25">
      <c r="A371" s="489" t="s">
        <v>676</v>
      </c>
      <c r="B371" s="503" t="s">
        <v>677</v>
      </c>
      <c r="C371" s="489" t="s">
        <v>676</v>
      </c>
      <c r="D371" s="503" t="s">
        <v>8800</v>
      </c>
      <c r="E371" s="503" t="s">
        <v>9217</v>
      </c>
      <c r="F371" s="386"/>
      <c r="G371" s="386"/>
      <c r="H371" s="385"/>
      <c r="I371" s="386"/>
      <c r="J371" s="386"/>
      <c r="K371" s="384"/>
    </row>
    <row r="372" spans="1:11" ht="15" customHeight="1" x14ac:dyDescent="0.25">
      <c r="A372" s="489" t="s">
        <v>678</v>
      </c>
      <c r="B372" s="503" t="s">
        <v>679</v>
      </c>
      <c r="C372" s="489" t="s">
        <v>678</v>
      </c>
      <c r="D372" s="503" t="s">
        <v>8796</v>
      </c>
      <c r="E372" s="503" t="s">
        <v>9218</v>
      </c>
      <c r="F372" s="386"/>
      <c r="G372" s="386"/>
      <c r="H372" s="385"/>
      <c r="I372" s="386"/>
      <c r="J372" s="386"/>
      <c r="K372" s="384"/>
    </row>
    <row r="373" spans="1:11" ht="15" customHeight="1" x14ac:dyDescent="0.25">
      <c r="A373" s="489" t="s">
        <v>680</v>
      </c>
      <c r="B373" s="503" t="s">
        <v>681</v>
      </c>
      <c r="C373" s="489" t="s">
        <v>680</v>
      </c>
      <c r="D373" s="503" t="s">
        <v>8800</v>
      </c>
      <c r="E373" s="503" t="s">
        <v>9219</v>
      </c>
      <c r="F373" s="386"/>
      <c r="G373" s="386"/>
      <c r="H373" s="385"/>
      <c r="I373" s="386"/>
      <c r="J373" s="386"/>
      <c r="K373" s="384"/>
    </row>
    <row r="374" spans="1:11" ht="15" customHeight="1" x14ac:dyDescent="0.25">
      <c r="A374" s="489" t="s">
        <v>682</v>
      </c>
      <c r="B374" s="503" t="s">
        <v>683</v>
      </c>
      <c r="C374" s="489" t="s">
        <v>682</v>
      </c>
      <c r="D374" s="503" t="s">
        <v>8800</v>
      </c>
      <c r="E374" s="503" t="s">
        <v>9220</v>
      </c>
      <c r="F374" s="386"/>
      <c r="G374" s="386"/>
      <c r="H374" s="385"/>
      <c r="I374" s="386"/>
      <c r="J374" s="386"/>
      <c r="K374" s="384"/>
    </row>
    <row r="375" spans="1:11" ht="15" customHeight="1" x14ac:dyDescent="0.25">
      <c r="A375" s="489" t="s">
        <v>684</v>
      </c>
      <c r="B375" s="503" t="s">
        <v>685</v>
      </c>
      <c r="C375" s="489" t="s">
        <v>684</v>
      </c>
      <c r="D375" s="503" t="s">
        <v>8796</v>
      </c>
      <c r="E375" s="503" t="s">
        <v>9221</v>
      </c>
      <c r="F375" s="386"/>
      <c r="G375" s="386"/>
      <c r="H375" s="385"/>
      <c r="I375" s="386"/>
      <c r="J375" s="386"/>
      <c r="K375" s="384"/>
    </row>
    <row r="376" spans="1:11" ht="15" customHeight="1" x14ac:dyDescent="0.25">
      <c r="A376" s="489" t="s">
        <v>9222</v>
      </c>
      <c r="B376" s="503" t="s">
        <v>9223</v>
      </c>
      <c r="C376" s="489" t="s">
        <v>9222</v>
      </c>
      <c r="D376" s="503" t="s">
        <v>8796</v>
      </c>
      <c r="E376" s="503" t="s">
        <v>9224</v>
      </c>
      <c r="F376" s="386"/>
      <c r="G376" s="386"/>
      <c r="H376" s="385"/>
      <c r="I376" s="386"/>
      <c r="J376" s="386"/>
      <c r="K376" s="384"/>
    </row>
    <row r="377" spans="1:11" ht="15" customHeight="1" x14ac:dyDescent="0.25">
      <c r="A377" s="489" t="s">
        <v>686</v>
      </c>
      <c r="B377" s="503" t="s">
        <v>5372</v>
      </c>
      <c r="C377" s="489" t="s">
        <v>686</v>
      </c>
      <c r="D377" s="503" t="s">
        <v>8796</v>
      </c>
      <c r="E377" s="503" t="s">
        <v>9065</v>
      </c>
      <c r="F377" s="386"/>
      <c r="G377" s="386"/>
      <c r="H377" s="385"/>
      <c r="I377" s="386"/>
      <c r="J377" s="386"/>
      <c r="K377" s="384"/>
    </row>
    <row r="378" spans="1:11" ht="15" customHeight="1" x14ac:dyDescent="0.25">
      <c r="A378" s="489" t="s">
        <v>5279</v>
      </c>
      <c r="B378" s="503" t="s">
        <v>5280</v>
      </c>
      <c r="C378" s="489" t="s">
        <v>5279</v>
      </c>
      <c r="D378" s="503" t="s">
        <v>8796</v>
      </c>
      <c r="E378" s="503" t="s">
        <v>9065</v>
      </c>
      <c r="F378" s="386"/>
      <c r="G378" s="386"/>
      <c r="H378" s="385"/>
      <c r="I378" s="386"/>
      <c r="J378" s="386"/>
      <c r="K378" s="384"/>
    </row>
    <row r="379" spans="1:11" ht="15" customHeight="1" x14ac:dyDescent="0.25">
      <c r="A379" s="489" t="s">
        <v>5278</v>
      </c>
      <c r="B379" s="503" t="s">
        <v>9225</v>
      </c>
      <c r="C379" s="489" t="s">
        <v>5278</v>
      </c>
      <c r="D379" s="503" t="s">
        <v>8796</v>
      </c>
      <c r="E379" s="503" t="s">
        <v>9065</v>
      </c>
      <c r="F379" s="386"/>
      <c r="G379" s="386"/>
      <c r="H379" s="385"/>
      <c r="I379" s="386"/>
      <c r="J379" s="386"/>
      <c r="K379" s="384"/>
    </row>
    <row r="380" spans="1:11" ht="15" customHeight="1" x14ac:dyDescent="0.25">
      <c r="A380" s="489" t="s">
        <v>510</v>
      </c>
      <c r="B380" s="503" t="s">
        <v>5370</v>
      </c>
      <c r="C380" s="489" t="s">
        <v>510</v>
      </c>
      <c r="D380" s="503" t="s">
        <v>8796</v>
      </c>
      <c r="E380" s="503" t="s">
        <v>9065</v>
      </c>
      <c r="F380" s="386"/>
      <c r="G380" s="386"/>
      <c r="H380" s="385"/>
      <c r="I380" s="386"/>
      <c r="J380" s="386"/>
      <c r="K380" s="384"/>
    </row>
    <row r="381" spans="1:11" ht="15" customHeight="1" x14ac:dyDescent="0.25">
      <c r="A381" s="489" t="s">
        <v>9226</v>
      </c>
      <c r="B381" s="503" t="s">
        <v>9227</v>
      </c>
      <c r="C381" s="489" t="s">
        <v>9226</v>
      </c>
      <c r="D381" s="503" t="s">
        <v>8796</v>
      </c>
      <c r="E381" s="503" t="s">
        <v>9228</v>
      </c>
      <c r="F381" s="386"/>
      <c r="G381" s="386"/>
      <c r="H381" s="385"/>
      <c r="I381" s="386"/>
      <c r="J381" s="386"/>
      <c r="K381" s="384"/>
    </row>
    <row r="382" spans="1:11" ht="15" customHeight="1" x14ac:dyDescent="0.25">
      <c r="A382" s="489" t="s">
        <v>9229</v>
      </c>
      <c r="B382" s="503" t="s">
        <v>9230</v>
      </c>
      <c r="C382" s="489" t="s">
        <v>9229</v>
      </c>
      <c r="D382" s="503" t="s">
        <v>8796</v>
      </c>
      <c r="E382" s="503" t="s">
        <v>9065</v>
      </c>
      <c r="F382" s="386"/>
      <c r="G382" s="386"/>
      <c r="H382" s="385"/>
      <c r="I382" s="386"/>
      <c r="J382" s="386"/>
      <c r="K382" s="384"/>
    </row>
    <row r="383" spans="1:11" ht="15" customHeight="1" x14ac:dyDescent="0.25">
      <c r="A383" s="489" t="s">
        <v>687</v>
      </c>
      <c r="B383" s="503" t="s">
        <v>688</v>
      </c>
      <c r="C383" s="489" t="s">
        <v>687</v>
      </c>
      <c r="D383" s="503" t="s">
        <v>8796</v>
      </c>
      <c r="E383" s="503" t="s">
        <v>9065</v>
      </c>
      <c r="F383" s="386"/>
      <c r="G383" s="386"/>
      <c r="H383" s="385"/>
      <c r="I383" s="386"/>
      <c r="J383" s="386"/>
      <c r="K383" s="384"/>
    </row>
    <row r="384" spans="1:11" ht="15" customHeight="1" x14ac:dyDescent="0.25">
      <c r="A384" s="489" t="s">
        <v>689</v>
      </c>
      <c r="B384" s="503" t="s">
        <v>690</v>
      </c>
      <c r="C384" s="489" t="s">
        <v>689</v>
      </c>
      <c r="D384" s="503" t="s">
        <v>8796</v>
      </c>
      <c r="E384" s="503" t="s">
        <v>9065</v>
      </c>
      <c r="F384" s="386"/>
      <c r="G384" s="386"/>
      <c r="H384" s="385"/>
      <c r="I384" s="386"/>
      <c r="J384" s="386"/>
      <c r="K384" s="384"/>
    </row>
    <row r="385" spans="1:11" ht="15" customHeight="1" x14ac:dyDescent="0.25">
      <c r="A385" s="489" t="s">
        <v>9231</v>
      </c>
      <c r="B385" s="503" t="s">
        <v>9232</v>
      </c>
      <c r="C385" s="489" t="s">
        <v>9231</v>
      </c>
      <c r="D385" s="503" t="s">
        <v>8796</v>
      </c>
      <c r="E385" s="503" t="s">
        <v>9065</v>
      </c>
      <c r="F385" s="386"/>
      <c r="G385" s="386"/>
      <c r="H385" s="385"/>
      <c r="I385" s="386"/>
      <c r="J385" s="386"/>
      <c r="K385" s="384"/>
    </row>
    <row r="386" spans="1:11" ht="15" customHeight="1" x14ac:dyDescent="0.25">
      <c r="A386" s="489" t="s">
        <v>691</v>
      </c>
      <c r="B386" s="503" t="s">
        <v>692</v>
      </c>
      <c r="C386" s="489" t="s">
        <v>691</v>
      </c>
      <c r="D386" s="503" t="s">
        <v>8796</v>
      </c>
      <c r="E386" s="503" t="s">
        <v>9065</v>
      </c>
      <c r="F386" s="386"/>
      <c r="G386" s="386"/>
      <c r="H386" s="385"/>
      <c r="I386" s="386"/>
      <c r="J386" s="386"/>
      <c r="K386" s="384"/>
    </row>
    <row r="387" spans="1:11" ht="15" customHeight="1" x14ac:dyDescent="0.25">
      <c r="A387" s="489" t="s">
        <v>693</v>
      </c>
      <c r="B387" s="503" t="s">
        <v>694</v>
      </c>
      <c r="C387" s="489" t="s">
        <v>693</v>
      </c>
      <c r="D387" s="503" t="s">
        <v>8796</v>
      </c>
      <c r="E387" s="503" t="s">
        <v>9065</v>
      </c>
      <c r="F387" s="386"/>
      <c r="G387" s="386"/>
      <c r="H387" s="385"/>
      <c r="I387" s="386"/>
      <c r="J387" s="386"/>
      <c r="K387" s="384"/>
    </row>
    <row r="388" spans="1:11" ht="15" customHeight="1" x14ac:dyDescent="0.25">
      <c r="A388" s="489" t="s">
        <v>9233</v>
      </c>
      <c r="B388" s="503" t="s">
        <v>9234</v>
      </c>
      <c r="C388" s="489" t="s">
        <v>9233</v>
      </c>
      <c r="D388" s="503" t="s">
        <v>8796</v>
      </c>
      <c r="E388" s="503" t="s">
        <v>9065</v>
      </c>
      <c r="F388" s="386"/>
      <c r="G388" s="386"/>
      <c r="H388" s="385"/>
      <c r="I388" s="386"/>
      <c r="J388" s="386"/>
      <c r="K388" s="384"/>
    </row>
    <row r="389" spans="1:11" ht="15" customHeight="1" x14ac:dyDescent="0.25">
      <c r="A389" s="489" t="s">
        <v>695</v>
      </c>
      <c r="B389" s="503" t="s">
        <v>696</v>
      </c>
      <c r="C389" s="489" t="s">
        <v>695</v>
      </c>
      <c r="D389" s="503" t="s">
        <v>8796</v>
      </c>
      <c r="E389" s="503" t="s">
        <v>9065</v>
      </c>
      <c r="F389" s="386"/>
      <c r="G389" s="386"/>
      <c r="H389" s="385"/>
      <c r="I389" s="386"/>
      <c r="J389" s="386"/>
      <c r="K389" s="384"/>
    </row>
    <row r="390" spans="1:11" ht="15" customHeight="1" x14ac:dyDescent="0.25">
      <c r="A390" s="489" t="s">
        <v>697</v>
      </c>
      <c r="B390" s="503" t="s">
        <v>698</v>
      </c>
      <c r="C390" s="489" t="s">
        <v>697</v>
      </c>
      <c r="D390" s="503" t="s">
        <v>8796</v>
      </c>
      <c r="E390" s="503" t="s">
        <v>9235</v>
      </c>
      <c r="F390" s="386"/>
      <c r="G390" s="386"/>
      <c r="H390" s="385"/>
      <c r="I390" s="386"/>
      <c r="J390" s="386"/>
      <c r="K390" s="384"/>
    </row>
    <row r="391" spans="1:11" ht="15" customHeight="1" x14ac:dyDescent="0.25">
      <c r="A391" s="489" t="s">
        <v>699</v>
      </c>
      <c r="B391" s="503" t="s">
        <v>700</v>
      </c>
      <c r="C391" s="489" t="s">
        <v>699</v>
      </c>
      <c r="D391" s="503" t="s">
        <v>8800</v>
      </c>
      <c r="E391" s="503" t="s">
        <v>9236</v>
      </c>
      <c r="F391" s="386"/>
      <c r="G391" s="386"/>
      <c r="H391" s="385"/>
      <c r="I391" s="386"/>
      <c r="J391" s="386"/>
      <c r="K391" s="384"/>
    </row>
    <row r="392" spans="1:11" ht="15" customHeight="1" x14ac:dyDescent="0.25">
      <c r="A392" s="489" t="s">
        <v>701</v>
      </c>
      <c r="B392" s="503" t="s">
        <v>702</v>
      </c>
      <c r="C392" s="489" t="s">
        <v>701</v>
      </c>
      <c r="D392" s="503" t="s">
        <v>8800</v>
      </c>
      <c r="E392" s="503" t="s">
        <v>9237</v>
      </c>
      <c r="F392" s="386"/>
      <c r="G392" s="386"/>
      <c r="H392" s="385"/>
      <c r="I392" s="386"/>
      <c r="J392" s="386"/>
      <c r="K392" s="384"/>
    </row>
    <row r="393" spans="1:11" ht="15" customHeight="1" x14ac:dyDescent="0.25">
      <c r="A393" s="489" t="s">
        <v>703</v>
      </c>
      <c r="B393" s="503" t="s">
        <v>704</v>
      </c>
      <c r="C393" s="489" t="s">
        <v>703</v>
      </c>
      <c r="D393" s="503" t="s">
        <v>8798</v>
      </c>
      <c r="E393" s="503" t="s">
        <v>9238</v>
      </c>
      <c r="F393" s="386"/>
      <c r="G393" s="386"/>
      <c r="H393" s="385"/>
      <c r="I393" s="386"/>
      <c r="J393" s="386"/>
      <c r="K393" s="384"/>
    </row>
    <row r="394" spans="1:11" ht="15" customHeight="1" x14ac:dyDescent="0.25">
      <c r="A394" s="489" t="s">
        <v>705</v>
      </c>
      <c r="B394" s="503" t="s">
        <v>706</v>
      </c>
      <c r="C394" s="489" t="s">
        <v>705</v>
      </c>
      <c r="D394" s="503" t="s">
        <v>8800</v>
      </c>
      <c r="E394" s="503" t="s">
        <v>9239</v>
      </c>
      <c r="F394" s="386"/>
      <c r="G394" s="386"/>
      <c r="H394" s="385"/>
      <c r="I394" s="386"/>
      <c r="J394" s="386"/>
      <c r="K394" s="384"/>
    </row>
    <row r="395" spans="1:11" ht="15" customHeight="1" x14ac:dyDescent="0.25">
      <c r="A395" s="489" t="s">
        <v>3802</v>
      </c>
      <c r="B395" s="503" t="s">
        <v>3708</v>
      </c>
      <c r="C395" s="489" t="s">
        <v>3802</v>
      </c>
      <c r="D395" s="503" t="s">
        <v>8796</v>
      </c>
      <c r="E395" s="503" t="s">
        <v>9240</v>
      </c>
      <c r="F395" s="386"/>
      <c r="G395" s="386"/>
      <c r="H395" s="385"/>
      <c r="I395" s="386"/>
      <c r="J395" s="386"/>
      <c r="K395" s="384"/>
    </row>
    <row r="396" spans="1:11" ht="15" customHeight="1" x14ac:dyDescent="0.25">
      <c r="A396" s="489" t="s">
        <v>707</v>
      </c>
      <c r="B396" s="503" t="s">
        <v>708</v>
      </c>
      <c r="C396" s="489" t="s">
        <v>707</v>
      </c>
      <c r="D396" s="503" t="s">
        <v>8800</v>
      </c>
      <c r="E396" s="503" t="s">
        <v>9241</v>
      </c>
      <c r="F396" s="386"/>
      <c r="G396" s="386"/>
      <c r="H396" s="385"/>
      <c r="I396" s="386"/>
      <c r="J396" s="386"/>
      <c r="K396" s="384"/>
    </row>
    <row r="397" spans="1:11" ht="15" customHeight="1" x14ac:dyDescent="0.25">
      <c r="A397" s="489" t="s">
        <v>709</v>
      </c>
      <c r="B397" s="503" t="s">
        <v>710</v>
      </c>
      <c r="C397" s="489" t="s">
        <v>709</v>
      </c>
      <c r="D397" s="503" t="s">
        <v>8798</v>
      </c>
      <c r="E397" s="503" t="s">
        <v>9242</v>
      </c>
      <c r="F397" s="386"/>
      <c r="G397" s="386"/>
      <c r="H397" s="385"/>
      <c r="I397" s="386"/>
      <c r="J397" s="386"/>
      <c r="K397" s="384"/>
    </row>
    <row r="398" spans="1:11" ht="15" customHeight="1" x14ac:dyDescent="0.25">
      <c r="A398" s="489" t="s">
        <v>711</v>
      </c>
      <c r="B398" s="503" t="s">
        <v>712</v>
      </c>
      <c r="C398" s="489" t="s">
        <v>711</v>
      </c>
      <c r="D398" s="503" t="s">
        <v>8800</v>
      </c>
      <c r="E398" s="503" t="s">
        <v>9243</v>
      </c>
      <c r="F398" s="386"/>
      <c r="G398" s="386"/>
      <c r="H398" s="385"/>
      <c r="I398" s="386"/>
      <c r="J398" s="386"/>
      <c r="K398" s="384"/>
    </row>
    <row r="399" spans="1:11" ht="15" customHeight="1" x14ac:dyDescent="0.25">
      <c r="A399" s="489" t="s">
        <v>713</v>
      </c>
      <c r="B399" s="503" t="s">
        <v>714</v>
      </c>
      <c r="C399" s="489" t="s">
        <v>713</v>
      </c>
      <c r="D399" s="503" t="s">
        <v>8800</v>
      </c>
      <c r="E399" s="503" t="s">
        <v>9244</v>
      </c>
      <c r="F399" s="386"/>
      <c r="G399" s="386"/>
      <c r="H399" s="385"/>
      <c r="I399" s="386"/>
      <c r="J399" s="386"/>
      <c r="K399" s="384"/>
    </row>
    <row r="400" spans="1:11" ht="15" customHeight="1" x14ac:dyDescent="0.25">
      <c r="A400" s="489" t="s">
        <v>715</v>
      </c>
      <c r="B400" s="503" t="s">
        <v>716</v>
      </c>
      <c r="C400" s="489" t="s">
        <v>715</v>
      </c>
      <c r="D400" s="503" t="s">
        <v>8800</v>
      </c>
      <c r="E400" s="503" t="s">
        <v>9245</v>
      </c>
      <c r="F400" s="386"/>
      <c r="G400" s="386"/>
      <c r="H400" s="385"/>
      <c r="I400" s="386"/>
      <c r="J400" s="386"/>
      <c r="K400" s="384"/>
    </row>
    <row r="401" spans="1:11" ht="15" customHeight="1" x14ac:dyDescent="0.25">
      <c r="A401" s="489" t="s">
        <v>717</v>
      </c>
      <c r="B401" s="503" t="s">
        <v>718</v>
      </c>
      <c r="C401" s="489" t="s">
        <v>717</v>
      </c>
      <c r="D401" s="503" t="s">
        <v>8798</v>
      </c>
      <c r="E401" s="503" t="s">
        <v>9246</v>
      </c>
      <c r="F401" s="386"/>
      <c r="G401" s="386"/>
      <c r="H401" s="385"/>
      <c r="I401" s="386"/>
      <c r="J401" s="386"/>
      <c r="K401" s="384"/>
    </row>
    <row r="402" spans="1:11" ht="15" customHeight="1" x14ac:dyDescent="0.25">
      <c r="A402" s="489" t="s">
        <v>719</v>
      </c>
      <c r="B402" s="503" t="s">
        <v>720</v>
      </c>
      <c r="C402" s="489" t="s">
        <v>719</v>
      </c>
      <c r="D402" s="503" t="s">
        <v>8800</v>
      </c>
      <c r="E402" s="503" t="s">
        <v>9247</v>
      </c>
      <c r="F402" s="386"/>
      <c r="G402" s="386"/>
      <c r="H402" s="385"/>
      <c r="I402" s="386"/>
      <c r="J402" s="386"/>
      <c r="K402" s="384"/>
    </row>
    <row r="403" spans="1:11" ht="15" customHeight="1" x14ac:dyDescent="0.25">
      <c r="A403" s="489" t="s">
        <v>721</v>
      </c>
      <c r="B403" s="503" t="s">
        <v>722</v>
      </c>
      <c r="C403" s="489" t="s">
        <v>721</v>
      </c>
      <c r="D403" s="503" t="s">
        <v>8800</v>
      </c>
      <c r="E403" s="503" t="s">
        <v>9248</v>
      </c>
      <c r="F403" s="386"/>
      <c r="G403" s="386"/>
      <c r="H403" s="385"/>
      <c r="I403" s="386"/>
      <c r="J403" s="386"/>
      <c r="K403" s="384"/>
    </row>
    <row r="404" spans="1:11" ht="15" customHeight="1" x14ac:dyDescent="0.25">
      <c r="A404" s="489" t="s">
        <v>723</v>
      </c>
      <c r="B404" s="503" t="s">
        <v>724</v>
      </c>
      <c r="C404" s="489" t="s">
        <v>723</v>
      </c>
      <c r="D404" s="503" t="s">
        <v>8800</v>
      </c>
      <c r="E404" s="503" t="s">
        <v>9249</v>
      </c>
      <c r="F404" s="386"/>
      <c r="G404" s="386"/>
      <c r="H404" s="385"/>
      <c r="I404" s="386"/>
      <c r="J404" s="386"/>
      <c r="K404" s="384"/>
    </row>
    <row r="405" spans="1:11" ht="15" customHeight="1" x14ac:dyDescent="0.25">
      <c r="A405" s="489" t="s">
        <v>5377</v>
      </c>
      <c r="B405" s="503" t="s">
        <v>9250</v>
      </c>
      <c r="C405" s="489" t="s">
        <v>5377</v>
      </c>
      <c r="D405" s="503" t="s">
        <v>8798</v>
      </c>
      <c r="E405" s="503" t="s">
        <v>9251</v>
      </c>
      <c r="F405" s="386"/>
      <c r="G405" s="386"/>
      <c r="H405" s="385"/>
      <c r="I405" s="386"/>
      <c r="J405" s="386"/>
      <c r="K405" s="384"/>
    </row>
    <row r="406" spans="1:11" ht="15" customHeight="1" x14ac:dyDescent="0.25">
      <c r="A406" s="489" t="s">
        <v>725</v>
      </c>
      <c r="B406" s="503" t="s">
        <v>726</v>
      </c>
      <c r="C406" s="489" t="s">
        <v>725</v>
      </c>
      <c r="D406" s="503" t="s">
        <v>8800</v>
      </c>
      <c r="E406" s="503" t="s">
        <v>9252</v>
      </c>
      <c r="F406" s="386"/>
      <c r="G406" s="386"/>
      <c r="H406" s="385"/>
      <c r="I406" s="386"/>
      <c r="J406" s="386"/>
      <c r="K406" s="384"/>
    </row>
    <row r="407" spans="1:11" ht="15" customHeight="1" x14ac:dyDescent="0.25">
      <c r="A407" s="489" t="s">
        <v>727</v>
      </c>
      <c r="B407" s="503" t="s">
        <v>728</v>
      </c>
      <c r="C407" s="489" t="s">
        <v>727</v>
      </c>
      <c r="D407" s="503" t="s">
        <v>8800</v>
      </c>
      <c r="E407" s="503" t="s">
        <v>9253</v>
      </c>
      <c r="F407" s="386"/>
      <c r="G407" s="386"/>
      <c r="H407" s="385"/>
      <c r="I407" s="386"/>
      <c r="J407" s="386"/>
      <c r="K407" s="384"/>
    </row>
    <row r="408" spans="1:11" ht="15" customHeight="1" x14ac:dyDescent="0.25">
      <c r="A408" s="489" t="s">
        <v>729</v>
      </c>
      <c r="B408" s="503" t="s">
        <v>730</v>
      </c>
      <c r="C408" s="489" t="s">
        <v>729</v>
      </c>
      <c r="D408" s="503" t="s">
        <v>8800</v>
      </c>
      <c r="E408" s="503" t="s">
        <v>9254</v>
      </c>
      <c r="F408" s="386"/>
      <c r="G408" s="386"/>
      <c r="H408" s="385"/>
      <c r="I408" s="386"/>
      <c r="J408" s="386"/>
      <c r="K408" s="384"/>
    </row>
    <row r="409" spans="1:11" ht="15" customHeight="1" x14ac:dyDescent="0.25">
      <c r="A409" s="489" t="s">
        <v>731</v>
      </c>
      <c r="B409" s="503" t="s">
        <v>732</v>
      </c>
      <c r="C409" s="489" t="s">
        <v>731</v>
      </c>
      <c r="D409" s="503" t="s">
        <v>8800</v>
      </c>
      <c r="E409" s="503" t="s">
        <v>9255</v>
      </c>
      <c r="F409" s="386"/>
      <c r="G409" s="386"/>
      <c r="H409" s="385"/>
      <c r="I409" s="386"/>
      <c r="J409" s="386"/>
      <c r="K409" s="384"/>
    </row>
    <row r="410" spans="1:11" ht="15" customHeight="1" x14ac:dyDescent="0.25">
      <c r="A410" s="489" t="s">
        <v>733</v>
      </c>
      <c r="B410" s="503" t="s">
        <v>734</v>
      </c>
      <c r="C410" s="489" t="s">
        <v>733</v>
      </c>
      <c r="D410" s="503" t="s">
        <v>8800</v>
      </c>
      <c r="E410" s="503" t="s">
        <v>9256</v>
      </c>
      <c r="F410" s="386"/>
      <c r="G410" s="386"/>
      <c r="H410" s="385"/>
      <c r="I410" s="386"/>
      <c r="J410" s="386"/>
      <c r="K410" s="384"/>
    </row>
    <row r="411" spans="1:11" ht="15" customHeight="1" x14ac:dyDescent="0.25">
      <c r="A411" s="489" t="s">
        <v>735</v>
      </c>
      <c r="B411" s="503" t="s">
        <v>736</v>
      </c>
      <c r="C411" s="489" t="s">
        <v>735</v>
      </c>
      <c r="D411" s="503" t="s">
        <v>8800</v>
      </c>
      <c r="E411" s="503" t="s">
        <v>9257</v>
      </c>
      <c r="F411" s="386"/>
      <c r="G411" s="386"/>
      <c r="H411" s="385"/>
      <c r="I411" s="386"/>
      <c r="J411" s="386"/>
      <c r="K411" s="384"/>
    </row>
    <row r="412" spans="1:11" ht="15" customHeight="1" x14ac:dyDescent="0.25">
      <c r="A412" s="489" t="s">
        <v>737</v>
      </c>
      <c r="B412" s="503" t="s">
        <v>738</v>
      </c>
      <c r="C412" s="489" t="s">
        <v>737</v>
      </c>
      <c r="D412" s="503" t="s">
        <v>8800</v>
      </c>
      <c r="E412" s="503" t="s">
        <v>9258</v>
      </c>
      <c r="F412" s="386"/>
      <c r="G412" s="386"/>
      <c r="H412" s="385"/>
      <c r="I412" s="386"/>
      <c r="J412" s="386"/>
      <c r="K412" s="384"/>
    </row>
    <row r="413" spans="1:11" ht="15" customHeight="1" x14ac:dyDescent="0.25">
      <c r="A413" s="489" t="s">
        <v>739</v>
      </c>
      <c r="B413" s="503" t="s">
        <v>740</v>
      </c>
      <c r="C413" s="489" t="s">
        <v>739</v>
      </c>
      <c r="D413" s="503" t="s">
        <v>8800</v>
      </c>
      <c r="E413" s="503" t="s">
        <v>9259</v>
      </c>
      <c r="F413" s="386"/>
      <c r="G413" s="386"/>
      <c r="H413" s="385"/>
      <c r="I413" s="386"/>
      <c r="J413" s="386"/>
      <c r="K413" s="384"/>
    </row>
    <row r="414" spans="1:11" ht="15" customHeight="1" x14ac:dyDescent="0.25">
      <c r="A414" s="489" t="s">
        <v>741</v>
      </c>
      <c r="B414" s="503" t="s">
        <v>742</v>
      </c>
      <c r="C414" s="489" t="s">
        <v>741</v>
      </c>
      <c r="D414" s="503" t="s">
        <v>8798</v>
      </c>
      <c r="E414" s="503" t="s">
        <v>9260</v>
      </c>
      <c r="F414" s="386"/>
      <c r="G414" s="386"/>
      <c r="H414" s="385"/>
      <c r="I414" s="386"/>
      <c r="J414" s="386"/>
      <c r="K414" s="384"/>
    </row>
    <row r="415" spans="1:11" ht="15" customHeight="1" x14ac:dyDescent="0.25">
      <c r="A415" s="489" t="s">
        <v>743</v>
      </c>
      <c r="B415" s="503" t="s">
        <v>744</v>
      </c>
      <c r="C415" s="489" t="s">
        <v>743</v>
      </c>
      <c r="D415" s="503" t="s">
        <v>8800</v>
      </c>
      <c r="E415" s="503" t="s">
        <v>9261</v>
      </c>
      <c r="F415" s="386"/>
      <c r="G415" s="386"/>
      <c r="H415" s="385"/>
      <c r="I415" s="386"/>
      <c r="J415" s="386"/>
      <c r="K415" s="384"/>
    </row>
    <row r="416" spans="1:11" ht="15" customHeight="1" x14ac:dyDescent="0.25">
      <c r="A416" s="489" t="s">
        <v>745</v>
      </c>
      <c r="B416" s="503" t="s">
        <v>746</v>
      </c>
      <c r="C416" s="489" t="s">
        <v>745</v>
      </c>
      <c r="D416" s="503" t="s">
        <v>8800</v>
      </c>
      <c r="E416" s="503" t="s">
        <v>9262</v>
      </c>
      <c r="F416" s="386"/>
      <c r="G416" s="386"/>
      <c r="H416" s="385"/>
      <c r="I416" s="386"/>
      <c r="J416" s="386"/>
      <c r="K416" s="384"/>
    </row>
    <row r="417" spans="1:11" ht="15" customHeight="1" x14ac:dyDescent="0.25">
      <c r="A417" s="489" t="s">
        <v>747</v>
      </c>
      <c r="B417" s="503" t="s">
        <v>748</v>
      </c>
      <c r="C417" s="489" t="s">
        <v>747</v>
      </c>
      <c r="D417" s="503" t="s">
        <v>8798</v>
      </c>
      <c r="E417" s="503" t="s">
        <v>9263</v>
      </c>
      <c r="F417" s="386"/>
      <c r="G417" s="386"/>
      <c r="H417" s="385"/>
      <c r="I417" s="386"/>
      <c r="J417" s="386"/>
      <c r="K417" s="384"/>
    </row>
    <row r="418" spans="1:11" ht="15" customHeight="1" x14ac:dyDescent="0.25">
      <c r="A418" s="489" t="s">
        <v>9264</v>
      </c>
      <c r="B418" s="503" t="s">
        <v>9265</v>
      </c>
      <c r="C418" s="489" t="s">
        <v>9264</v>
      </c>
      <c r="D418" s="503" t="s">
        <v>8796</v>
      </c>
      <c r="E418" s="503" t="s">
        <v>9266</v>
      </c>
      <c r="F418" s="386"/>
      <c r="G418" s="386"/>
      <c r="H418" s="385"/>
      <c r="I418" s="386"/>
      <c r="J418" s="386"/>
      <c r="K418" s="384"/>
    </row>
    <row r="419" spans="1:11" ht="15" customHeight="1" x14ac:dyDescent="0.25">
      <c r="A419" s="489" t="s">
        <v>749</v>
      </c>
      <c r="B419" s="503" t="s">
        <v>750</v>
      </c>
      <c r="C419" s="489" t="s">
        <v>749</v>
      </c>
      <c r="D419" s="503" t="s">
        <v>8800</v>
      </c>
      <c r="E419" s="503" t="s">
        <v>9267</v>
      </c>
      <c r="F419" s="386"/>
      <c r="G419" s="386"/>
      <c r="H419" s="385"/>
      <c r="I419" s="386"/>
      <c r="J419" s="386"/>
      <c r="K419" s="384"/>
    </row>
    <row r="420" spans="1:11" ht="15" customHeight="1" x14ac:dyDescent="0.25">
      <c r="A420" s="489" t="s">
        <v>751</v>
      </c>
      <c r="B420" s="503" t="s">
        <v>752</v>
      </c>
      <c r="C420" s="489" t="s">
        <v>751</v>
      </c>
      <c r="D420" s="503" t="s">
        <v>8800</v>
      </c>
      <c r="E420" s="503" t="s">
        <v>9268</v>
      </c>
      <c r="F420" s="386"/>
      <c r="G420" s="386"/>
      <c r="H420" s="385"/>
      <c r="I420" s="386"/>
      <c r="J420" s="386"/>
      <c r="K420" s="384"/>
    </row>
    <row r="421" spans="1:11" ht="15" customHeight="1" x14ac:dyDescent="0.25">
      <c r="A421" s="489" t="s">
        <v>753</v>
      </c>
      <c r="B421" s="503" t="s">
        <v>754</v>
      </c>
      <c r="C421" s="489" t="s">
        <v>753</v>
      </c>
      <c r="D421" s="503" t="s">
        <v>8800</v>
      </c>
      <c r="E421" s="503" t="s">
        <v>9269</v>
      </c>
      <c r="F421" s="386"/>
      <c r="G421" s="386"/>
      <c r="H421" s="385"/>
      <c r="I421" s="386"/>
      <c r="J421" s="386"/>
      <c r="K421" s="384"/>
    </row>
    <row r="422" spans="1:11" ht="15" customHeight="1" x14ac:dyDescent="0.25">
      <c r="A422" s="489" t="s">
        <v>755</v>
      </c>
      <c r="B422" s="503" t="s">
        <v>756</v>
      </c>
      <c r="C422" s="489" t="s">
        <v>755</v>
      </c>
      <c r="D422" s="503" t="s">
        <v>8800</v>
      </c>
      <c r="E422" s="503" t="s">
        <v>9270</v>
      </c>
      <c r="F422" s="386"/>
      <c r="G422" s="386"/>
      <c r="H422" s="385"/>
      <c r="I422" s="386"/>
      <c r="J422" s="386"/>
      <c r="K422" s="384"/>
    </row>
    <row r="423" spans="1:11" ht="15" customHeight="1" x14ac:dyDescent="0.25">
      <c r="A423" s="489" t="s">
        <v>757</v>
      </c>
      <c r="B423" s="503" t="s">
        <v>758</v>
      </c>
      <c r="C423" s="489" t="s">
        <v>757</v>
      </c>
      <c r="D423" s="503" t="s">
        <v>8800</v>
      </c>
      <c r="E423" s="503" t="s">
        <v>9271</v>
      </c>
      <c r="F423" s="386"/>
      <c r="G423" s="386"/>
      <c r="H423" s="385"/>
      <c r="I423" s="386"/>
      <c r="J423" s="386"/>
      <c r="K423" s="384"/>
    </row>
    <row r="424" spans="1:11" ht="15" customHeight="1" x14ac:dyDescent="0.25">
      <c r="A424" s="489" t="s">
        <v>759</v>
      </c>
      <c r="B424" s="503" t="s">
        <v>760</v>
      </c>
      <c r="C424" s="489" t="s">
        <v>759</v>
      </c>
      <c r="D424" s="503" t="s">
        <v>8800</v>
      </c>
      <c r="E424" s="503" t="s">
        <v>9272</v>
      </c>
      <c r="F424" s="386"/>
      <c r="G424" s="386"/>
      <c r="H424" s="385"/>
      <c r="I424" s="386"/>
      <c r="J424" s="386"/>
      <c r="K424" s="384"/>
    </row>
    <row r="425" spans="1:11" ht="15" customHeight="1" x14ac:dyDescent="0.25">
      <c r="A425" s="489" t="s">
        <v>761</v>
      </c>
      <c r="B425" s="503" t="s">
        <v>762</v>
      </c>
      <c r="C425" s="489" t="s">
        <v>761</v>
      </c>
      <c r="D425" s="503" t="s">
        <v>8800</v>
      </c>
      <c r="E425" s="503" t="s">
        <v>9273</v>
      </c>
      <c r="F425" s="386"/>
      <c r="G425" s="386"/>
      <c r="H425" s="385"/>
      <c r="I425" s="386"/>
      <c r="J425" s="386"/>
      <c r="K425" s="384"/>
    </row>
    <row r="426" spans="1:11" ht="15" customHeight="1" x14ac:dyDescent="0.25">
      <c r="A426" s="489" t="s">
        <v>763</v>
      </c>
      <c r="B426" s="503" t="s">
        <v>764</v>
      </c>
      <c r="C426" s="489" t="s">
        <v>763</v>
      </c>
      <c r="D426" s="503" t="s">
        <v>8800</v>
      </c>
      <c r="E426" s="503" t="s">
        <v>9274</v>
      </c>
      <c r="F426" s="386"/>
      <c r="G426" s="386"/>
      <c r="H426" s="385"/>
      <c r="I426" s="386"/>
      <c r="J426" s="386"/>
      <c r="K426" s="384"/>
    </row>
    <row r="427" spans="1:11" ht="15" customHeight="1" x14ac:dyDescent="0.25">
      <c r="A427" s="489" t="s">
        <v>765</v>
      </c>
      <c r="B427" s="503" t="s">
        <v>766</v>
      </c>
      <c r="C427" s="489" t="s">
        <v>765</v>
      </c>
      <c r="D427" s="503" t="s">
        <v>8800</v>
      </c>
      <c r="E427" s="503" t="s">
        <v>9275</v>
      </c>
      <c r="F427" s="386"/>
      <c r="G427" s="386"/>
      <c r="H427" s="385"/>
      <c r="I427" s="386"/>
      <c r="J427" s="386"/>
      <c r="K427" s="384"/>
    </row>
    <row r="428" spans="1:11" ht="15" customHeight="1" x14ac:dyDescent="0.25">
      <c r="A428" s="489" t="s">
        <v>767</v>
      </c>
      <c r="B428" s="503" t="s">
        <v>768</v>
      </c>
      <c r="C428" s="489" t="s">
        <v>767</v>
      </c>
      <c r="D428" s="503" t="s">
        <v>8800</v>
      </c>
      <c r="E428" s="503" t="s">
        <v>9276</v>
      </c>
      <c r="F428" s="386"/>
      <c r="G428" s="386"/>
      <c r="H428" s="385"/>
      <c r="I428" s="386"/>
      <c r="J428" s="386"/>
      <c r="K428" s="384"/>
    </row>
    <row r="429" spans="1:11" ht="15" customHeight="1" x14ac:dyDescent="0.25">
      <c r="A429" s="489" t="s">
        <v>769</v>
      </c>
      <c r="B429" s="503" t="s">
        <v>770</v>
      </c>
      <c r="C429" s="489" t="s">
        <v>769</v>
      </c>
      <c r="D429" s="503" t="s">
        <v>8800</v>
      </c>
      <c r="E429" s="503" t="s">
        <v>9277</v>
      </c>
      <c r="F429" s="386"/>
      <c r="G429" s="386"/>
      <c r="H429" s="385"/>
      <c r="I429" s="386"/>
      <c r="J429" s="386"/>
      <c r="K429" s="384"/>
    </row>
    <row r="430" spans="1:11" ht="15" customHeight="1" x14ac:dyDescent="0.25">
      <c r="A430" s="489" t="s">
        <v>771</v>
      </c>
      <c r="B430" s="503" t="s">
        <v>772</v>
      </c>
      <c r="C430" s="489" t="s">
        <v>771</v>
      </c>
      <c r="D430" s="503" t="s">
        <v>8800</v>
      </c>
      <c r="E430" s="503" t="s">
        <v>9278</v>
      </c>
      <c r="F430" s="386"/>
      <c r="G430" s="386"/>
      <c r="H430" s="385"/>
      <c r="I430" s="386"/>
      <c r="J430" s="386"/>
      <c r="K430" s="384"/>
    </row>
    <row r="431" spans="1:11" ht="15" customHeight="1" x14ac:dyDescent="0.25">
      <c r="A431" s="489" t="s">
        <v>773</v>
      </c>
      <c r="B431" s="503" t="s">
        <v>774</v>
      </c>
      <c r="C431" s="489" t="s">
        <v>773</v>
      </c>
      <c r="D431" s="503" t="s">
        <v>8800</v>
      </c>
      <c r="E431" s="503" t="s">
        <v>9279</v>
      </c>
      <c r="F431" s="386"/>
      <c r="G431" s="386"/>
      <c r="H431" s="385"/>
      <c r="I431" s="386"/>
      <c r="J431" s="386"/>
      <c r="K431" s="384"/>
    </row>
    <row r="432" spans="1:11" ht="15" customHeight="1" x14ac:dyDescent="0.25">
      <c r="A432" s="489" t="s">
        <v>775</v>
      </c>
      <c r="B432" s="503" t="s">
        <v>9280</v>
      </c>
      <c r="C432" s="489" t="s">
        <v>775</v>
      </c>
      <c r="D432" s="503" t="s">
        <v>8796</v>
      </c>
      <c r="E432" s="503" t="s">
        <v>9281</v>
      </c>
      <c r="F432" s="386"/>
      <c r="G432" s="386"/>
      <c r="H432" s="385"/>
      <c r="I432" s="386"/>
      <c r="J432" s="386"/>
      <c r="K432" s="384"/>
    </row>
    <row r="433" spans="1:11" ht="15" customHeight="1" x14ac:dyDescent="0.25">
      <c r="A433" s="489" t="s">
        <v>776</v>
      </c>
      <c r="B433" s="503" t="s">
        <v>777</v>
      </c>
      <c r="C433" s="489" t="s">
        <v>776</v>
      </c>
      <c r="D433" s="503" t="s">
        <v>8800</v>
      </c>
      <c r="E433" s="503" t="s">
        <v>9282</v>
      </c>
      <c r="F433" s="386"/>
      <c r="G433" s="386"/>
      <c r="H433" s="385"/>
      <c r="I433" s="386"/>
      <c r="J433" s="386"/>
      <c r="K433" s="384"/>
    </row>
    <row r="434" spans="1:11" ht="15" customHeight="1" x14ac:dyDescent="0.25">
      <c r="A434" s="489" t="s">
        <v>778</v>
      </c>
      <c r="B434" s="503" t="s">
        <v>779</v>
      </c>
      <c r="C434" s="489" t="s">
        <v>778</v>
      </c>
      <c r="D434" s="503" t="s">
        <v>8800</v>
      </c>
      <c r="E434" s="503" t="s">
        <v>9283</v>
      </c>
      <c r="F434" s="386"/>
      <c r="G434" s="386"/>
      <c r="H434" s="385"/>
      <c r="I434" s="386"/>
      <c r="J434" s="386"/>
      <c r="K434" s="384"/>
    </row>
    <row r="435" spans="1:11" ht="15" customHeight="1" x14ac:dyDescent="0.25">
      <c r="A435" s="489" t="s">
        <v>780</v>
      </c>
      <c r="B435" s="503" t="s">
        <v>781</v>
      </c>
      <c r="C435" s="489" t="s">
        <v>780</v>
      </c>
      <c r="D435" s="503" t="s">
        <v>8800</v>
      </c>
      <c r="E435" s="503" t="s">
        <v>9284</v>
      </c>
      <c r="F435" s="386"/>
      <c r="G435" s="386"/>
      <c r="H435" s="385"/>
      <c r="I435" s="386"/>
      <c r="J435" s="386"/>
      <c r="K435" s="384"/>
    </row>
    <row r="436" spans="1:11" ht="15" customHeight="1" x14ac:dyDescent="0.25">
      <c r="A436" s="489" t="s">
        <v>782</v>
      </c>
      <c r="B436" s="503" t="s">
        <v>783</v>
      </c>
      <c r="C436" s="489" t="s">
        <v>782</v>
      </c>
      <c r="D436" s="503" t="s">
        <v>8800</v>
      </c>
      <c r="E436" s="503" t="s">
        <v>9285</v>
      </c>
      <c r="F436" s="386"/>
      <c r="G436" s="386"/>
      <c r="H436" s="385"/>
      <c r="I436" s="386"/>
      <c r="J436" s="386"/>
      <c r="K436" s="384"/>
    </row>
    <row r="437" spans="1:11" ht="15" customHeight="1" x14ac:dyDescent="0.25">
      <c r="A437" s="489" t="s">
        <v>784</v>
      </c>
      <c r="B437" s="503" t="s">
        <v>785</v>
      </c>
      <c r="C437" s="489" t="s">
        <v>784</v>
      </c>
      <c r="D437" s="503" t="s">
        <v>8800</v>
      </c>
      <c r="E437" s="503" t="s">
        <v>9286</v>
      </c>
      <c r="F437" s="386"/>
      <c r="G437" s="386"/>
      <c r="H437" s="385"/>
      <c r="I437" s="386"/>
      <c r="J437" s="386"/>
      <c r="K437" s="384"/>
    </row>
    <row r="438" spans="1:11" ht="15" customHeight="1" x14ac:dyDescent="0.25">
      <c r="A438" s="489" t="s">
        <v>786</v>
      </c>
      <c r="B438" s="503" t="s">
        <v>787</v>
      </c>
      <c r="C438" s="489" t="s">
        <v>786</v>
      </c>
      <c r="D438" s="503" t="s">
        <v>8800</v>
      </c>
      <c r="E438" s="503" t="s">
        <v>9287</v>
      </c>
      <c r="F438" s="386"/>
      <c r="G438" s="386"/>
      <c r="H438" s="385"/>
      <c r="I438" s="386"/>
      <c r="J438" s="386"/>
      <c r="K438" s="384"/>
    </row>
    <row r="439" spans="1:11" ht="15" customHeight="1" x14ac:dyDescent="0.25">
      <c r="A439" s="489" t="s">
        <v>788</v>
      </c>
      <c r="B439" s="503" t="s">
        <v>789</v>
      </c>
      <c r="C439" s="489" t="s">
        <v>788</v>
      </c>
      <c r="D439" s="503" t="s">
        <v>8796</v>
      </c>
      <c r="E439" s="503" t="s">
        <v>9288</v>
      </c>
      <c r="F439" s="386"/>
      <c r="G439" s="386"/>
      <c r="H439" s="385"/>
      <c r="I439" s="386"/>
      <c r="J439" s="386"/>
      <c r="K439" s="384"/>
    </row>
    <row r="440" spans="1:11" ht="15" customHeight="1" x14ac:dyDescent="0.25">
      <c r="A440" s="489" t="s">
        <v>790</v>
      </c>
      <c r="B440" s="503" t="s">
        <v>791</v>
      </c>
      <c r="C440" s="489" t="s">
        <v>790</v>
      </c>
      <c r="D440" s="503" t="s">
        <v>8796</v>
      </c>
      <c r="E440" s="503" t="s">
        <v>9289</v>
      </c>
      <c r="F440" s="386"/>
      <c r="G440" s="386"/>
      <c r="H440" s="385"/>
      <c r="I440" s="386"/>
      <c r="J440" s="386"/>
      <c r="K440" s="384"/>
    </row>
    <row r="441" spans="1:11" ht="15" customHeight="1" x14ac:dyDescent="0.25">
      <c r="A441" s="489" t="s">
        <v>792</v>
      </c>
      <c r="B441" s="503" t="s">
        <v>793</v>
      </c>
      <c r="C441" s="489" t="s">
        <v>792</v>
      </c>
      <c r="D441" s="503" t="s">
        <v>8800</v>
      </c>
      <c r="E441" s="503" t="s">
        <v>9290</v>
      </c>
      <c r="F441" s="386"/>
      <c r="G441" s="386"/>
      <c r="H441" s="385"/>
      <c r="I441" s="386"/>
      <c r="J441" s="386"/>
      <c r="K441" s="384"/>
    </row>
    <row r="442" spans="1:11" ht="15" customHeight="1" x14ac:dyDescent="0.25">
      <c r="A442" s="489" t="s">
        <v>794</v>
      </c>
      <c r="B442" s="503" t="s">
        <v>795</v>
      </c>
      <c r="C442" s="489" t="s">
        <v>794</v>
      </c>
      <c r="D442" s="503" t="s">
        <v>8800</v>
      </c>
      <c r="E442" s="503" t="s">
        <v>9291</v>
      </c>
      <c r="F442" s="386"/>
      <c r="G442" s="386"/>
      <c r="H442" s="385"/>
      <c r="I442" s="386"/>
      <c r="J442" s="386"/>
      <c r="K442" s="384"/>
    </row>
    <row r="443" spans="1:11" ht="15" customHeight="1" x14ac:dyDescent="0.25">
      <c r="A443" s="489" t="s">
        <v>796</v>
      </c>
      <c r="B443" s="503" t="s">
        <v>797</v>
      </c>
      <c r="C443" s="489" t="s">
        <v>796</v>
      </c>
      <c r="D443" s="503" t="s">
        <v>8800</v>
      </c>
      <c r="E443" s="503" t="s">
        <v>9292</v>
      </c>
      <c r="F443" s="386"/>
      <c r="G443" s="386"/>
      <c r="H443" s="385"/>
      <c r="I443" s="386"/>
      <c r="J443" s="386"/>
      <c r="K443" s="384"/>
    </row>
    <row r="444" spans="1:11" ht="15" customHeight="1" x14ac:dyDescent="0.25">
      <c r="A444" s="489" t="s">
        <v>798</v>
      </c>
      <c r="B444" s="503" t="s">
        <v>799</v>
      </c>
      <c r="C444" s="489" t="s">
        <v>798</v>
      </c>
      <c r="D444" s="503" t="s">
        <v>8796</v>
      </c>
      <c r="E444" s="503" t="s">
        <v>9293</v>
      </c>
      <c r="F444" s="386"/>
      <c r="G444" s="386"/>
      <c r="H444" s="385"/>
      <c r="I444" s="386"/>
      <c r="J444" s="386"/>
      <c r="K444" s="384"/>
    </row>
    <row r="445" spans="1:11" ht="15" customHeight="1" x14ac:dyDescent="0.25">
      <c r="A445" s="489" t="s">
        <v>800</v>
      </c>
      <c r="B445" s="503" t="s">
        <v>801</v>
      </c>
      <c r="C445" s="489" t="s">
        <v>800</v>
      </c>
      <c r="D445" s="503" t="s">
        <v>8800</v>
      </c>
      <c r="E445" s="503" t="s">
        <v>9294</v>
      </c>
      <c r="F445" s="386"/>
      <c r="G445" s="386"/>
      <c r="H445" s="385"/>
      <c r="I445" s="386"/>
      <c r="J445" s="386"/>
      <c r="K445" s="384"/>
    </row>
    <row r="446" spans="1:11" ht="15" customHeight="1" x14ac:dyDescent="0.25">
      <c r="A446" s="489" t="s">
        <v>802</v>
      </c>
      <c r="B446" s="503" t="s">
        <v>803</v>
      </c>
      <c r="C446" s="489" t="s">
        <v>802</v>
      </c>
      <c r="D446" s="503" t="s">
        <v>8800</v>
      </c>
      <c r="E446" s="503" t="s">
        <v>9295</v>
      </c>
      <c r="F446" s="386"/>
      <c r="G446" s="386"/>
      <c r="H446" s="385"/>
      <c r="I446" s="386"/>
      <c r="J446" s="386"/>
      <c r="K446" s="384"/>
    </row>
    <row r="447" spans="1:11" ht="15" customHeight="1" x14ac:dyDescent="0.25">
      <c r="A447" s="489" t="s">
        <v>804</v>
      </c>
      <c r="B447" s="503" t="s">
        <v>805</v>
      </c>
      <c r="C447" s="489" t="s">
        <v>804</v>
      </c>
      <c r="D447" s="503" t="s">
        <v>8800</v>
      </c>
      <c r="E447" s="503" t="s">
        <v>9296</v>
      </c>
      <c r="F447" s="386"/>
      <c r="G447" s="386"/>
      <c r="H447" s="385"/>
      <c r="I447" s="386"/>
      <c r="J447" s="386"/>
      <c r="K447" s="384"/>
    </row>
    <row r="448" spans="1:11" ht="15" customHeight="1" x14ac:dyDescent="0.25">
      <c r="A448" s="489" t="s">
        <v>806</v>
      </c>
      <c r="B448" s="503" t="s">
        <v>807</v>
      </c>
      <c r="C448" s="489" t="s">
        <v>806</v>
      </c>
      <c r="D448" s="503" t="s">
        <v>8800</v>
      </c>
      <c r="E448" s="503" t="s">
        <v>9297</v>
      </c>
      <c r="F448" s="386"/>
      <c r="G448" s="386"/>
      <c r="H448" s="385"/>
      <c r="I448" s="386"/>
      <c r="J448" s="386"/>
      <c r="K448" s="384"/>
    </row>
    <row r="449" spans="1:11" ht="15" customHeight="1" x14ac:dyDescent="0.25">
      <c r="A449" s="489" t="s">
        <v>808</v>
      </c>
      <c r="B449" s="503" t="s">
        <v>809</v>
      </c>
      <c r="C449" s="489" t="s">
        <v>808</v>
      </c>
      <c r="D449" s="503" t="s">
        <v>8800</v>
      </c>
      <c r="E449" s="503" t="s">
        <v>9298</v>
      </c>
      <c r="F449" s="386"/>
      <c r="G449" s="386"/>
      <c r="H449" s="385"/>
      <c r="I449" s="386"/>
      <c r="J449" s="386"/>
      <c r="K449" s="384"/>
    </row>
    <row r="450" spans="1:11" ht="15" customHeight="1" x14ac:dyDescent="0.25">
      <c r="A450" s="489" t="s">
        <v>810</v>
      </c>
      <c r="B450" s="503" t="s">
        <v>811</v>
      </c>
      <c r="C450" s="489" t="s">
        <v>810</v>
      </c>
      <c r="D450" s="503" t="s">
        <v>8798</v>
      </c>
      <c r="E450" s="503" t="s">
        <v>9299</v>
      </c>
      <c r="F450" s="386"/>
      <c r="G450" s="386"/>
      <c r="H450" s="385"/>
      <c r="I450" s="386"/>
      <c r="J450" s="386"/>
      <c r="K450" s="384"/>
    </row>
    <row r="451" spans="1:11" ht="15" customHeight="1" x14ac:dyDescent="0.25">
      <c r="A451" s="489" t="s">
        <v>812</v>
      </c>
      <c r="B451" s="503" t="s">
        <v>813</v>
      </c>
      <c r="C451" s="489" t="s">
        <v>812</v>
      </c>
      <c r="D451" s="503" t="s">
        <v>8800</v>
      </c>
      <c r="E451" s="503" t="s">
        <v>9300</v>
      </c>
      <c r="F451" s="386"/>
      <c r="G451" s="386"/>
      <c r="H451" s="385"/>
      <c r="I451" s="386"/>
      <c r="J451" s="386"/>
      <c r="K451" s="384"/>
    </row>
    <row r="452" spans="1:11" ht="15" customHeight="1" x14ac:dyDescent="0.25">
      <c r="A452" s="489" t="s">
        <v>814</v>
      </c>
      <c r="B452" s="503" t="s">
        <v>815</v>
      </c>
      <c r="C452" s="489" t="s">
        <v>814</v>
      </c>
      <c r="D452" s="503" t="s">
        <v>8800</v>
      </c>
      <c r="E452" s="503" t="s">
        <v>9301</v>
      </c>
      <c r="F452" s="386"/>
      <c r="G452" s="386"/>
      <c r="H452" s="385"/>
      <c r="I452" s="386"/>
      <c r="J452" s="386"/>
      <c r="K452" s="384"/>
    </row>
    <row r="453" spans="1:11" ht="15" customHeight="1" x14ac:dyDescent="0.25">
      <c r="A453" s="489" t="s">
        <v>816</v>
      </c>
      <c r="B453" s="503" t="s">
        <v>817</v>
      </c>
      <c r="C453" s="489" t="s">
        <v>816</v>
      </c>
      <c r="D453" s="503" t="s">
        <v>8800</v>
      </c>
      <c r="E453" s="503" t="s">
        <v>9302</v>
      </c>
      <c r="F453" s="386"/>
      <c r="G453" s="386"/>
      <c r="H453" s="385"/>
      <c r="I453" s="386"/>
      <c r="J453" s="386"/>
      <c r="K453" s="384"/>
    </row>
    <row r="454" spans="1:11" ht="15" customHeight="1" x14ac:dyDescent="0.25">
      <c r="A454" s="489" t="s">
        <v>818</v>
      </c>
      <c r="B454" s="503" t="s">
        <v>819</v>
      </c>
      <c r="C454" s="489" t="s">
        <v>818</v>
      </c>
      <c r="D454" s="503" t="s">
        <v>8800</v>
      </c>
      <c r="E454" s="503" t="s">
        <v>9303</v>
      </c>
      <c r="F454" s="386"/>
      <c r="G454" s="386"/>
      <c r="H454" s="385"/>
      <c r="I454" s="386"/>
      <c r="J454" s="386"/>
      <c r="K454" s="384"/>
    </row>
    <row r="455" spans="1:11" ht="15" customHeight="1" x14ac:dyDescent="0.25">
      <c r="A455" s="489" t="s">
        <v>820</v>
      </c>
      <c r="B455" s="503" t="s">
        <v>821</v>
      </c>
      <c r="C455" s="489" t="s">
        <v>820</v>
      </c>
      <c r="D455" s="503" t="s">
        <v>8800</v>
      </c>
      <c r="E455" s="503" t="s">
        <v>9304</v>
      </c>
      <c r="F455" s="386"/>
      <c r="G455" s="386"/>
      <c r="H455" s="385"/>
      <c r="I455" s="386"/>
      <c r="J455" s="386"/>
      <c r="K455" s="384"/>
    </row>
    <row r="456" spans="1:11" ht="15" customHeight="1" x14ac:dyDescent="0.25">
      <c r="A456" s="489" t="s">
        <v>822</v>
      </c>
      <c r="B456" s="503" t="s">
        <v>823</v>
      </c>
      <c r="C456" s="489" t="s">
        <v>822</v>
      </c>
      <c r="D456" s="503" t="s">
        <v>8800</v>
      </c>
      <c r="E456" s="503" t="s">
        <v>9305</v>
      </c>
      <c r="F456" s="386"/>
      <c r="G456" s="386"/>
      <c r="H456" s="385"/>
      <c r="I456" s="386"/>
      <c r="J456" s="386"/>
      <c r="K456" s="384"/>
    </row>
    <row r="457" spans="1:11" ht="15" customHeight="1" x14ac:dyDescent="0.25">
      <c r="A457" s="489" t="s">
        <v>824</v>
      </c>
      <c r="B457" s="503" t="s">
        <v>825</v>
      </c>
      <c r="C457" s="489" t="s">
        <v>824</v>
      </c>
      <c r="D457" s="503" t="s">
        <v>8800</v>
      </c>
      <c r="E457" s="503" t="s">
        <v>9306</v>
      </c>
      <c r="F457" s="386"/>
      <c r="G457" s="386"/>
      <c r="H457" s="385"/>
      <c r="I457" s="386"/>
      <c r="J457" s="386"/>
      <c r="K457" s="384"/>
    </row>
    <row r="458" spans="1:11" ht="15" customHeight="1" x14ac:dyDescent="0.25">
      <c r="A458" s="489" t="s">
        <v>826</v>
      </c>
      <c r="B458" s="503" t="s">
        <v>827</v>
      </c>
      <c r="C458" s="489" t="s">
        <v>826</v>
      </c>
      <c r="D458" s="503" t="s">
        <v>8800</v>
      </c>
      <c r="E458" s="503" t="s">
        <v>9307</v>
      </c>
      <c r="F458" s="386"/>
      <c r="G458" s="386"/>
      <c r="H458" s="385"/>
      <c r="I458" s="386"/>
      <c r="J458" s="386"/>
      <c r="K458" s="384"/>
    </row>
    <row r="459" spans="1:11" ht="15" customHeight="1" x14ac:dyDescent="0.25">
      <c r="A459" s="489" t="s">
        <v>828</v>
      </c>
      <c r="B459" s="503" t="s">
        <v>829</v>
      </c>
      <c r="C459" s="489" t="s">
        <v>828</v>
      </c>
      <c r="D459" s="503" t="s">
        <v>8800</v>
      </c>
      <c r="E459" s="503" t="s">
        <v>9308</v>
      </c>
      <c r="F459" s="386"/>
      <c r="G459" s="386"/>
      <c r="H459" s="385"/>
      <c r="I459" s="386"/>
      <c r="J459" s="386"/>
      <c r="K459" s="384"/>
    </row>
    <row r="460" spans="1:11" ht="15" customHeight="1" x14ac:dyDescent="0.25">
      <c r="A460" s="489" t="s">
        <v>830</v>
      </c>
      <c r="B460" s="503" t="s">
        <v>831</v>
      </c>
      <c r="C460" s="489" t="s">
        <v>830</v>
      </c>
      <c r="D460" s="503" t="s">
        <v>8800</v>
      </c>
      <c r="E460" s="503" t="s">
        <v>9309</v>
      </c>
      <c r="F460" s="386"/>
      <c r="G460" s="386"/>
      <c r="H460" s="385"/>
      <c r="I460" s="386"/>
      <c r="J460" s="386"/>
      <c r="K460" s="384"/>
    </row>
    <row r="461" spans="1:11" ht="15" customHeight="1" x14ac:dyDescent="0.25">
      <c r="A461" s="489" t="s">
        <v>832</v>
      </c>
      <c r="B461" s="503" t="s">
        <v>833</v>
      </c>
      <c r="C461" s="489" t="s">
        <v>832</v>
      </c>
      <c r="D461" s="503" t="s">
        <v>8800</v>
      </c>
      <c r="E461" s="503" t="s">
        <v>9310</v>
      </c>
      <c r="F461" s="386"/>
      <c r="G461" s="386"/>
      <c r="H461" s="385"/>
      <c r="I461" s="386"/>
      <c r="J461" s="386"/>
      <c r="K461" s="384"/>
    </row>
    <row r="462" spans="1:11" ht="15" customHeight="1" x14ac:dyDescent="0.25">
      <c r="A462" s="489" t="s">
        <v>834</v>
      </c>
      <c r="B462" s="503" t="s">
        <v>835</v>
      </c>
      <c r="C462" s="489" t="s">
        <v>834</v>
      </c>
      <c r="D462" s="503" t="s">
        <v>8800</v>
      </c>
      <c r="E462" s="503" t="s">
        <v>9311</v>
      </c>
      <c r="F462" s="386"/>
      <c r="G462" s="386"/>
      <c r="H462" s="385"/>
      <c r="I462" s="386"/>
      <c r="J462" s="386"/>
      <c r="K462" s="384"/>
    </row>
    <row r="463" spans="1:11" ht="15" customHeight="1" x14ac:dyDescent="0.25">
      <c r="A463" s="489" t="s">
        <v>836</v>
      </c>
      <c r="B463" s="503" t="s">
        <v>837</v>
      </c>
      <c r="C463" s="489" t="s">
        <v>836</v>
      </c>
      <c r="D463" s="503" t="s">
        <v>8798</v>
      </c>
      <c r="E463" s="503" t="s">
        <v>9312</v>
      </c>
      <c r="F463" s="386"/>
      <c r="G463" s="386"/>
      <c r="H463" s="385"/>
      <c r="I463" s="386"/>
      <c r="J463" s="386"/>
      <c r="K463" s="384"/>
    </row>
    <row r="464" spans="1:11" ht="15" customHeight="1" x14ac:dyDescent="0.25">
      <c r="A464" s="489" t="s">
        <v>838</v>
      </c>
      <c r="B464" s="503" t="s">
        <v>839</v>
      </c>
      <c r="C464" s="489" t="s">
        <v>838</v>
      </c>
      <c r="D464" s="503" t="s">
        <v>8800</v>
      </c>
      <c r="E464" s="503" t="s">
        <v>9313</v>
      </c>
      <c r="F464" s="386"/>
      <c r="G464" s="386"/>
      <c r="H464" s="385"/>
      <c r="I464" s="386"/>
      <c r="J464" s="386"/>
      <c r="K464" s="384"/>
    </row>
    <row r="465" spans="1:11" ht="15" customHeight="1" x14ac:dyDescent="0.25">
      <c r="A465" s="489" t="s">
        <v>840</v>
      </c>
      <c r="B465" s="503" t="s">
        <v>841</v>
      </c>
      <c r="C465" s="489" t="s">
        <v>840</v>
      </c>
      <c r="D465" s="503" t="s">
        <v>8798</v>
      </c>
      <c r="E465" s="503" t="s">
        <v>9314</v>
      </c>
      <c r="F465" s="386"/>
      <c r="G465" s="386"/>
      <c r="H465" s="385"/>
      <c r="I465" s="386"/>
      <c r="J465" s="386"/>
      <c r="K465" s="384"/>
    </row>
    <row r="466" spans="1:11" ht="15" customHeight="1" x14ac:dyDescent="0.25">
      <c r="A466" s="489" t="s">
        <v>842</v>
      </c>
      <c r="B466" s="503" t="s">
        <v>843</v>
      </c>
      <c r="C466" s="489" t="s">
        <v>842</v>
      </c>
      <c r="D466" s="503" t="s">
        <v>8800</v>
      </c>
      <c r="E466" s="503" t="s">
        <v>9315</v>
      </c>
      <c r="F466" s="386"/>
      <c r="G466" s="386"/>
      <c r="H466" s="385"/>
      <c r="I466" s="386"/>
      <c r="J466" s="386"/>
      <c r="K466" s="384"/>
    </row>
    <row r="467" spans="1:11" ht="15" customHeight="1" x14ac:dyDescent="0.25">
      <c r="A467" s="489" t="s">
        <v>844</v>
      </c>
      <c r="B467" s="503" t="s">
        <v>845</v>
      </c>
      <c r="C467" s="489" t="s">
        <v>844</v>
      </c>
      <c r="D467" s="503" t="s">
        <v>8800</v>
      </c>
      <c r="E467" s="503" t="s">
        <v>9316</v>
      </c>
      <c r="F467" s="386"/>
      <c r="G467" s="386"/>
      <c r="H467" s="385"/>
      <c r="I467" s="386"/>
      <c r="J467" s="386"/>
      <c r="K467" s="384"/>
    </row>
    <row r="468" spans="1:11" ht="15" customHeight="1" x14ac:dyDescent="0.25">
      <c r="A468" s="489" t="s">
        <v>847</v>
      </c>
      <c r="B468" s="503" t="s">
        <v>848</v>
      </c>
      <c r="C468" s="489" t="s">
        <v>847</v>
      </c>
      <c r="D468" s="503" t="s">
        <v>8798</v>
      </c>
      <c r="E468" s="503" t="s">
        <v>9317</v>
      </c>
      <c r="F468" s="386"/>
      <c r="G468" s="386"/>
      <c r="H468" s="385"/>
      <c r="I468" s="386"/>
      <c r="J468" s="386"/>
      <c r="K468" s="384"/>
    </row>
    <row r="469" spans="1:11" ht="15" customHeight="1" x14ac:dyDescent="0.25">
      <c r="A469" s="489" t="s">
        <v>849</v>
      </c>
      <c r="B469" s="503" t="s">
        <v>850</v>
      </c>
      <c r="C469" s="489" t="s">
        <v>849</v>
      </c>
      <c r="D469" s="503" t="s">
        <v>8800</v>
      </c>
      <c r="E469" s="503" t="s">
        <v>9318</v>
      </c>
      <c r="F469" s="386"/>
      <c r="G469" s="386"/>
      <c r="H469" s="385"/>
      <c r="I469" s="386"/>
      <c r="J469" s="386"/>
      <c r="K469" s="384"/>
    </row>
    <row r="470" spans="1:11" ht="15" customHeight="1" x14ac:dyDescent="0.25">
      <c r="A470" s="489" t="s">
        <v>851</v>
      </c>
      <c r="B470" s="503" t="s">
        <v>852</v>
      </c>
      <c r="C470" s="489" t="s">
        <v>851</v>
      </c>
      <c r="D470" s="503" t="s">
        <v>8800</v>
      </c>
      <c r="E470" s="503" t="s">
        <v>9319</v>
      </c>
      <c r="F470" s="386"/>
      <c r="G470" s="386"/>
      <c r="H470" s="385"/>
      <c r="I470" s="386"/>
      <c r="J470" s="386"/>
      <c r="K470" s="384"/>
    </row>
    <row r="471" spans="1:11" ht="15" customHeight="1" x14ac:dyDescent="0.25">
      <c r="A471" s="489" t="s">
        <v>853</v>
      </c>
      <c r="B471" s="503" t="s">
        <v>854</v>
      </c>
      <c r="C471" s="489" t="s">
        <v>853</v>
      </c>
      <c r="D471" s="503" t="s">
        <v>8800</v>
      </c>
      <c r="E471" s="503" t="s">
        <v>9320</v>
      </c>
      <c r="F471" s="386"/>
      <c r="G471" s="386"/>
      <c r="H471" s="385"/>
      <c r="I471" s="386"/>
      <c r="J471" s="386"/>
      <c r="K471" s="384"/>
    </row>
    <row r="472" spans="1:11" ht="15" customHeight="1" x14ac:dyDescent="0.25">
      <c r="A472" s="489" t="s">
        <v>855</v>
      </c>
      <c r="B472" s="503" t="s">
        <v>856</v>
      </c>
      <c r="C472" s="489" t="s">
        <v>855</v>
      </c>
      <c r="D472" s="503" t="s">
        <v>8796</v>
      </c>
      <c r="E472" s="503" t="s">
        <v>9321</v>
      </c>
      <c r="F472" s="386"/>
      <c r="G472" s="386"/>
      <c r="H472" s="385"/>
      <c r="I472" s="386"/>
      <c r="J472" s="386"/>
      <c r="K472" s="384"/>
    </row>
    <row r="473" spans="1:11" ht="15" customHeight="1" x14ac:dyDescent="0.25">
      <c r="A473" s="489" t="s">
        <v>857</v>
      </c>
      <c r="B473" s="503" t="s">
        <v>858</v>
      </c>
      <c r="C473" s="489" t="s">
        <v>857</v>
      </c>
      <c r="D473" s="503" t="s">
        <v>8800</v>
      </c>
      <c r="E473" s="503" t="s">
        <v>9322</v>
      </c>
      <c r="F473" s="386"/>
      <c r="G473" s="386"/>
      <c r="H473" s="385"/>
      <c r="I473" s="386"/>
      <c r="J473" s="386"/>
      <c r="K473" s="384"/>
    </row>
    <row r="474" spans="1:11" ht="15" customHeight="1" x14ac:dyDescent="0.25">
      <c r="A474" s="489" t="s">
        <v>859</v>
      </c>
      <c r="B474" s="503" t="s">
        <v>860</v>
      </c>
      <c r="C474" s="489" t="s">
        <v>859</v>
      </c>
      <c r="D474" s="503" t="s">
        <v>8800</v>
      </c>
      <c r="E474" s="503" t="s">
        <v>9323</v>
      </c>
      <c r="F474" s="386"/>
      <c r="G474" s="386"/>
      <c r="H474" s="385"/>
      <c r="I474" s="386"/>
      <c r="J474" s="386"/>
      <c r="K474" s="384"/>
    </row>
    <row r="475" spans="1:11" ht="15" customHeight="1" x14ac:dyDescent="0.25">
      <c r="A475" s="489" t="s">
        <v>861</v>
      </c>
      <c r="B475" s="503" t="s">
        <v>862</v>
      </c>
      <c r="C475" s="489" t="s">
        <v>861</v>
      </c>
      <c r="D475" s="503" t="s">
        <v>8800</v>
      </c>
      <c r="E475" s="503" t="s">
        <v>9324</v>
      </c>
      <c r="F475" s="386"/>
      <c r="G475" s="386"/>
      <c r="H475" s="385"/>
      <c r="I475" s="386"/>
      <c r="J475" s="386"/>
      <c r="K475" s="384"/>
    </row>
    <row r="476" spans="1:11" ht="15" customHeight="1" x14ac:dyDescent="0.25">
      <c r="A476" s="489" t="s">
        <v>863</v>
      </c>
      <c r="B476" s="503" t="s">
        <v>864</v>
      </c>
      <c r="C476" s="489" t="s">
        <v>863</v>
      </c>
      <c r="D476" s="503" t="s">
        <v>8800</v>
      </c>
      <c r="E476" s="503" t="s">
        <v>9325</v>
      </c>
      <c r="F476" s="386"/>
      <c r="G476" s="386"/>
      <c r="H476" s="385"/>
      <c r="I476" s="386"/>
      <c r="J476" s="386"/>
      <c r="K476" s="384"/>
    </row>
    <row r="477" spans="1:11" ht="15" customHeight="1" x14ac:dyDescent="0.25">
      <c r="A477" s="489" t="s">
        <v>865</v>
      </c>
      <c r="B477" s="503" t="s">
        <v>866</v>
      </c>
      <c r="C477" s="489" t="s">
        <v>865</v>
      </c>
      <c r="D477" s="503" t="s">
        <v>8800</v>
      </c>
      <c r="E477" s="503" t="s">
        <v>9326</v>
      </c>
      <c r="F477" s="386"/>
      <c r="G477" s="386"/>
      <c r="H477" s="385"/>
      <c r="I477" s="386"/>
      <c r="J477" s="386"/>
      <c r="K477" s="384"/>
    </row>
    <row r="478" spans="1:11" ht="15" customHeight="1" x14ac:dyDescent="0.25">
      <c r="A478" s="489" t="s">
        <v>867</v>
      </c>
      <c r="B478" s="503" t="s">
        <v>868</v>
      </c>
      <c r="C478" s="489" t="s">
        <v>867</v>
      </c>
      <c r="D478" s="503" t="s">
        <v>8796</v>
      </c>
      <c r="E478" s="503" t="s">
        <v>9327</v>
      </c>
      <c r="F478" s="386"/>
      <c r="G478" s="386"/>
      <c r="H478" s="385"/>
      <c r="I478" s="386"/>
      <c r="J478" s="386"/>
      <c r="K478" s="384"/>
    </row>
    <row r="479" spans="1:11" ht="15" customHeight="1" x14ac:dyDescent="0.25">
      <c r="A479" s="489" t="s">
        <v>869</v>
      </c>
      <c r="B479" s="503" t="s">
        <v>870</v>
      </c>
      <c r="C479" s="489" t="s">
        <v>869</v>
      </c>
      <c r="D479" s="503" t="s">
        <v>8800</v>
      </c>
      <c r="E479" s="503" t="s">
        <v>9328</v>
      </c>
      <c r="F479" s="386"/>
      <c r="G479" s="386"/>
      <c r="H479" s="385"/>
      <c r="I479" s="386"/>
      <c r="J479" s="386"/>
      <c r="K479" s="384"/>
    </row>
    <row r="480" spans="1:11" ht="15" customHeight="1" x14ac:dyDescent="0.25">
      <c r="A480" s="489" t="s">
        <v>871</v>
      </c>
      <c r="B480" s="503" t="s">
        <v>872</v>
      </c>
      <c r="C480" s="489" t="s">
        <v>871</v>
      </c>
      <c r="D480" s="503" t="s">
        <v>8800</v>
      </c>
      <c r="E480" s="503" t="s">
        <v>9329</v>
      </c>
      <c r="F480" s="386"/>
      <c r="G480" s="386"/>
      <c r="H480" s="385"/>
      <c r="I480" s="386"/>
      <c r="J480" s="386"/>
      <c r="K480" s="384"/>
    </row>
    <row r="481" spans="1:11" ht="15" customHeight="1" x14ac:dyDescent="0.25">
      <c r="A481" s="489" t="s">
        <v>873</v>
      </c>
      <c r="B481" s="503" t="s">
        <v>874</v>
      </c>
      <c r="C481" s="489" t="s">
        <v>873</v>
      </c>
      <c r="D481" s="503" t="s">
        <v>8800</v>
      </c>
      <c r="E481" s="503" t="s">
        <v>9330</v>
      </c>
      <c r="F481" s="386"/>
      <c r="G481" s="386"/>
      <c r="H481" s="385"/>
      <c r="I481" s="386"/>
      <c r="J481" s="386"/>
      <c r="K481" s="384"/>
    </row>
    <row r="482" spans="1:11" ht="15" customHeight="1" x14ac:dyDescent="0.25">
      <c r="A482" s="489" t="s">
        <v>875</v>
      </c>
      <c r="B482" s="503" t="s">
        <v>876</v>
      </c>
      <c r="C482" s="489" t="s">
        <v>875</v>
      </c>
      <c r="D482" s="503" t="s">
        <v>8800</v>
      </c>
      <c r="E482" s="503" t="s">
        <v>9331</v>
      </c>
      <c r="F482" s="386"/>
      <c r="G482" s="386"/>
      <c r="H482" s="385"/>
      <c r="I482" s="386"/>
      <c r="J482" s="386"/>
      <c r="K482" s="384"/>
    </row>
    <row r="483" spans="1:11" ht="15" customHeight="1" x14ac:dyDescent="0.25">
      <c r="A483" s="489" t="s">
        <v>877</v>
      </c>
      <c r="B483" s="503" t="s">
        <v>878</v>
      </c>
      <c r="C483" s="489" t="s">
        <v>877</v>
      </c>
      <c r="D483" s="503" t="s">
        <v>8800</v>
      </c>
      <c r="E483" s="503" t="s">
        <v>9332</v>
      </c>
      <c r="F483" s="386"/>
      <c r="G483" s="386"/>
      <c r="H483" s="385"/>
      <c r="I483" s="386"/>
      <c r="J483" s="386"/>
      <c r="K483" s="384"/>
    </row>
    <row r="484" spans="1:11" ht="15" customHeight="1" x14ac:dyDescent="0.25">
      <c r="A484" s="489" t="s">
        <v>879</v>
      </c>
      <c r="B484" s="503" t="s">
        <v>880</v>
      </c>
      <c r="C484" s="489" t="s">
        <v>879</v>
      </c>
      <c r="D484" s="503" t="s">
        <v>8800</v>
      </c>
      <c r="E484" s="503" t="s">
        <v>9333</v>
      </c>
      <c r="F484" s="386"/>
      <c r="G484" s="386"/>
      <c r="H484" s="385"/>
      <c r="I484" s="386"/>
      <c r="J484" s="386"/>
      <c r="K484" s="384"/>
    </row>
    <row r="485" spans="1:11" ht="15" customHeight="1" x14ac:dyDescent="0.25">
      <c r="A485" s="489" t="s">
        <v>881</v>
      </c>
      <c r="B485" s="503" t="s">
        <v>882</v>
      </c>
      <c r="C485" s="489" t="s">
        <v>881</v>
      </c>
      <c r="D485" s="503" t="s">
        <v>8800</v>
      </c>
      <c r="E485" s="503" t="s">
        <v>9334</v>
      </c>
      <c r="F485" s="386"/>
      <c r="G485" s="386"/>
      <c r="H485" s="385"/>
      <c r="I485" s="386"/>
      <c r="J485" s="386"/>
      <c r="K485" s="384"/>
    </row>
    <row r="486" spans="1:11" ht="15" customHeight="1" x14ac:dyDescent="0.25">
      <c r="A486" s="489" t="s">
        <v>883</v>
      </c>
      <c r="B486" s="503" t="s">
        <v>884</v>
      </c>
      <c r="C486" s="489" t="s">
        <v>883</v>
      </c>
      <c r="D486" s="503" t="s">
        <v>8796</v>
      </c>
      <c r="E486" s="503" t="s">
        <v>9335</v>
      </c>
      <c r="F486" s="386"/>
      <c r="G486" s="386"/>
      <c r="H486" s="385"/>
      <c r="I486" s="386"/>
      <c r="J486" s="386"/>
      <c r="K486" s="384"/>
    </row>
    <row r="487" spans="1:11" ht="15" customHeight="1" x14ac:dyDescent="0.25">
      <c r="A487" s="489" t="s">
        <v>885</v>
      </c>
      <c r="B487" s="503" t="s">
        <v>886</v>
      </c>
      <c r="C487" s="489" t="s">
        <v>885</v>
      </c>
      <c r="D487" s="503" t="s">
        <v>8800</v>
      </c>
      <c r="E487" s="503" t="s">
        <v>9336</v>
      </c>
      <c r="F487" s="386"/>
      <c r="G487" s="386"/>
      <c r="H487" s="385"/>
      <c r="I487" s="386"/>
      <c r="J487" s="386"/>
      <c r="K487" s="384"/>
    </row>
    <row r="488" spans="1:11" ht="15" customHeight="1" x14ac:dyDescent="0.25">
      <c r="A488" s="489" t="s">
        <v>887</v>
      </c>
      <c r="B488" s="503" t="s">
        <v>888</v>
      </c>
      <c r="C488" s="489" t="s">
        <v>887</v>
      </c>
      <c r="D488" s="503" t="s">
        <v>8800</v>
      </c>
      <c r="E488" s="503" t="s">
        <v>9337</v>
      </c>
      <c r="F488" s="386"/>
      <c r="G488" s="386"/>
      <c r="H488" s="385"/>
      <c r="I488" s="386"/>
      <c r="J488" s="386"/>
      <c r="K488" s="384"/>
    </row>
    <row r="489" spans="1:11" ht="15" customHeight="1" x14ac:dyDescent="0.25">
      <c r="A489" s="489" t="s">
        <v>889</v>
      </c>
      <c r="B489" s="503" t="s">
        <v>890</v>
      </c>
      <c r="C489" s="489" t="s">
        <v>889</v>
      </c>
      <c r="D489" s="503" t="s">
        <v>8798</v>
      </c>
      <c r="E489" s="503" t="s">
        <v>9338</v>
      </c>
      <c r="F489" s="386"/>
      <c r="G489" s="386"/>
      <c r="H489" s="385"/>
      <c r="I489" s="386"/>
      <c r="J489" s="386"/>
      <c r="K489" s="384"/>
    </row>
    <row r="490" spans="1:11" ht="15" customHeight="1" x14ac:dyDescent="0.25">
      <c r="A490" s="489" t="s">
        <v>891</v>
      </c>
      <c r="B490" s="503" t="s">
        <v>892</v>
      </c>
      <c r="C490" s="489" t="s">
        <v>891</v>
      </c>
      <c r="D490" s="503" t="s">
        <v>8800</v>
      </c>
      <c r="E490" s="503" t="s">
        <v>9339</v>
      </c>
      <c r="F490" s="386"/>
      <c r="G490" s="386"/>
      <c r="H490" s="385"/>
      <c r="I490" s="386"/>
      <c r="J490" s="386"/>
      <c r="K490" s="384"/>
    </row>
    <row r="491" spans="1:11" ht="15" customHeight="1" x14ac:dyDescent="0.25">
      <c r="A491" s="489" t="s">
        <v>893</v>
      </c>
      <c r="B491" s="503" t="s">
        <v>894</v>
      </c>
      <c r="C491" s="489" t="s">
        <v>893</v>
      </c>
      <c r="D491" s="503" t="s">
        <v>8800</v>
      </c>
      <c r="E491" s="503" t="s">
        <v>9340</v>
      </c>
      <c r="F491" s="386"/>
      <c r="G491" s="386"/>
      <c r="H491" s="385"/>
      <c r="I491" s="386"/>
      <c r="J491" s="386"/>
      <c r="K491" s="384"/>
    </row>
    <row r="492" spans="1:11" ht="15" customHeight="1" x14ac:dyDescent="0.25">
      <c r="A492" s="489" t="s">
        <v>9341</v>
      </c>
      <c r="B492" s="503" t="s">
        <v>9342</v>
      </c>
      <c r="C492" s="489" t="s">
        <v>9341</v>
      </c>
      <c r="D492" s="503" t="s">
        <v>8796</v>
      </c>
      <c r="E492" s="503" t="s">
        <v>9343</v>
      </c>
      <c r="F492" s="386"/>
      <c r="G492" s="386"/>
      <c r="H492" s="385"/>
      <c r="I492" s="386"/>
      <c r="J492" s="386"/>
      <c r="K492" s="384"/>
    </row>
    <row r="493" spans="1:11" ht="15" customHeight="1" x14ac:dyDescent="0.25">
      <c r="A493" s="489" t="s">
        <v>895</v>
      </c>
      <c r="B493" s="503" t="s">
        <v>896</v>
      </c>
      <c r="C493" s="489" t="s">
        <v>895</v>
      </c>
      <c r="D493" s="503" t="s">
        <v>8800</v>
      </c>
      <c r="E493" s="503" t="s">
        <v>9344</v>
      </c>
      <c r="F493" s="386"/>
      <c r="G493" s="386"/>
      <c r="H493" s="385"/>
      <c r="I493" s="386"/>
      <c r="J493" s="386"/>
      <c r="K493" s="384"/>
    </row>
    <row r="494" spans="1:11" ht="15" customHeight="1" x14ac:dyDescent="0.25">
      <c r="A494" s="489" t="s">
        <v>897</v>
      </c>
      <c r="B494" s="503" t="s">
        <v>898</v>
      </c>
      <c r="C494" s="489" t="s">
        <v>897</v>
      </c>
      <c r="D494" s="503" t="s">
        <v>8800</v>
      </c>
      <c r="E494" s="503" t="s">
        <v>9345</v>
      </c>
      <c r="F494" s="386"/>
      <c r="G494" s="386"/>
      <c r="H494" s="385"/>
      <c r="I494" s="386"/>
      <c r="J494" s="386"/>
      <c r="K494" s="384"/>
    </row>
    <row r="495" spans="1:11" ht="15" customHeight="1" x14ac:dyDescent="0.25">
      <c r="A495" s="489" t="s">
        <v>899</v>
      </c>
      <c r="B495" s="503" t="s">
        <v>900</v>
      </c>
      <c r="C495" s="489" t="s">
        <v>899</v>
      </c>
      <c r="D495" s="503" t="s">
        <v>8800</v>
      </c>
      <c r="E495" s="503" t="s">
        <v>9346</v>
      </c>
      <c r="F495" s="386"/>
      <c r="G495" s="386"/>
      <c r="H495" s="385"/>
      <c r="I495" s="386"/>
      <c r="J495" s="386"/>
      <c r="K495" s="384"/>
    </row>
    <row r="496" spans="1:11" ht="15" customHeight="1" x14ac:dyDescent="0.25">
      <c r="A496" s="489" t="s">
        <v>901</v>
      </c>
      <c r="B496" s="503" t="s">
        <v>902</v>
      </c>
      <c r="C496" s="489" t="s">
        <v>901</v>
      </c>
      <c r="D496" s="503" t="s">
        <v>8800</v>
      </c>
      <c r="E496" s="503" t="s">
        <v>9347</v>
      </c>
      <c r="F496" s="386"/>
      <c r="G496" s="386"/>
      <c r="H496" s="385"/>
      <c r="I496" s="386"/>
      <c r="J496" s="386"/>
      <c r="K496" s="384"/>
    </row>
    <row r="497" spans="1:11" ht="15" customHeight="1" x14ac:dyDescent="0.25">
      <c r="A497" s="489" t="s">
        <v>903</v>
      </c>
      <c r="B497" s="503" t="s">
        <v>904</v>
      </c>
      <c r="C497" s="489" t="s">
        <v>903</v>
      </c>
      <c r="D497" s="503" t="s">
        <v>8800</v>
      </c>
      <c r="E497" s="503" t="s">
        <v>9348</v>
      </c>
      <c r="F497" s="386"/>
      <c r="G497" s="386"/>
      <c r="H497" s="385"/>
      <c r="I497" s="386"/>
      <c r="J497" s="386"/>
      <c r="K497" s="384"/>
    </row>
    <row r="498" spans="1:11" ht="15" customHeight="1" x14ac:dyDescent="0.25">
      <c r="A498" s="489" t="s">
        <v>905</v>
      </c>
      <c r="B498" s="503" t="s">
        <v>906</v>
      </c>
      <c r="C498" s="489" t="s">
        <v>905</v>
      </c>
      <c r="D498" s="503" t="s">
        <v>8800</v>
      </c>
      <c r="E498" s="503" t="s">
        <v>9349</v>
      </c>
      <c r="F498" s="386"/>
      <c r="G498" s="386"/>
      <c r="H498" s="385"/>
      <c r="I498" s="386"/>
      <c r="J498" s="386"/>
      <c r="K498" s="384"/>
    </row>
    <row r="499" spans="1:11" ht="15" customHeight="1" x14ac:dyDescent="0.25">
      <c r="A499" s="489" t="s">
        <v>907</v>
      </c>
      <c r="B499" s="503" t="s">
        <v>908</v>
      </c>
      <c r="C499" s="489" t="s">
        <v>907</v>
      </c>
      <c r="D499" s="503" t="s">
        <v>8800</v>
      </c>
      <c r="E499" s="503" t="s">
        <v>9350</v>
      </c>
      <c r="F499" s="386"/>
      <c r="G499" s="386"/>
      <c r="H499" s="385"/>
      <c r="I499" s="386"/>
      <c r="J499" s="386"/>
      <c r="K499" s="384"/>
    </row>
    <row r="500" spans="1:11" ht="15" customHeight="1" x14ac:dyDescent="0.25">
      <c r="A500" s="489" t="s">
        <v>909</v>
      </c>
      <c r="B500" s="503" t="s">
        <v>910</v>
      </c>
      <c r="C500" s="489" t="s">
        <v>909</v>
      </c>
      <c r="D500" s="503" t="s">
        <v>8800</v>
      </c>
      <c r="E500" s="503" t="s">
        <v>9351</v>
      </c>
      <c r="F500" s="386"/>
      <c r="G500" s="386"/>
      <c r="H500" s="385"/>
      <c r="I500" s="386"/>
      <c r="J500" s="386"/>
      <c r="K500" s="384"/>
    </row>
    <row r="501" spans="1:11" ht="15" customHeight="1" x14ac:dyDescent="0.25">
      <c r="A501" s="489" t="s">
        <v>911</v>
      </c>
      <c r="B501" s="503" t="s">
        <v>912</v>
      </c>
      <c r="C501" s="489" t="s">
        <v>911</v>
      </c>
      <c r="D501" s="503" t="s">
        <v>8796</v>
      </c>
      <c r="E501" s="503" t="s">
        <v>9352</v>
      </c>
      <c r="F501" s="386"/>
      <c r="G501" s="386"/>
      <c r="H501" s="385"/>
      <c r="I501" s="386"/>
      <c r="J501" s="386"/>
      <c r="K501" s="384"/>
    </row>
    <row r="502" spans="1:11" ht="15" customHeight="1" x14ac:dyDescent="0.25">
      <c r="A502" s="489" t="s">
        <v>913</v>
      </c>
      <c r="B502" s="503" t="s">
        <v>914</v>
      </c>
      <c r="C502" s="489" t="s">
        <v>913</v>
      </c>
      <c r="D502" s="503" t="s">
        <v>8796</v>
      </c>
      <c r="E502" s="503" t="s">
        <v>9353</v>
      </c>
      <c r="F502" s="386"/>
      <c r="G502" s="386"/>
      <c r="H502" s="385"/>
      <c r="I502" s="386"/>
      <c r="J502" s="386"/>
      <c r="K502" s="384"/>
    </row>
    <row r="503" spans="1:11" ht="15" customHeight="1" x14ac:dyDescent="0.25">
      <c r="A503" s="489" t="s">
        <v>915</v>
      </c>
      <c r="B503" s="503" t="s">
        <v>916</v>
      </c>
      <c r="C503" s="489" t="s">
        <v>915</v>
      </c>
      <c r="D503" s="503" t="s">
        <v>8796</v>
      </c>
      <c r="E503" s="503" t="s">
        <v>9354</v>
      </c>
      <c r="F503" s="386"/>
      <c r="G503" s="386"/>
      <c r="H503" s="385"/>
      <c r="I503" s="386"/>
      <c r="J503" s="386"/>
      <c r="K503" s="384"/>
    </row>
    <row r="504" spans="1:11" ht="15" customHeight="1" x14ac:dyDescent="0.25">
      <c r="A504" s="489" t="s">
        <v>917</v>
      </c>
      <c r="B504" s="503" t="s">
        <v>918</v>
      </c>
      <c r="C504" s="489" t="s">
        <v>917</v>
      </c>
      <c r="D504" s="503" t="s">
        <v>8796</v>
      </c>
      <c r="E504" s="503" t="s">
        <v>9355</v>
      </c>
      <c r="F504" s="386"/>
      <c r="G504" s="386"/>
      <c r="H504" s="385"/>
      <c r="I504" s="386"/>
      <c r="J504" s="386"/>
      <c r="K504" s="384"/>
    </row>
    <row r="505" spans="1:11" ht="15" customHeight="1" x14ac:dyDescent="0.25">
      <c r="A505" s="489" t="s">
        <v>919</v>
      </c>
      <c r="B505" s="503" t="s">
        <v>920</v>
      </c>
      <c r="C505" s="489" t="s">
        <v>919</v>
      </c>
      <c r="D505" s="503" t="s">
        <v>8800</v>
      </c>
      <c r="E505" s="503" t="s">
        <v>9356</v>
      </c>
      <c r="F505" s="386"/>
      <c r="G505" s="386"/>
      <c r="H505" s="385"/>
      <c r="I505" s="386"/>
      <c r="J505" s="386"/>
      <c r="K505" s="384"/>
    </row>
    <row r="506" spans="1:11" ht="15" customHeight="1" x14ac:dyDescent="0.25">
      <c r="A506" s="489" t="s">
        <v>921</v>
      </c>
      <c r="B506" s="503" t="s">
        <v>922</v>
      </c>
      <c r="C506" s="489" t="s">
        <v>921</v>
      </c>
      <c r="D506" s="503" t="s">
        <v>8796</v>
      </c>
      <c r="E506" s="503" t="s">
        <v>9357</v>
      </c>
      <c r="F506" s="386"/>
      <c r="G506" s="386"/>
      <c r="H506" s="385"/>
      <c r="I506" s="386"/>
      <c r="J506" s="386"/>
      <c r="K506" s="384"/>
    </row>
    <row r="507" spans="1:11" ht="15" customHeight="1" x14ac:dyDescent="0.25">
      <c r="A507" s="489" t="s">
        <v>923</v>
      </c>
      <c r="B507" s="503" t="s">
        <v>924</v>
      </c>
      <c r="C507" s="489" t="s">
        <v>923</v>
      </c>
      <c r="D507" s="503" t="s">
        <v>8800</v>
      </c>
      <c r="E507" s="503" t="s">
        <v>9358</v>
      </c>
      <c r="F507" s="386"/>
      <c r="G507" s="386"/>
      <c r="H507" s="385"/>
      <c r="I507" s="386"/>
      <c r="J507" s="386"/>
      <c r="K507" s="384"/>
    </row>
    <row r="508" spans="1:11" ht="15" customHeight="1" x14ac:dyDescent="0.25">
      <c r="A508" s="489" t="s">
        <v>925</v>
      </c>
      <c r="B508" s="503" t="s">
        <v>926</v>
      </c>
      <c r="C508" s="489" t="s">
        <v>925</v>
      </c>
      <c r="D508" s="503" t="s">
        <v>8800</v>
      </c>
      <c r="E508" s="503" t="s">
        <v>9359</v>
      </c>
      <c r="F508" s="386"/>
      <c r="G508" s="386"/>
      <c r="H508" s="385"/>
      <c r="I508" s="386"/>
      <c r="J508" s="386"/>
      <c r="K508" s="384"/>
    </row>
    <row r="509" spans="1:11" ht="15" customHeight="1" x14ac:dyDescent="0.25">
      <c r="A509" s="489" t="s">
        <v>927</v>
      </c>
      <c r="B509" s="503" t="s">
        <v>928</v>
      </c>
      <c r="C509" s="489" t="s">
        <v>927</v>
      </c>
      <c r="D509" s="503" t="s">
        <v>8796</v>
      </c>
      <c r="E509" s="503" t="s">
        <v>9360</v>
      </c>
      <c r="F509" s="386"/>
      <c r="G509" s="386"/>
      <c r="H509" s="385"/>
      <c r="I509" s="386"/>
      <c r="J509" s="386"/>
      <c r="K509" s="384"/>
    </row>
    <row r="510" spans="1:11" ht="15" customHeight="1" x14ac:dyDescent="0.25">
      <c r="A510" s="489" t="s">
        <v>929</v>
      </c>
      <c r="B510" s="503" t="s">
        <v>930</v>
      </c>
      <c r="C510" s="489" t="s">
        <v>929</v>
      </c>
      <c r="D510" s="503" t="s">
        <v>8800</v>
      </c>
      <c r="E510" s="503" t="s">
        <v>9361</v>
      </c>
      <c r="F510" s="386"/>
      <c r="G510" s="386"/>
      <c r="H510" s="385"/>
      <c r="I510" s="386"/>
      <c r="J510" s="386"/>
      <c r="K510" s="384"/>
    </row>
    <row r="511" spans="1:11" ht="15" customHeight="1" x14ac:dyDescent="0.25">
      <c r="A511" s="489" t="s">
        <v>931</v>
      </c>
      <c r="B511" s="503" t="s">
        <v>932</v>
      </c>
      <c r="C511" s="489" t="s">
        <v>931</v>
      </c>
      <c r="D511" s="503" t="s">
        <v>8796</v>
      </c>
      <c r="E511" s="503" t="s">
        <v>9362</v>
      </c>
      <c r="F511" s="386"/>
      <c r="G511" s="386"/>
      <c r="H511" s="385"/>
      <c r="I511" s="386"/>
      <c r="J511" s="386"/>
      <c r="K511" s="384"/>
    </row>
    <row r="512" spans="1:11" ht="15" customHeight="1" x14ac:dyDescent="0.25">
      <c r="A512" s="489" t="s">
        <v>9363</v>
      </c>
      <c r="B512" s="503" t="s">
        <v>9364</v>
      </c>
      <c r="C512" s="489" t="s">
        <v>9363</v>
      </c>
      <c r="D512" s="503" t="s">
        <v>8798</v>
      </c>
      <c r="E512" s="503" t="s">
        <v>9365</v>
      </c>
      <c r="F512" s="386"/>
      <c r="G512" s="386"/>
      <c r="H512" s="385"/>
      <c r="I512" s="386"/>
      <c r="J512" s="386"/>
      <c r="K512" s="384"/>
    </row>
    <row r="513" spans="1:11" ht="15" customHeight="1" x14ac:dyDescent="0.25">
      <c r="A513" s="489" t="s">
        <v>933</v>
      </c>
      <c r="B513" s="503" t="s">
        <v>934</v>
      </c>
      <c r="C513" s="489" t="s">
        <v>933</v>
      </c>
      <c r="D513" s="503" t="s">
        <v>8800</v>
      </c>
      <c r="E513" s="503" t="s">
        <v>9365</v>
      </c>
      <c r="F513" s="386"/>
      <c r="G513" s="386"/>
      <c r="H513" s="385"/>
      <c r="I513" s="386"/>
      <c r="J513" s="386"/>
      <c r="K513" s="384"/>
    </row>
    <row r="514" spans="1:11" ht="15" customHeight="1" x14ac:dyDescent="0.25">
      <c r="A514" s="489" t="s">
        <v>935</v>
      </c>
      <c r="B514" s="503" t="s">
        <v>936</v>
      </c>
      <c r="C514" s="489" t="s">
        <v>935</v>
      </c>
      <c r="D514" s="503" t="s">
        <v>8796</v>
      </c>
      <c r="E514" s="503" t="s">
        <v>9366</v>
      </c>
      <c r="F514" s="386"/>
      <c r="G514" s="386"/>
      <c r="H514" s="385"/>
      <c r="I514" s="386"/>
      <c r="J514" s="386"/>
      <c r="K514" s="384"/>
    </row>
    <row r="515" spans="1:11" ht="15" customHeight="1" x14ac:dyDescent="0.25">
      <c r="A515" s="489" t="s">
        <v>9367</v>
      </c>
      <c r="B515" s="503" t="s">
        <v>9368</v>
      </c>
      <c r="C515" s="489" t="s">
        <v>9367</v>
      </c>
      <c r="D515" s="503" t="s">
        <v>8796</v>
      </c>
      <c r="E515" s="503" t="s">
        <v>9369</v>
      </c>
      <c r="F515" s="386"/>
      <c r="G515" s="386"/>
      <c r="H515" s="385"/>
      <c r="I515" s="386"/>
      <c r="J515" s="386"/>
      <c r="K515" s="384"/>
    </row>
    <row r="516" spans="1:11" ht="15" customHeight="1" x14ac:dyDescent="0.25">
      <c r="A516" s="489" t="s">
        <v>938</v>
      </c>
      <c r="B516" s="503" t="s">
        <v>939</v>
      </c>
      <c r="C516" s="489" t="s">
        <v>938</v>
      </c>
      <c r="D516" s="503" t="s">
        <v>8796</v>
      </c>
      <c r="E516" s="503" t="s">
        <v>9370</v>
      </c>
      <c r="F516" s="386"/>
      <c r="G516" s="386"/>
      <c r="H516" s="385"/>
      <c r="I516" s="386"/>
      <c r="J516" s="386"/>
      <c r="K516" s="384"/>
    </row>
    <row r="517" spans="1:11" ht="15" customHeight="1" x14ac:dyDescent="0.25">
      <c r="A517" s="489" t="s">
        <v>940</v>
      </c>
      <c r="B517" s="503" t="s">
        <v>941</v>
      </c>
      <c r="C517" s="489" t="s">
        <v>940</v>
      </c>
      <c r="D517" s="503" t="s">
        <v>8800</v>
      </c>
      <c r="E517" s="503" t="s">
        <v>9371</v>
      </c>
      <c r="F517" s="386"/>
      <c r="G517" s="386"/>
      <c r="H517" s="385"/>
      <c r="I517" s="386"/>
      <c r="J517" s="386"/>
      <c r="K517" s="384"/>
    </row>
    <row r="518" spans="1:11" ht="15" customHeight="1" x14ac:dyDescent="0.25">
      <c r="A518" s="489" t="s">
        <v>942</v>
      </c>
      <c r="B518" s="503" t="s">
        <v>943</v>
      </c>
      <c r="C518" s="489" t="s">
        <v>942</v>
      </c>
      <c r="D518" s="503" t="s">
        <v>8800</v>
      </c>
      <c r="E518" s="503" t="s">
        <v>9372</v>
      </c>
      <c r="F518" s="386"/>
      <c r="G518" s="386"/>
      <c r="H518" s="385"/>
      <c r="I518" s="386"/>
      <c r="J518" s="386"/>
      <c r="K518" s="384"/>
    </row>
    <row r="519" spans="1:11" ht="15" customHeight="1" x14ac:dyDescent="0.25">
      <c r="A519" s="489" t="s">
        <v>944</v>
      </c>
      <c r="B519" s="503" t="s">
        <v>945</v>
      </c>
      <c r="C519" s="489" t="s">
        <v>944</v>
      </c>
      <c r="D519" s="503" t="s">
        <v>8800</v>
      </c>
      <c r="E519" s="503" t="s">
        <v>9373</v>
      </c>
      <c r="F519" s="386"/>
      <c r="G519" s="386"/>
      <c r="H519" s="385"/>
      <c r="I519" s="386"/>
      <c r="J519" s="386"/>
      <c r="K519" s="384"/>
    </row>
    <row r="520" spans="1:11" ht="15" customHeight="1" x14ac:dyDescent="0.25">
      <c r="A520" s="489" t="s">
        <v>946</v>
      </c>
      <c r="B520" s="503" t="s">
        <v>947</v>
      </c>
      <c r="C520" s="489" t="s">
        <v>946</v>
      </c>
      <c r="D520" s="503" t="s">
        <v>8800</v>
      </c>
      <c r="E520" s="503" t="s">
        <v>9374</v>
      </c>
      <c r="F520" s="386"/>
      <c r="G520" s="386"/>
      <c r="H520" s="385"/>
      <c r="I520" s="386"/>
      <c r="J520" s="386"/>
      <c r="K520" s="384"/>
    </row>
    <row r="521" spans="1:11" ht="15" customHeight="1" x14ac:dyDescent="0.25">
      <c r="A521" s="489" t="s">
        <v>948</v>
      </c>
      <c r="B521" s="503" t="s">
        <v>949</v>
      </c>
      <c r="C521" s="489" t="s">
        <v>948</v>
      </c>
      <c r="D521" s="503" t="s">
        <v>8800</v>
      </c>
      <c r="E521" s="503" t="s">
        <v>9375</v>
      </c>
      <c r="F521" s="386"/>
      <c r="G521" s="386"/>
      <c r="H521" s="385"/>
      <c r="I521" s="386"/>
      <c r="J521" s="386"/>
      <c r="K521" s="384"/>
    </row>
    <row r="522" spans="1:11" ht="15" customHeight="1" x14ac:dyDescent="0.25">
      <c r="A522" s="489" t="s">
        <v>950</v>
      </c>
      <c r="B522" s="503" t="s">
        <v>951</v>
      </c>
      <c r="C522" s="489" t="s">
        <v>950</v>
      </c>
      <c r="D522" s="503" t="s">
        <v>8800</v>
      </c>
      <c r="E522" s="503" t="s">
        <v>9376</v>
      </c>
      <c r="F522" s="386"/>
      <c r="G522" s="386"/>
      <c r="H522" s="385"/>
      <c r="I522" s="386"/>
      <c r="J522" s="386"/>
      <c r="K522" s="384"/>
    </row>
    <row r="523" spans="1:11" ht="15" customHeight="1" x14ac:dyDescent="0.25">
      <c r="A523" s="489" t="s">
        <v>953</v>
      </c>
      <c r="B523" s="503" t="s">
        <v>954</v>
      </c>
      <c r="C523" s="489" t="s">
        <v>953</v>
      </c>
      <c r="D523" s="503" t="s">
        <v>8800</v>
      </c>
      <c r="E523" s="503" t="s">
        <v>9377</v>
      </c>
      <c r="F523" s="386"/>
      <c r="G523" s="386"/>
      <c r="H523" s="385"/>
      <c r="I523" s="386"/>
      <c r="J523" s="386"/>
      <c r="K523" s="384"/>
    </row>
    <row r="524" spans="1:11" ht="15" customHeight="1" x14ac:dyDescent="0.25">
      <c r="A524" s="489" t="s">
        <v>955</v>
      </c>
      <c r="B524" s="503" t="s">
        <v>956</v>
      </c>
      <c r="C524" s="489" t="s">
        <v>955</v>
      </c>
      <c r="D524" s="503" t="s">
        <v>8800</v>
      </c>
      <c r="E524" s="503" t="s">
        <v>9378</v>
      </c>
      <c r="F524" s="386"/>
      <c r="G524" s="386"/>
      <c r="H524" s="385"/>
      <c r="I524" s="386"/>
      <c r="J524" s="386"/>
      <c r="K524" s="384"/>
    </row>
    <row r="525" spans="1:11" ht="15" customHeight="1" x14ac:dyDescent="0.25">
      <c r="A525" s="489" t="s">
        <v>957</v>
      </c>
      <c r="B525" s="503" t="s">
        <v>958</v>
      </c>
      <c r="C525" s="489" t="s">
        <v>957</v>
      </c>
      <c r="D525" s="503" t="s">
        <v>8800</v>
      </c>
      <c r="E525" s="503" t="s">
        <v>9379</v>
      </c>
      <c r="F525" s="386"/>
      <c r="G525" s="386"/>
      <c r="H525" s="385"/>
      <c r="I525" s="386"/>
      <c r="J525" s="386"/>
      <c r="K525" s="384"/>
    </row>
    <row r="526" spans="1:11" ht="15" customHeight="1" x14ac:dyDescent="0.25">
      <c r="A526" s="489" t="s">
        <v>959</v>
      </c>
      <c r="B526" s="503" t="s">
        <v>960</v>
      </c>
      <c r="C526" s="489" t="s">
        <v>959</v>
      </c>
      <c r="D526" s="503" t="s">
        <v>8800</v>
      </c>
      <c r="E526" s="503" t="s">
        <v>9380</v>
      </c>
      <c r="F526" s="386"/>
      <c r="G526" s="386"/>
      <c r="H526" s="385"/>
      <c r="I526" s="386"/>
      <c r="J526" s="386"/>
      <c r="K526" s="384"/>
    </row>
    <row r="527" spans="1:11" ht="15" customHeight="1" x14ac:dyDescent="0.25">
      <c r="A527" s="489" t="s">
        <v>961</v>
      </c>
      <c r="B527" s="503" t="s">
        <v>962</v>
      </c>
      <c r="C527" s="489" t="s">
        <v>961</v>
      </c>
      <c r="D527" s="503" t="s">
        <v>8800</v>
      </c>
      <c r="E527" s="503" t="s">
        <v>9381</v>
      </c>
      <c r="F527" s="386"/>
      <c r="G527" s="386"/>
      <c r="H527" s="385"/>
      <c r="I527" s="386"/>
      <c r="J527" s="386"/>
      <c r="K527" s="384"/>
    </row>
    <row r="528" spans="1:11" ht="15" customHeight="1" x14ac:dyDescent="0.25">
      <c r="A528" s="489" t="s">
        <v>963</v>
      </c>
      <c r="B528" s="503" t="s">
        <v>964</v>
      </c>
      <c r="C528" s="489" t="s">
        <v>963</v>
      </c>
      <c r="D528" s="503" t="s">
        <v>8800</v>
      </c>
      <c r="E528" s="503" t="s">
        <v>9382</v>
      </c>
      <c r="F528" s="386"/>
      <c r="G528" s="386"/>
      <c r="H528" s="385"/>
      <c r="I528" s="386"/>
      <c r="J528" s="386"/>
      <c r="K528" s="384"/>
    </row>
    <row r="529" spans="1:11" ht="15" customHeight="1" x14ac:dyDescent="0.25">
      <c r="A529" s="489" t="s">
        <v>965</v>
      </c>
      <c r="B529" s="503" t="s">
        <v>966</v>
      </c>
      <c r="C529" s="489" t="s">
        <v>965</v>
      </c>
      <c r="D529" s="503" t="s">
        <v>8800</v>
      </c>
      <c r="E529" s="503" t="s">
        <v>9383</v>
      </c>
      <c r="F529" s="386"/>
      <c r="G529" s="386"/>
      <c r="H529" s="385"/>
      <c r="I529" s="386"/>
      <c r="J529" s="386"/>
      <c r="K529" s="384"/>
    </row>
    <row r="530" spans="1:11" ht="15" customHeight="1" x14ac:dyDescent="0.25">
      <c r="A530" s="489" t="s">
        <v>967</v>
      </c>
      <c r="B530" s="503" t="s">
        <v>968</v>
      </c>
      <c r="C530" s="489" t="s">
        <v>967</v>
      </c>
      <c r="D530" s="503" t="s">
        <v>8800</v>
      </c>
      <c r="E530" s="503" t="s">
        <v>9384</v>
      </c>
      <c r="F530" s="386"/>
      <c r="G530" s="386"/>
      <c r="H530" s="385"/>
      <c r="I530" s="386"/>
      <c r="J530" s="386"/>
      <c r="K530" s="384"/>
    </row>
    <row r="531" spans="1:11" ht="15" customHeight="1" x14ac:dyDescent="0.25">
      <c r="A531" s="489" t="s">
        <v>9385</v>
      </c>
      <c r="B531" s="503" t="s">
        <v>9386</v>
      </c>
      <c r="C531" s="489" t="s">
        <v>9385</v>
      </c>
      <c r="D531" s="503" t="s">
        <v>8796</v>
      </c>
      <c r="E531" s="503" t="s">
        <v>9387</v>
      </c>
      <c r="F531" s="386"/>
      <c r="G531" s="386"/>
      <c r="H531" s="385"/>
      <c r="I531" s="386"/>
      <c r="J531" s="386"/>
      <c r="K531" s="384"/>
    </row>
    <row r="532" spans="1:11" ht="15" customHeight="1" x14ac:dyDescent="0.25">
      <c r="A532" s="489" t="s">
        <v>969</v>
      </c>
      <c r="B532" s="503" t="s">
        <v>9388</v>
      </c>
      <c r="C532" s="489" t="s">
        <v>969</v>
      </c>
      <c r="D532" s="503" t="s">
        <v>8796</v>
      </c>
      <c r="E532" s="503" t="s">
        <v>9389</v>
      </c>
      <c r="F532" s="386"/>
      <c r="G532" s="386"/>
      <c r="H532" s="385"/>
      <c r="I532" s="386"/>
      <c r="J532" s="386"/>
      <c r="K532" s="384"/>
    </row>
    <row r="533" spans="1:11" ht="15" customHeight="1" x14ac:dyDescent="0.25">
      <c r="A533" s="489" t="s">
        <v>9390</v>
      </c>
      <c r="B533" s="503" t="s">
        <v>9391</v>
      </c>
      <c r="C533" s="489" t="s">
        <v>9390</v>
      </c>
      <c r="D533" s="503" t="s">
        <v>8796</v>
      </c>
      <c r="E533" s="503" t="s">
        <v>9392</v>
      </c>
      <c r="F533" s="386"/>
      <c r="G533" s="386"/>
      <c r="H533" s="385"/>
      <c r="I533" s="386"/>
      <c r="J533" s="386"/>
      <c r="K533" s="384"/>
    </row>
    <row r="534" spans="1:11" ht="15" customHeight="1" x14ac:dyDescent="0.25">
      <c r="A534" s="489" t="s">
        <v>970</v>
      </c>
      <c r="B534" s="503" t="s">
        <v>971</v>
      </c>
      <c r="C534" s="489" t="s">
        <v>970</v>
      </c>
      <c r="D534" s="503" t="s">
        <v>8796</v>
      </c>
      <c r="E534" s="503" t="s">
        <v>9393</v>
      </c>
      <c r="F534" s="386"/>
      <c r="G534" s="386"/>
      <c r="H534" s="385"/>
      <c r="I534" s="386"/>
      <c r="J534" s="386"/>
      <c r="K534" s="384"/>
    </row>
    <row r="535" spans="1:11" ht="15" customHeight="1" x14ac:dyDescent="0.25">
      <c r="A535" s="489" t="s">
        <v>972</v>
      </c>
      <c r="B535" s="503" t="s">
        <v>973</v>
      </c>
      <c r="C535" s="489" t="s">
        <v>972</v>
      </c>
      <c r="D535" s="503" t="s">
        <v>8796</v>
      </c>
      <c r="E535" s="503" t="s">
        <v>9394</v>
      </c>
      <c r="F535" s="386"/>
      <c r="G535" s="386"/>
      <c r="H535" s="385"/>
      <c r="I535" s="386"/>
      <c r="J535" s="386"/>
      <c r="K535" s="384"/>
    </row>
    <row r="536" spans="1:11" ht="15" customHeight="1" x14ac:dyDescent="0.25">
      <c r="A536" s="489" t="s">
        <v>974</v>
      </c>
      <c r="B536" s="503" t="s">
        <v>975</v>
      </c>
      <c r="C536" s="489" t="s">
        <v>974</v>
      </c>
      <c r="D536" s="503" t="s">
        <v>8796</v>
      </c>
      <c r="E536" s="503" t="s">
        <v>9394</v>
      </c>
      <c r="F536" s="386"/>
      <c r="G536" s="386"/>
      <c r="H536" s="385"/>
      <c r="I536" s="386"/>
      <c r="J536" s="386"/>
      <c r="K536" s="384"/>
    </row>
    <row r="537" spans="1:11" ht="15" customHeight="1" x14ac:dyDescent="0.25">
      <c r="A537" s="489" t="s">
        <v>976</v>
      </c>
      <c r="B537" s="503" t="s">
        <v>977</v>
      </c>
      <c r="C537" s="489" t="s">
        <v>976</v>
      </c>
      <c r="D537" s="503" t="s">
        <v>8796</v>
      </c>
      <c r="E537" s="503" t="s">
        <v>9395</v>
      </c>
      <c r="F537" s="386"/>
      <c r="G537" s="386"/>
      <c r="H537" s="385"/>
      <c r="I537" s="386"/>
      <c r="J537" s="386"/>
      <c r="K537" s="384"/>
    </row>
    <row r="538" spans="1:11" ht="15" customHeight="1" x14ac:dyDescent="0.25">
      <c r="A538" s="489" t="s">
        <v>978</v>
      </c>
      <c r="B538" s="503" t="s">
        <v>979</v>
      </c>
      <c r="C538" s="489" t="s">
        <v>978</v>
      </c>
      <c r="D538" s="503" t="s">
        <v>8796</v>
      </c>
      <c r="E538" s="503" t="s">
        <v>9396</v>
      </c>
      <c r="F538" s="386"/>
      <c r="G538" s="386"/>
      <c r="H538" s="385"/>
      <c r="I538" s="386"/>
      <c r="J538" s="386"/>
      <c r="K538" s="384"/>
    </row>
    <row r="539" spans="1:11" ht="15" customHeight="1" x14ac:dyDescent="0.25">
      <c r="A539" s="489" t="s">
        <v>5375</v>
      </c>
      <c r="B539" s="503" t="s">
        <v>5376</v>
      </c>
      <c r="C539" s="489" t="s">
        <v>5375</v>
      </c>
      <c r="D539" s="503" t="s">
        <v>8796</v>
      </c>
      <c r="E539" s="503" t="s">
        <v>9395</v>
      </c>
      <c r="F539" s="386"/>
      <c r="G539" s="386"/>
      <c r="H539" s="385"/>
      <c r="I539" s="386"/>
      <c r="J539" s="386"/>
      <c r="K539" s="384"/>
    </row>
    <row r="540" spans="1:11" ht="15" customHeight="1" x14ac:dyDescent="0.25">
      <c r="A540" s="489" t="s">
        <v>3792</v>
      </c>
      <c r="B540" s="503" t="s">
        <v>5348</v>
      </c>
      <c r="C540" s="489" t="s">
        <v>3792</v>
      </c>
      <c r="D540" s="503" t="s">
        <v>8796</v>
      </c>
      <c r="E540" s="503" t="s">
        <v>9395</v>
      </c>
      <c r="F540" s="386"/>
      <c r="G540" s="386"/>
      <c r="H540" s="385"/>
      <c r="I540" s="386"/>
      <c r="J540" s="386"/>
      <c r="K540" s="384"/>
    </row>
    <row r="541" spans="1:11" ht="15" customHeight="1" x14ac:dyDescent="0.25">
      <c r="A541" s="489" t="s">
        <v>9397</v>
      </c>
      <c r="B541" s="503" t="s">
        <v>9398</v>
      </c>
      <c r="C541" s="489" t="s">
        <v>9397</v>
      </c>
      <c r="D541" s="503" t="s">
        <v>8796</v>
      </c>
      <c r="E541" s="503" t="s">
        <v>9399</v>
      </c>
      <c r="F541" s="386"/>
      <c r="G541" s="386"/>
      <c r="H541" s="385"/>
      <c r="I541" s="386"/>
      <c r="J541" s="386"/>
      <c r="K541" s="384"/>
    </row>
    <row r="542" spans="1:11" ht="15" customHeight="1" x14ac:dyDescent="0.25">
      <c r="A542" s="489" t="s">
        <v>980</v>
      </c>
      <c r="B542" s="503" t="s">
        <v>981</v>
      </c>
      <c r="C542" s="489" t="s">
        <v>980</v>
      </c>
      <c r="D542" s="503" t="s">
        <v>8800</v>
      </c>
      <c r="E542" s="503" t="s">
        <v>9400</v>
      </c>
      <c r="F542" s="386"/>
      <c r="G542" s="386"/>
      <c r="H542" s="385"/>
      <c r="I542" s="386"/>
      <c r="J542" s="386"/>
      <c r="K542" s="384"/>
    </row>
    <row r="543" spans="1:11" ht="15" customHeight="1" x14ac:dyDescent="0.25">
      <c r="A543" s="489" t="s">
        <v>982</v>
      </c>
      <c r="B543" s="503" t="s">
        <v>983</v>
      </c>
      <c r="C543" s="489" t="s">
        <v>982</v>
      </c>
      <c r="D543" s="503" t="s">
        <v>8800</v>
      </c>
      <c r="E543" s="503" t="s">
        <v>9401</v>
      </c>
      <c r="F543" s="386"/>
      <c r="G543" s="386"/>
      <c r="H543" s="385"/>
      <c r="I543" s="386"/>
      <c r="J543" s="386"/>
      <c r="K543" s="384"/>
    </row>
    <row r="544" spans="1:11" ht="15" customHeight="1" x14ac:dyDescent="0.25">
      <c r="A544" s="489" t="s">
        <v>984</v>
      </c>
      <c r="B544" s="503" t="s">
        <v>985</v>
      </c>
      <c r="C544" s="489" t="s">
        <v>984</v>
      </c>
      <c r="D544" s="503" t="s">
        <v>8800</v>
      </c>
      <c r="E544" s="503" t="s">
        <v>9402</v>
      </c>
      <c r="F544" s="386"/>
      <c r="G544" s="386"/>
      <c r="H544" s="385"/>
      <c r="I544" s="386"/>
      <c r="J544" s="386"/>
      <c r="K544" s="384"/>
    </row>
    <row r="545" spans="1:11" ht="15" customHeight="1" x14ac:dyDescent="0.25">
      <c r="A545" s="489" t="s">
        <v>986</v>
      </c>
      <c r="B545" s="503" t="s">
        <v>987</v>
      </c>
      <c r="C545" s="489" t="s">
        <v>986</v>
      </c>
      <c r="D545" s="503" t="s">
        <v>8800</v>
      </c>
      <c r="E545" s="503" t="s">
        <v>9403</v>
      </c>
      <c r="F545" s="386"/>
      <c r="G545" s="386"/>
      <c r="H545" s="385"/>
      <c r="I545" s="386"/>
      <c r="J545" s="386"/>
      <c r="K545" s="384"/>
    </row>
    <row r="546" spans="1:11" ht="15" customHeight="1" x14ac:dyDescent="0.25">
      <c r="A546" s="489" t="s">
        <v>988</v>
      </c>
      <c r="B546" s="503" t="s">
        <v>989</v>
      </c>
      <c r="C546" s="489" t="s">
        <v>988</v>
      </c>
      <c r="D546" s="503" t="s">
        <v>8800</v>
      </c>
      <c r="E546" s="503" t="s">
        <v>9404</v>
      </c>
      <c r="F546" s="386"/>
      <c r="G546" s="386"/>
      <c r="H546" s="385"/>
      <c r="I546" s="386"/>
      <c r="J546" s="386"/>
      <c r="K546" s="384"/>
    </row>
    <row r="547" spans="1:11" ht="15" customHeight="1" x14ac:dyDescent="0.25">
      <c r="A547" s="489" t="s">
        <v>9405</v>
      </c>
      <c r="B547" s="503" t="s">
        <v>9406</v>
      </c>
      <c r="C547" s="489" t="s">
        <v>9405</v>
      </c>
      <c r="D547" s="503" t="s">
        <v>8796</v>
      </c>
      <c r="E547" s="503" t="s">
        <v>9407</v>
      </c>
      <c r="F547" s="386"/>
      <c r="G547" s="386"/>
      <c r="H547" s="385"/>
      <c r="I547" s="386"/>
      <c r="J547" s="386"/>
      <c r="K547" s="384"/>
    </row>
    <row r="548" spans="1:11" ht="15" customHeight="1" x14ac:dyDescent="0.25">
      <c r="A548" s="489" t="s">
        <v>990</v>
      </c>
      <c r="B548" s="503" t="s">
        <v>991</v>
      </c>
      <c r="C548" s="489" t="s">
        <v>990</v>
      </c>
      <c r="D548" s="503" t="s">
        <v>8798</v>
      </c>
      <c r="E548" s="503" t="s">
        <v>9408</v>
      </c>
      <c r="F548" s="386"/>
      <c r="G548" s="386"/>
      <c r="H548" s="385"/>
      <c r="I548" s="386"/>
      <c r="J548" s="386"/>
      <c r="K548" s="384"/>
    </row>
    <row r="549" spans="1:11" ht="15" customHeight="1" x14ac:dyDescent="0.25">
      <c r="A549" s="489" t="s">
        <v>992</v>
      </c>
      <c r="B549" s="503" t="s">
        <v>993</v>
      </c>
      <c r="C549" s="489" t="s">
        <v>992</v>
      </c>
      <c r="D549" s="503" t="s">
        <v>8800</v>
      </c>
      <c r="E549" s="503" t="s">
        <v>9409</v>
      </c>
      <c r="F549" s="386"/>
      <c r="G549" s="386"/>
      <c r="H549" s="385"/>
      <c r="I549" s="386"/>
      <c r="J549" s="386"/>
      <c r="K549" s="384"/>
    </row>
    <row r="550" spans="1:11" ht="15" customHeight="1" x14ac:dyDescent="0.25">
      <c r="A550" s="489" t="s">
        <v>994</v>
      </c>
      <c r="B550" s="503" t="s">
        <v>995</v>
      </c>
      <c r="C550" s="489" t="s">
        <v>994</v>
      </c>
      <c r="D550" s="503" t="s">
        <v>8800</v>
      </c>
      <c r="E550" s="503" t="s">
        <v>9410</v>
      </c>
      <c r="F550" s="386"/>
      <c r="G550" s="386"/>
      <c r="H550" s="385"/>
      <c r="I550" s="386"/>
      <c r="J550" s="386"/>
      <c r="K550" s="384"/>
    </row>
    <row r="551" spans="1:11" ht="15" customHeight="1" x14ac:dyDescent="0.25">
      <c r="A551" s="489" t="s">
        <v>996</v>
      </c>
      <c r="B551" s="503" t="s">
        <v>997</v>
      </c>
      <c r="C551" s="489" t="s">
        <v>996</v>
      </c>
      <c r="D551" s="503" t="s">
        <v>8800</v>
      </c>
      <c r="E551" s="503" t="s">
        <v>9411</v>
      </c>
      <c r="F551" s="386"/>
      <c r="G551" s="386"/>
      <c r="H551" s="385"/>
      <c r="I551" s="386"/>
      <c r="J551" s="386"/>
      <c r="K551" s="384"/>
    </row>
    <row r="552" spans="1:11" ht="15" customHeight="1" x14ac:dyDescent="0.25">
      <c r="A552" s="489" t="s">
        <v>998</v>
      </c>
      <c r="B552" s="503" t="s">
        <v>999</v>
      </c>
      <c r="C552" s="489" t="s">
        <v>998</v>
      </c>
      <c r="D552" s="503" t="s">
        <v>8796</v>
      </c>
      <c r="E552" s="503" t="s">
        <v>9412</v>
      </c>
      <c r="F552" s="386"/>
      <c r="G552" s="386"/>
      <c r="H552" s="385"/>
      <c r="I552" s="386"/>
      <c r="J552" s="386"/>
      <c r="K552" s="384"/>
    </row>
    <row r="553" spans="1:11" ht="15" customHeight="1" x14ac:dyDescent="0.25">
      <c r="A553" s="489" t="s">
        <v>1000</v>
      </c>
      <c r="B553" s="503" t="s">
        <v>1001</v>
      </c>
      <c r="C553" s="489" t="s">
        <v>1000</v>
      </c>
      <c r="D553" s="503" t="s">
        <v>8800</v>
      </c>
      <c r="E553" s="503" t="s">
        <v>9413</v>
      </c>
      <c r="F553" s="386"/>
      <c r="G553" s="386"/>
      <c r="H553" s="385"/>
      <c r="I553" s="386"/>
      <c r="J553" s="386"/>
      <c r="K553" s="384"/>
    </row>
    <row r="554" spans="1:11" ht="15" customHeight="1" x14ac:dyDescent="0.25">
      <c r="A554" s="489" t="s">
        <v>1002</v>
      </c>
      <c r="B554" s="503" t="s">
        <v>1003</v>
      </c>
      <c r="C554" s="489" t="s">
        <v>1002</v>
      </c>
      <c r="D554" s="503" t="s">
        <v>8796</v>
      </c>
      <c r="E554" s="503" t="s">
        <v>9414</v>
      </c>
      <c r="F554" s="386"/>
      <c r="G554" s="386"/>
      <c r="H554" s="385"/>
      <c r="I554" s="386"/>
      <c r="J554" s="386"/>
      <c r="K554" s="384"/>
    </row>
    <row r="555" spans="1:11" ht="15" customHeight="1" x14ac:dyDescent="0.25">
      <c r="A555" s="489" t="s">
        <v>1004</v>
      </c>
      <c r="B555" s="503" t="s">
        <v>1005</v>
      </c>
      <c r="C555" s="489" t="s">
        <v>1004</v>
      </c>
      <c r="D555" s="503" t="s">
        <v>8800</v>
      </c>
      <c r="E555" s="503" t="s">
        <v>9415</v>
      </c>
      <c r="F555" s="386"/>
      <c r="G555" s="386"/>
      <c r="H555" s="385"/>
      <c r="I555" s="386"/>
      <c r="J555" s="386"/>
      <c r="K555" s="384"/>
    </row>
    <row r="556" spans="1:11" ht="15" customHeight="1" x14ac:dyDescent="0.25">
      <c r="A556" s="489" t="s">
        <v>1006</v>
      </c>
      <c r="B556" s="503" t="s">
        <v>1007</v>
      </c>
      <c r="C556" s="489" t="s">
        <v>1006</v>
      </c>
      <c r="D556" s="503" t="s">
        <v>8800</v>
      </c>
      <c r="E556" s="503" t="s">
        <v>9416</v>
      </c>
      <c r="F556" s="386"/>
      <c r="G556" s="386"/>
      <c r="H556" s="385"/>
      <c r="I556" s="386"/>
      <c r="J556" s="386"/>
      <c r="K556" s="384"/>
    </row>
    <row r="557" spans="1:11" ht="15" customHeight="1" x14ac:dyDescent="0.25">
      <c r="A557" s="489" t="s">
        <v>1008</v>
      </c>
      <c r="B557" s="503" t="s">
        <v>1009</v>
      </c>
      <c r="C557" s="489" t="s">
        <v>1008</v>
      </c>
      <c r="D557" s="503" t="s">
        <v>8800</v>
      </c>
      <c r="E557" s="503" t="s">
        <v>9417</v>
      </c>
      <c r="F557" s="386"/>
      <c r="G557" s="386"/>
      <c r="H557" s="385"/>
      <c r="I557" s="386"/>
      <c r="J557" s="386"/>
      <c r="K557" s="384"/>
    </row>
    <row r="558" spans="1:11" ht="15" customHeight="1" x14ac:dyDescent="0.25">
      <c r="A558" s="489" t="s">
        <v>1010</v>
      </c>
      <c r="B558" s="503" t="s">
        <v>1011</v>
      </c>
      <c r="C558" s="489" t="s">
        <v>1010</v>
      </c>
      <c r="D558" s="503" t="s">
        <v>8800</v>
      </c>
      <c r="E558" s="503" t="s">
        <v>9418</v>
      </c>
      <c r="F558" s="386"/>
      <c r="G558" s="386"/>
      <c r="H558" s="385"/>
      <c r="I558" s="386"/>
      <c r="J558" s="386"/>
      <c r="K558" s="384"/>
    </row>
    <row r="559" spans="1:11" ht="15" customHeight="1" x14ac:dyDescent="0.25">
      <c r="A559" s="489" t="s">
        <v>1012</v>
      </c>
      <c r="B559" s="503" t="s">
        <v>1013</v>
      </c>
      <c r="C559" s="489" t="s">
        <v>1012</v>
      </c>
      <c r="D559" s="503" t="s">
        <v>8800</v>
      </c>
      <c r="E559" s="503" t="s">
        <v>9419</v>
      </c>
      <c r="F559" s="386"/>
      <c r="G559" s="386"/>
      <c r="H559" s="385"/>
      <c r="I559" s="386"/>
      <c r="J559" s="386"/>
      <c r="K559" s="384"/>
    </row>
    <row r="560" spans="1:11" ht="15" customHeight="1" x14ac:dyDescent="0.25">
      <c r="A560" s="489" t="s">
        <v>1014</v>
      </c>
      <c r="B560" s="503" t="s">
        <v>1015</v>
      </c>
      <c r="C560" s="489" t="s">
        <v>1014</v>
      </c>
      <c r="D560" s="503" t="s">
        <v>8800</v>
      </c>
      <c r="E560" s="503" t="s">
        <v>9420</v>
      </c>
      <c r="F560" s="386"/>
      <c r="G560" s="386"/>
      <c r="H560" s="385"/>
      <c r="I560" s="386"/>
      <c r="J560" s="386"/>
      <c r="K560" s="384"/>
    </row>
    <row r="561" spans="1:11" ht="15" customHeight="1" x14ac:dyDescent="0.25">
      <c r="A561" s="489" t="s">
        <v>1016</v>
      </c>
      <c r="B561" s="503" t="s">
        <v>1017</v>
      </c>
      <c r="C561" s="489" t="s">
        <v>1016</v>
      </c>
      <c r="D561" s="503" t="s">
        <v>8800</v>
      </c>
      <c r="E561" s="503" t="s">
        <v>9421</v>
      </c>
      <c r="F561" s="386"/>
      <c r="G561" s="386"/>
      <c r="H561" s="385"/>
      <c r="I561" s="386"/>
      <c r="J561" s="386"/>
      <c r="K561" s="384"/>
    </row>
    <row r="562" spans="1:11" ht="15" customHeight="1" x14ac:dyDescent="0.25">
      <c r="A562" s="489" t="s">
        <v>1018</v>
      </c>
      <c r="B562" s="503" t="s">
        <v>1019</v>
      </c>
      <c r="C562" s="489" t="s">
        <v>1018</v>
      </c>
      <c r="D562" s="503" t="s">
        <v>8796</v>
      </c>
      <c r="E562" s="503" t="s">
        <v>9422</v>
      </c>
      <c r="F562" s="386"/>
      <c r="G562" s="386"/>
      <c r="H562" s="385"/>
      <c r="I562" s="386"/>
      <c r="J562" s="386"/>
      <c r="K562" s="384"/>
    </row>
    <row r="563" spans="1:11" ht="15" customHeight="1" x14ac:dyDescent="0.25">
      <c r="A563" s="489" t="s">
        <v>1020</v>
      </c>
      <c r="B563" s="503" t="s">
        <v>1021</v>
      </c>
      <c r="C563" s="489" t="s">
        <v>1020</v>
      </c>
      <c r="D563" s="503" t="s">
        <v>8796</v>
      </c>
      <c r="E563" s="503" t="s">
        <v>9423</v>
      </c>
      <c r="F563" s="386"/>
      <c r="G563" s="386"/>
      <c r="H563" s="385"/>
      <c r="I563" s="386"/>
      <c r="J563" s="386"/>
      <c r="K563" s="384"/>
    </row>
    <row r="564" spans="1:11" ht="15" customHeight="1" x14ac:dyDescent="0.25">
      <c r="A564" s="489" t="s">
        <v>9424</v>
      </c>
      <c r="B564" s="503" t="s">
        <v>9425</v>
      </c>
      <c r="C564" s="489" t="s">
        <v>9424</v>
      </c>
      <c r="D564" s="503" t="s">
        <v>8796</v>
      </c>
      <c r="E564" s="503" t="s">
        <v>9426</v>
      </c>
      <c r="F564" s="386"/>
      <c r="G564" s="386"/>
      <c r="H564" s="385"/>
      <c r="I564" s="386"/>
      <c r="J564" s="386"/>
      <c r="K564" s="384"/>
    </row>
    <row r="565" spans="1:11" ht="15" customHeight="1" x14ac:dyDescent="0.25">
      <c r="A565" s="489" t="s">
        <v>1022</v>
      </c>
      <c r="B565" s="503" t="s">
        <v>1023</v>
      </c>
      <c r="C565" s="489" t="s">
        <v>1022</v>
      </c>
      <c r="D565" s="503" t="s">
        <v>8800</v>
      </c>
      <c r="E565" s="503" t="s">
        <v>9427</v>
      </c>
      <c r="F565" s="386"/>
      <c r="G565" s="386"/>
      <c r="H565" s="385"/>
      <c r="I565" s="386"/>
      <c r="J565" s="386"/>
      <c r="K565" s="384"/>
    </row>
    <row r="566" spans="1:11" ht="15" customHeight="1" x14ac:dyDescent="0.25">
      <c r="A566" s="489" t="s">
        <v>1024</v>
      </c>
      <c r="B566" s="503" t="s">
        <v>1025</v>
      </c>
      <c r="C566" s="489" t="s">
        <v>1024</v>
      </c>
      <c r="D566" s="503" t="s">
        <v>8800</v>
      </c>
      <c r="E566" s="503" t="s">
        <v>9428</v>
      </c>
      <c r="F566" s="386"/>
      <c r="G566" s="386"/>
      <c r="H566" s="385"/>
      <c r="I566" s="386"/>
      <c r="J566" s="386"/>
      <c r="K566" s="384"/>
    </row>
    <row r="567" spans="1:11" ht="15" customHeight="1" x14ac:dyDescent="0.25">
      <c r="A567" s="489" t="s">
        <v>1026</v>
      </c>
      <c r="B567" s="503" t="s">
        <v>1027</v>
      </c>
      <c r="C567" s="489" t="s">
        <v>1026</v>
      </c>
      <c r="D567" s="503" t="s">
        <v>8800</v>
      </c>
      <c r="E567" s="503" t="s">
        <v>9429</v>
      </c>
      <c r="F567" s="386"/>
      <c r="G567" s="386"/>
      <c r="H567" s="385"/>
      <c r="I567" s="386"/>
      <c r="J567" s="386"/>
      <c r="K567" s="384"/>
    </row>
    <row r="568" spans="1:11" ht="15" customHeight="1" x14ac:dyDescent="0.25">
      <c r="A568" s="489" t="s">
        <v>9430</v>
      </c>
      <c r="B568" s="503" t="s">
        <v>9431</v>
      </c>
      <c r="C568" s="489" t="s">
        <v>9430</v>
      </c>
      <c r="D568" s="503" t="s">
        <v>8796</v>
      </c>
      <c r="E568" s="503" t="s">
        <v>9432</v>
      </c>
      <c r="F568" s="386"/>
      <c r="G568" s="386"/>
      <c r="H568" s="385"/>
      <c r="I568" s="386"/>
      <c r="J568" s="386"/>
      <c r="K568" s="384"/>
    </row>
    <row r="569" spans="1:11" ht="15" customHeight="1" x14ac:dyDescent="0.25">
      <c r="A569" s="489" t="s">
        <v>1028</v>
      </c>
      <c r="B569" s="503" t="s">
        <v>1029</v>
      </c>
      <c r="C569" s="489" t="s">
        <v>1028</v>
      </c>
      <c r="D569" s="503" t="s">
        <v>8800</v>
      </c>
      <c r="E569" s="503" t="s">
        <v>9433</v>
      </c>
      <c r="F569" s="386"/>
      <c r="G569" s="386"/>
      <c r="H569" s="385"/>
      <c r="I569" s="386"/>
      <c r="J569" s="386"/>
      <c r="K569" s="384"/>
    </row>
    <row r="570" spans="1:11" ht="15" customHeight="1" x14ac:dyDescent="0.25">
      <c r="A570" s="489" t="s">
        <v>1030</v>
      </c>
      <c r="B570" s="503" t="s">
        <v>1031</v>
      </c>
      <c r="C570" s="489" t="s">
        <v>1030</v>
      </c>
      <c r="D570" s="503" t="s">
        <v>8800</v>
      </c>
      <c r="E570" s="503" t="s">
        <v>9434</v>
      </c>
      <c r="F570" s="386"/>
      <c r="G570" s="386"/>
      <c r="H570" s="385"/>
      <c r="I570" s="386"/>
      <c r="J570" s="386"/>
      <c r="K570" s="384"/>
    </row>
    <row r="571" spans="1:11" ht="15" customHeight="1" x14ac:dyDescent="0.25">
      <c r="A571" s="489" t="s">
        <v>1032</v>
      </c>
      <c r="B571" s="503" t="s">
        <v>1033</v>
      </c>
      <c r="C571" s="489" t="s">
        <v>1032</v>
      </c>
      <c r="D571" s="503" t="s">
        <v>8800</v>
      </c>
      <c r="E571" s="503" t="s">
        <v>9435</v>
      </c>
      <c r="F571" s="386"/>
      <c r="G571" s="386"/>
      <c r="H571" s="385"/>
      <c r="I571" s="386"/>
      <c r="J571" s="386"/>
      <c r="K571" s="384"/>
    </row>
    <row r="572" spans="1:11" ht="15" customHeight="1" x14ac:dyDescent="0.25">
      <c r="A572" s="489" t="s">
        <v>1034</v>
      </c>
      <c r="B572" s="503" t="s">
        <v>1035</v>
      </c>
      <c r="C572" s="489" t="s">
        <v>1034</v>
      </c>
      <c r="D572" s="503" t="s">
        <v>8800</v>
      </c>
      <c r="E572" s="503" t="s">
        <v>9436</v>
      </c>
      <c r="F572" s="386"/>
      <c r="G572" s="386"/>
      <c r="H572" s="385"/>
      <c r="I572" s="386"/>
      <c r="J572" s="386"/>
      <c r="K572" s="384"/>
    </row>
    <row r="573" spans="1:11" ht="15" customHeight="1" x14ac:dyDescent="0.25">
      <c r="A573" s="489" t="s">
        <v>1036</v>
      </c>
      <c r="B573" s="503" t="s">
        <v>1037</v>
      </c>
      <c r="C573" s="489" t="s">
        <v>1036</v>
      </c>
      <c r="D573" s="503" t="s">
        <v>8796</v>
      </c>
      <c r="E573" s="503" t="s">
        <v>9437</v>
      </c>
      <c r="F573" s="386"/>
      <c r="G573" s="386"/>
      <c r="H573" s="385"/>
      <c r="I573" s="386"/>
      <c r="J573" s="386"/>
      <c r="K573" s="384"/>
    </row>
    <row r="574" spans="1:11" ht="15" customHeight="1" x14ac:dyDescent="0.25">
      <c r="A574" s="489" t="s">
        <v>1038</v>
      </c>
      <c r="B574" s="503" t="s">
        <v>1039</v>
      </c>
      <c r="C574" s="489" t="s">
        <v>1038</v>
      </c>
      <c r="D574" s="503" t="s">
        <v>8800</v>
      </c>
      <c r="E574" s="503" t="s">
        <v>9438</v>
      </c>
      <c r="F574" s="386"/>
      <c r="G574" s="386"/>
      <c r="H574" s="385"/>
      <c r="I574" s="386"/>
      <c r="J574" s="386"/>
      <c r="K574" s="384"/>
    </row>
    <row r="575" spans="1:11" ht="15" customHeight="1" x14ac:dyDescent="0.25">
      <c r="A575" s="489" t="s">
        <v>1040</v>
      </c>
      <c r="B575" s="503" t="s">
        <v>1041</v>
      </c>
      <c r="C575" s="489" t="s">
        <v>1040</v>
      </c>
      <c r="D575" s="503" t="s">
        <v>8800</v>
      </c>
      <c r="E575" s="503" t="s">
        <v>9439</v>
      </c>
      <c r="F575" s="386"/>
      <c r="G575" s="386"/>
      <c r="H575" s="385"/>
      <c r="I575" s="386"/>
      <c r="J575" s="386"/>
      <c r="K575" s="384"/>
    </row>
    <row r="576" spans="1:11" ht="15" customHeight="1" x14ac:dyDescent="0.25">
      <c r="A576" s="489" t="s">
        <v>1042</v>
      </c>
      <c r="B576" s="503" t="s">
        <v>1043</v>
      </c>
      <c r="C576" s="489" t="s">
        <v>1042</v>
      </c>
      <c r="D576" s="503" t="s">
        <v>8796</v>
      </c>
      <c r="E576" s="503" t="s">
        <v>9440</v>
      </c>
      <c r="F576" s="386"/>
      <c r="G576" s="386"/>
      <c r="H576" s="385"/>
      <c r="I576" s="386"/>
      <c r="J576" s="386"/>
      <c r="K576" s="384"/>
    </row>
    <row r="577" spans="1:11" ht="15" customHeight="1" x14ac:dyDescent="0.25">
      <c r="A577" s="489" t="s">
        <v>1044</v>
      </c>
      <c r="B577" s="503" t="s">
        <v>1045</v>
      </c>
      <c r="C577" s="489" t="s">
        <v>1044</v>
      </c>
      <c r="D577" s="503" t="s">
        <v>8800</v>
      </c>
      <c r="E577" s="503" t="s">
        <v>9441</v>
      </c>
      <c r="F577" s="386"/>
      <c r="G577" s="386"/>
      <c r="H577" s="385"/>
      <c r="I577" s="386"/>
      <c r="J577" s="386"/>
      <c r="K577" s="384"/>
    </row>
    <row r="578" spans="1:11" ht="15" customHeight="1" x14ac:dyDescent="0.25">
      <c r="A578" s="489" t="s">
        <v>1046</v>
      </c>
      <c r="B578" s="503" t="s">
        <v>1047</v>
      </c>
      <c r="C578" s="489" t="s">
        <v>1046</v>
      </c>
      <c r="D578" s="503" t="s">
        <v>8798</v>
      </c>
      <c r="E578" s="503" t="s">
        <v>9442</v>
      </c>
      <c r="F578" s="386"/>
      <c r="G578" s="386"/>
      <c r="H578" s="385"/>
      <c r="I578" s="386"/>
      <c r="J578" s="386"/>
      <c r="K578" s="384"/>
    </row>
    <row r="579" spans="1:11" ht="15" customHeight="1" x14ac:dyDescent="0.25">
      <c r="A579" s="489" t="s">
        <v>1048</v>
      </c>
      <c r="B579" s="503" t="s">
        <v>1049</v>
      </c>
      <c r="C579" s="489" t="s">
        <v>1048</v>
      </c>
      <c r="D579" s="503" t="s">
        <v>8800</v>
      </c>
      <c r="E579" s="503" t="s">
        <v>9443</v>
      </c>
      <c r="F579" s="386"/>
      <c r="G579" s="386"/>
      <c r="H579" s="385"/>
      <c r="I579" s="386"/>
      <c r="J579" s="386"/>
      <c r="K579" s="384"/>
    </row>
    <row r="580" spans="1:11" ht="15" customHeight="1" x14ac:dyDescent="0.25">
      <c r="A580" s="489" t="s">
        <v>1050</v>
      </c>
      <c r="B580" s="503" t="s">
        <v>1051</v>
      </c>
      <c r="C580" s="489" t="s">
        <v>1050</v>
      </c>
      <c r="D580" s="503" t="s">
        <v>8800</v>
      </c>
      <c r="E580" s="503" t="s">
        <v>9444</v>
      </c>
      <c r="F580" s="386"/>
      <c r="G580" s="386"/>
      <c r="H580" s="385"/>
      <c r="I580" s="386"/>
      <c r="J580" s="386"/>
      <c r="K580" s="384"/>
    </row>
    <row r="581" spans="1:11" ht="15" customHeight="1" x14ac:dyDescent="0.25">
      <c r="A581" s="489" t="s">
        <v>1052</v>
      </c>
      <c r="B581" s="503" t="s">
        <v>1053</v>
      </c>
      <c r="C581" s="489" t="s">
        <v>1052</v>
      </c>
      <c r="D581" s="503" t="s">
        <v>8800</v>
      </c>
      <c r="E581" s="503" t="s">
        <v>9445</v>
      </c>
      <c r="F581" s="386"/>
      <c r="G581" s="386"/>
      <c r="H581" s="385"/>
      <c r="I581" s="386"/>
      <c r="J581" s="386"/>
      <c r="K581" s="384"/>
    </row>
    <row r="582" spans="1:11" ht="15" customHeight="1" x14ac:dyDescent="0.25">
      <c r="A582" s="489" t="s">
        <v>1054</v>
      </c>
      <c r="B582" s="503" t="s">
        <v>9446</v>
      </c>
      <c r="C582" s="489" t="s">
        <v>1054</v>
      </c>
      <c r="D582" s="503" t="s">
        <v>8798</v>
      </c>
      <c r="E582" s="503" t="s">
        <v>9447</v>
      </c>
      <c r="F582" s="386"/>
      <c r="G582" s="386"/>
      <c r="H582" s="385"/>
      <c r="I582" s="386"/>
      <c r="J582" s="386"/>
      <c r="K582" s="384"/>
    </row>
    <row r="583" spans="1:11" ht="15" customHeight="1" x14ac:dyDescent="0.25">
      <c r="A583" s="489" t="s">
        <v>1055</v>
      </c>
      <c r="B583" s="503" t="s">
        <v>1056</v>
      </c>
      <c r="C583" s="489" t="s">
        <v>1055</v>
      </c>
      <c r="D583" s="503" t="s">
        <v>8800</v>
      </c>
      <c r="E583" s="503" t="s">
        <v>9448</v>
      </c>
      <c r="F583" s="386"/>
      <c r="G583" s="386"/>
      <c r="H583" s="385"/>
      <c r="I583" s="386"/>
      <c r="J583" s="386"/>
      <c r="K583" s="384"/>
    </row>
    <row r="584" spans="1:11" ht="15" customHeight="1" x14ac:dyDescent="0.25">
      <c r="A584" s="489" t="s">
        <v>1057</v>
      </c>
      <c r="B584" s="503" t="s">
        <v>1058</v>
      </c>
      <c r="C584" s="489" t="s">
        <v>1057</v>
      </c>
      <c r="D584" s="503" t="s">
        <v>8796</v>
      </c>
      <c r="E584" s="503" t="s">
        <v>9449</v>
      </c>
      <c r="F584" s="386"/>
      <c r="G584" s="386"/>
      <c r="H584" s="385"/>
      <c r="I584" s="386"/>
      <c r="J584" s="386"/>
      <c r="K584" s="384"/>
    </row>
    <row r="585" spans="1:11" ht="15" customHeight="1" x14ac:dyDescent="0.25">
      <c r="A585" s="489" t="s">
        <v>1059</v>
      </c>
      <c r="B585" s="503" t="s">
        <v>1060</v>
      </c>
      <c r="C585" s="489" t="s">
        <v>1059</v>
      </c>
      <c r="D585" s="503" t="s">
        <v>8800</v>
      </c>
      <c r="E585" s="503" t="s">
        <v>9450</v>
      </c>
      <c r="F585" s="386"/>
      <c r="G585" s="386"/>
      <c r="H585" s="385"/>
      <c r="I585" s="386"/>
      <c r="J585" s="386"/>
      <c r="K585" s="384"/>
    </row>
    <row r="586" spans="1:11" ht="15" customHeight="1" x14ac:dyDescent="0.25">
      <c r="A586" s="489" t="s">
        <v>1061</v>
      </c>
      <c r="B586" s="503" t="s">
        <v>1062</v>
      </c>
      <c r="C586" s="489" t="s">
        <v>1061</v>
      </c>
      <c r="D586" s="503" t="s">
        <v>8800</v>
      </c>
      <c r="E586" s="503" t="s">
        <v>9451</v>
      </c>
      <c r="F586" s="386"/>
      <c r="G586" s="386"/>
      <c r="H586" s="385"/>
      <c r="I586" s="386"/>
      <c r="J586" s="386"/>
      <c r="K586" s="384"/>
    </row>
    <row r="587" spans="1:11" ht="15" customHeight="1" x14ac:dyDescent="0.25">
      <c r="A587" s="489" t="s">
        <v>1063</v>
      </c>
      <c r="B587" s="503" t="s">
        <v>1064</v>
      </c>
      <c r="C587" s="489" t="s">
        <v>1063</v>
      </c>
      <c r="D587" s="503" t="s">
        <v>8800</v>
      </c>
      <c r="E587" s="503" t="s">
        <v>9452</v>
      </c>
      <c r="F587" s="386"/>
      <c r="G587" s="386"/>
      <c r="H587" s="385"/>
      <c r="I587" s="386"/>
      <c r="J587" s="386"/>
      <c r="K587" s="384"/>
    </row>
    <row r="588" spans="1:11" ht="15" customHeight="1" x14ac:dyDescent="0.25">
      <c r="A588" s="489" t="s">
        <v>1065</v>
      </c>
      <c r="B588" s="503" t="s">
        <v>1066</v>
      </c>
      <c r="C588" s="489" t="s">
        <v>1065</v>
      </c>
      <c r="D588" s="503" t="s">
        <v>8800</v>
      </c>
      <c r="E588" s="503" t="s">
        <v>9453</v>
      </c>
      <c r="F588" s="386"/>
      <c r="G588" s="386"/>
      <c r="H588" s="385"/>
      <c r="I588" s="386"/>
      <c r="J588" s="386"/>
      <c r="K588" s="384"/>
    </row>
    <row r="589" spans="1:11" ht="15" customHeight="1" x14ac:dyDescent="0.25">
      <c r="A589" s="489" t="s">
        <v>1067</v>
      </c>
      <c r="B589" s="503" t="s">
        <v>1068</v>
      </c>
      <c r="C589" s="489" t="s">
        <v>1067</v>
      </c>
      <c r="D589" s="503" t="s">
        <v>8800</v>
      </c>
      <c r="E589" s="503" t="s">
        <v>9454</v>
      </c>
      <c r="F589" s="386"/>
      <c r="G589" s="386"/>
      <c r="H589" s="385"/>
      <c r="I589" s="386"/>
      <c r="J589" s="386"/>
      <c r="K589" s="384"/>
    </row>
    <row r="590" spans="1:11" ht="15" customHeight="1" x14ac:dyDescent="0.25">
      <c r="A590" s="489" t="s">
        <v>1069</v>
      </c>
      <c r="B590" s="503" t="s">
        <v>1070</v>
      </c>
      <c r="C590" s="489" t="s">
        <v>1069</v>
      </c>
      <c r="D590" s="503" t="s">
        <v>8800</v>
      </c>
      <c r="E590" s="503" t="s">
        <v>9455</v>
      </c>
      <c r="F590" s="386"/>
      <c r="G590" s="386"/>
      <c r="H590" s="385"/>
      <c r="I590" s="386"/>
      <c r="J590" s="386"/>
      <c r="K590" s="384"/>
    </row>
    <row r="591" spans="1:11" ht="15" customHeight="1" x14ac:dyDescent="0.25">
      <c r="A591" s="489" t="s">
        <v>1071</v>
      </c>
      <c r="B591" s="503" t="s">
        <v>1072</v>
      </c>
      <c r="C591" s="489" t="s">
        <v>1071</v>
      </c>
      <c r="D591" s="503" t="s">
        <v>8800</v>
      </c>
      <c r="E591" s="503" t="s">
        <v>9456</v>
      </c>
      <c r="F591" s="386"/>
      <c r="G591" s="386"/>
      <c r="H591" s="385"/>
      <c r="I591" s="386"/>
      <c r="J591" s="386"/>
      <c r="K591" s="384"/>
    </row>
    <row r="592" spans="1:11" ht="15" customHeight="1" x14ac:dyDescent="0.25">
      <c r="A592" s="489" t="s">
        <v>1073</v>
      </c>
      <c r="B592" s="503" t="s">
        <v>1074</v>
      </c>
      <c r="C592" s="489" t="s">
        <v>1073</v>
      </c>
      <c r="D592" s="503" t="s">
        <v>8800</v>
      </c>
      <c r="E592" s="503" t="s">
        <v>9457</v>
      </c>
      <c r="F592" s="386"/>
      <c r="G592" s="386"/>
      <c r="H592" s="385"/>
      <c r="I592" s="386"/>
      <c r="J592" s="386"/>
      <c r="K592" s="384"/>
    </row>
    <row r="593" spans="1:11" ht="15" customHeight="1" x14ac:dyDescent="0.25">
      <c r="A593" s="489" t="s">
        <v>1075</v>
      </c>
      <c r="B593" s="503" t="s">
        <v>1076</v>
      </c>
      <c r="C593" s="489" t="s">
        <v>1075</v>
      </c>
      <c r="D593" s="503" t="s">
        <v>8800</v>
      </c>
      <c r="E593" s="503" t="s">
        <v>9458</v>
      </c>
      <c r="F593" s="386"/>
      <c r="G593" s="386"/>
      <c r="H593" s="385"/>
      <c r="I593" s="386"/>
      <c r="J593" s="386"/>
      <c r="K593" s="384"/>
    </row>
    <row r="594" spans="1:11" ht="15" customHeight="1" x14ac:dyDescent="0.25">
      <c r="A594" s="489" t="s">
        <v>1077</v>
      </c>
      <c r="B594" s="503" t="s">
        <v>1078</v>
      </c>
      <c r="C594" s="489" t="s">
        <v>1077</v>
      </c>
      <c r="D594" s="503" t="s">
        <v>8800</v>
      </c>
      <c r="E594" s="503" t="s">
        <v>9459</v>
      </c>
      <c r="F594" s="386"/>
      <c r="G594" s="386"/>
      <c r="H594" s="385"/>
      <c r="I594" s="386"/>
      <c r="J594" s="386"/>
      <c r="K594" s="384"/>
    </row>
    <row r="595" spans="1:11" ht="15" customHeight="1" x14ac:dyDescent="0.25">
      <c r="A595" s="489" t="s">
        <v>1079</v>
      </c>
      <c r="B595" s="503" t="s">
        <v>1080</v>
      </c>
      <c r="C595" s="489" t="s">
        <v>1079</v>
      </c>
      <c r="D595" s="503" t="s">
        <v>8800</v>
      </c>
      <c r="E595" s="503" t="s">
        <v>9460</v>
      </c>
      <c r="F595" s="386"/>
      <c r="G595" s="386"/>
      <c r="H595" s="385"/>
      <c r="I595" s="386"/>
      <c r="J595" s="386"/>
      <c r="K595" s="384"/>
    </row>
    <row r="596" spans="1:11" ht="15" customHeight="1" x14ac:dyDescent="0.25">
      <c r="A596" s="489" t="s">
        <v>1081</v>
      </c>
      <c r="B596" s="503" t="s">
        <v>1082</v>
      </c>
      <c r="C596" s="489" t="s">
        <v>1081</v>
      </c>
      <c r="D596" s="503" t="s">
        <v>8800</v>
      </c>
      <c r="E596" s="503" t="s">
        <v>9461</v>
      </c>
      <c r="F596" s="386"/>
      <c r="G596" s="386"/>
      <c r="H596" s="385"/>
      <c r="I596" s="386"/>
      <c r="J596" s="386"/>
      <c r="K596" s="384"/>
    </row>
    <row r="597" spans="1:11" ht="15" customHeight="1" x14ac:dyDescent="0.25">
      <c r="A597" s="489" t="s">
        <v>1083</v>
      </c>
      <c r="B597" s="503" t="s">
        <v>1084</v>
      </c>
      <c r="C597" s="489" t="s">
        <v>1083</v>
      </c>
      <c r="D597" s="503" t="s">
        <v>8800</v>
      </c>
      <c r="E597" s="503" t="s">
        <v>9462</v>
      </c>
      <c r="F597" s="386"/>
      <c r="G597" s="386"/>
      <c r="H597" s="385"/>
      <c r="I597" s="386"/>
      <c r="J597" s="386"/>
      <c r="K597" s="384"/>
    </row>
    <row r="598" spans="1:11" ht="15" customHeight="1" x14ac:dyDescent="0.25">
      <c r="A598" s="489" t="s">
        <v>1085</v>
      </c>
      <c r="B598" s="503" t="s">
        <v>1086</v>
      </c>
      <c r="C598" s="489" t="s">
        <v>1085</v>
      </c>
      <c r="D598" s="503" t="s">
        <v>8800</v>
      </c>
      <c r="E598" s="503" t="s">
        <v>9463</v>
      </c>
      <c r="F598" s="386"/>
      <c r="G598" s="386"/>
      <c r="H598" s="385"/>
      <c r="I598" s="386"/>
      <c r="J598" s="386"/>
      <c r="K598" s="384"/>
    </row>
    <row r="599" spans="1:11" ht="15" customHeight="1" x14ac:dyDescent="0.25">
      <c r="A599" s="489" t="s">
        <v>1087</v>
      </c>
      <c r="B599" s="503" t="s">
        <v>1088</v>
      </c>
      <c r="C599" s="489" t="s">
        <v>1087</v>
      </c>
      <c r="D599" s="503" t="s">
        <v>8798</v>
      </c>
      <c r="E599" s="503" t="s">
        <v>9464</v>
      </c>
      <c r="F599" s="386"/>
      <c r="G599" s="386"/>
      <c r="H599" s="385"/>
      <c r="I599" s="386"/>
      <c r="J599" s="386"/>
      <c r="K599" s="384"/>
    </row>
    <row r="600" spans="1:11" ht="15" customHeight="1" x14ac:dyDescent="0.25">
      <c r="A600" s="489" t="s">
        <v>1089</v>
      </c>
      <c r="B600" s="503" t="s">
        <v>1090</v>
      </c>
      <c r="C600" s="489" t="s">
        <v>1089</v>
      </c>
      <c r="D600" s="503" t="s">
        <v>8800</v>
      </c>
      <c r="E600" s="503" t="s">
        <v>9465</v>
      </c>
      <c r="F600" s="386"/>
      <c r="G600" s="386"/>
      <c r="H600" s="385"/>
      <c r="I600" s="386"/>
      <c r="J600" s="386"/>
      <c r="K600" s="384"/>
    </row>
    <row r="601" spans="1:11" ht="15" customHeight="1" x14ac:dyDescent="0.25">
      <c r="A601" s="489" t="s">
        <v>1091</v>
      </c>
      <c r="B601" s="503" t="s">
        <v>1092</v>
      </c>
      <c r="C601" s="489" t="s">
        <v>1091</v>
      </c>
      <c r="D601" s="503" t="s">
        <v>8796</v>
      </c>
      <c r="E601" s="503" t="s">
        <v>9466</v>
      </c>
      <c r="F601" s="386"/>
      <c r="G601" s="386"/>
      <c r="H601" s="385"/>
      <c r="I601" s="386"/>
      <c r="J601" s="386"/>
      <c r="K601" s="384"/>
    </row>
    <row r="602" spans="1:11" ht="15" customHeight="1" x14ac:dyDescent="0.25">
      <c r="A602" s="489" t="s">
        <v>1093</v>
      </c>
      <c r="B602" s="503" t="s">
        <v>1094</v>
      </c>
      <c r="C602" s="489" t="s">
        <v>1093</v>
      </c>
      <c r="D602" s="503" t="s">
        <v>8800</v>
      </c>
      <c r="E602" s="503" t="s">
        <v>9467</v>
      </c>
      <c r="F602" s="386"/>
      <c r="G602" s="386"/>
      <c r="H602" s="385"/>
      <c r="I602" s="386"/>
      <c r="J602" s="386"/>
      <c r="K602" s="384"/>
    </row>
    <row r="603" spans="1:11" ht="15" customHeight="1" x14ac:dyDescent="0.25">
      <c r="A603" s="489" t="s">
        <v>1095</v>
      </c>
      <c r="B603" s="503" t="s">
        <v>1096</v>
      </c>
      <c r="C603" s="489" t="s">
        <v>1095</v>
      </c>
      <c r="D603" s="503" t="s">
        <v>8800</v>
      </c>
      <c r="E603" s="503" t="s">
        <v>9468</v>
      </c>
      <c r="F603" s="386"/>
      <c r="G603" s="386"/>
      <c r="H603" s="385"/>
      <c r="I603" s="386"/>
      <c r="J603" s="386"/>
      <c r="K603" s="384"/>
    </row>
    <row r="604" spans="1:11" ht="15" customHeight="1" x14ac:dyDescent="0.25">
      <c r="A604" s="489" t="s">
        <v>1097</v>
      </c>
      <c r="B604" s="503" t="s">
        <v>1098</v>
      </c>
      <c r="C604" s="489" t="s">
        <v>1097</v>
      </c>
      <c r="D604" s="503" t="s">
        <v>8800</v>
      </c>
      <c r="E604" s="503" t="s">
        <v>9469</v>
      </c>
      <c r="F604" s="386"/>
      <c r="G604" s="386"/>
      <c r="H604" s="385"/>
      <c r="I604" s="386"/>
      <c r="J604" s="386"/>
      <c r="K604" s="384"/>
    </row>
    <row r="605" spans="1:11" ht="15" customHeight="1" x14ac:dyDescent="0.25">
      <c r="A605" s="489" t="s">
        <v>1099</v>
      </c>
      <c r="B605" s="503" t="s">
        <v>1100</v>
      </c>
      <c r="C605" s="489" t="s">
        <v>1099</v>
      </c>
      <c r="D605" s="503" t="s">
        <v>8800</v>
      </c>
      <c r="E605" s="503" t="s">
        <v>9470</v>
      </c>
      <c r="F605" s="386"/>
      <c r="G605" s="386"/>
      <c r="H605" s="385"/>
      <c r="I605" s="386"/>
      <c r="J605" s="386"/>
      <c r="K605" s="384"/>
    </row>
    <row r="606" spans="1:11" ht="15" customHeight="1" x14ac:dyDescent="0.25">
      <c r="A606" s="489" t="s">
        <v>1101</v>
      </c>
      <c r="B606" s="503" t="s">
        <v>1102</v>
      </c>
      <c r="C606" s="489" t="s">
        <v>1101</v>
      </c>
      <c r="D606" s="503" t="s">
        <v>8800</v>
      </c>
      <c r="E606" s="503" t="s">
        <v>9471</v>
      </c>
      <c r="F606" s="386"/>
      <c r="G606" s="386"/>
      <c r="H606" s="385"/>
      <c r="I606" s="386"/>
      <c r="J606" s="386"/>
      <c r="K606" s="384"/>
    </row>
    <row r="607" spans="1:11" ht="15" customHeight="1" x14ac:dyDescent="0.25">
      <c r="A607" s="489" t="s">
        <v>1103</v>
      </c>
      <c r="B607" s="503" t="s">
        <v>1104</v>
      </c>
      <c r="C607" s="489" t="s">
        <v>1103</v>
      </c>
      <c r="D607" s="503" t="s">
        <v>8800</v>
      </c>
      <c r="E607" s="503" t="s">
        <v>9472</v>
      </c>
      <c r="F607" s="386"/>
      <c r="G607" s="386"/>
      <c r="H607" s="385"/>
      <c r="I607" s="386"/>
      <c r="J607" s="386"/>
      <c r="K607" s="384"/>
    </row>
    <row r="608" spans="1:11" ht="15" customHeight="1" x14ac:dyDescent="0.25">
      <c r="A608" s="489" t="s">
        <v>1105</v>
      </c>
      <c r="B608" s="503" t="s">
        <v>1106</v>
      </c>
      <c r="C608" s="489" t="s">
        <v>1105</v>
      </c>
      <c r="D608" s="503" t="s">
        <v>8800</v>
      </c>
      <c r="E608" s="503" t="s">
        <v>9473</v>
      </c>
      <c r="F608" s="386"/>
      <c r="G608" s="386"/>
      <c r="H608" s="385"/>
      <c r="I608" s="386"/>
      <c r="J608" s="386"/>
      <c r="K608" s="384"/>
    </row>
    <row r="609" spans="1:11" ht="15" customHeight="1" x14ac:dyDescent="0.25">
      <c r="A609" s="489" t="s">
        <v>1107</v>
      </c>
      <c r="B609" s="503" t="s">
        <v>1108</v>
      </c>
      <c r="C609" s="489" t="s">
        <v>1107</v>
      </c>
      <c r="D609" s="503" t="s">
        <v>8800</v>
      </c>
      <c r="E609" s="503" t="s">
        <v>9474</v>
      </c>
      <c r="F609" s="386"/>
      <c r="G609" s="386"/>
      <c r="H609" s="385"/>
      <c r="I609" s="386"/>
      <c r="J609" s="386"/>
      <c r="K609" s="384"/>
    </row>
    <row r="610" spans="1:11" ht="15" customHeight="1" x14ac:dyDescent="0.25">
      <c r="A610" s="489" t="s">
        <v>1109</v>
      </c>
      <c r="B610" s="503" t="s">
        <v>1110</v>
      </c>
      <c r="C610" s="489" t="s">
        <v>1109</v>
      </c>
      <c r="D610" s="503" t="s">
        <v>8800</v>
      </c>
      <c r="E610" s="503" t="s">
        <v>9475</v>
      </c>
      <c r="F610" s="386"/>
      <c r="G610" s="386"/>
      <c r="H610" s="385"/>
      <c r="I610" s="386"/>
      <c r="J610" s="386"/>
      <c r="K610" s="384"/>
    </row>
    <row r="611" spans="1:11" ht="15" customHeight="1" x14ac:dyDescent="0.25">
      <c r="A611" s="489" t="s">
        <v>1111</v>
      </c>
      <c r="B611" s="503" t="s">
        <v>1112</v>
      </c>
      <c r="C611" s="489" t="s">
        <v>1111</v>
      </c>
      <c r="D611" s="503" t="s">
        <v>8800</v>
      </c>
      <c r="E611" s="503" t="s">
        <v>9476</v>
      </c>
      <c r="F611" s="386"/>
      <c r="G611" s="386"/>
      <c r="H611" s="385"/>
      <c r="I611" s="386"/>
      <c r="J611" s="386"/>
      <c r="K611" s="384"/>
    </row>
    <row r="612" spans="1:11" ht="15" customHeight="1" x14ac:dyDescent="0.25">
      <c r="A612" s="489" t="s">
        <v>1113</v>
      </c>
      <c r="B612" s="503" t="s">
        <v>1114</v>
      </c>
      <c r="C612" s="489" t="s">
        <v>1113</v>
      </c>
      <c r="D612" s="503" t="s">
        <v>8800</v>
      </c>
      <c r="E612" s="503" t="s">
        <v>9477</v>
      </c>
      <c r="F612" s="386"/>
      <c r="G612" s="386"/>
      <c r="H612" s="385"/>
      <c r="I612" s="386"/>
      <c r="J612" s="386"/>
      <c r="K612" s="384"/>
    </row>
    <row r="613" spans="1:11" ht="15" customHeight="1" x14ac:dyDescent="0.25">
      <c r="A613" s="489" t="s">
        <v>1115</v>
      </c>
      <c r="B613" s="503" t="s">
        <v>1116</v>
      </c>
      <c r="C613" s="489" t="s">
        <v>1115</v>
      </c>
      <c r="D613" s="503" t="s">
        <v>8800</v>
      </c>
      <c r="E613" s="503" t="s">
        <v>9478</v>
      </c>
      <c r="F613" s="386"/>
      <c r="G613" s="386"/>
      <c r="H613" s="385"/>
      <c r="I613" s="386"/>
      <c r="J613" s="386"/>
      <c r="K613" s="384"/>
    </row>
    <row r="614" spans="1:11" ht="15" customHeight="1" x14ac:dyDescent="0.25">
      <c r="A614" s="489" t="s">
        <v>1117</v>
      </c>
      <c r="B614" s="503" t="s">
        <v>1118</v>
      </c>
      <c r="C614" s="489" t="s">
        <v>1117</v>
      </c>
      <c r="D614" s="503" t="s">
        <v>8800</v>
      </c>
      <c r="E614" s="503" t="s">
        <v>9479</v>
      </c>
      <c r="F614" s="386"/>
      <c r="G614" s="386"/>
      <c r="H614" s="385"/>
      <c r="I614" s="386"/>
      <c r="J614" s="386"/>
      <c r="K614" s="384"/>
    </row>
    <row r="615" spans="1:11" ht="15" customHeight="1" x14ac:dyDescent="0.25">
      <c r="A615" s="489" t="s">
        <v>1119</v>
      </c>
      <c r="B615" s="503" t="s">
        <v>1120</v>
      </c>
      <c r="C615" s="489" t="s">
        <v>1119</v>
      </c>
      <c r="D615" s="503" t="s">
        <v>8800</v>
      </c>
      <c r="E615" s="503" t="s">
        <v>9480</v>
      </c>
      <c r="F615" s="386"/>
      <c r="G615" s="386"/>
      <c r="H615" s="385"/>
      <c r="I615" s="386"/>
      <c r="J615" s="386"/>
      <c r="K615" s="384"/>
    </row>
    <row r="616" spans="1:11" ht="15" customHeight="1" x14ac:dyDescent="0.25">
      <c r="A616" s="489" t="s">
        <v>1121</v>
      </c>
      <c r="B616" s="503" t="s">
        <v>1122</v>
      </c>
      <c r="C616" s="489" t="s">
        <v>1121</v>
      </c>
      <c r="D616" s="503" t="s">
        <v>8800</v>
      </c>
      <c r="E616" s="503" t="s">
        <v>9481</v>
      </c>
      <c r="F616" s="386"/>
      <c r="G616" s="386"/>
      <c r="H616" s="385"/>
      <c r="I616" s="386"/>
      <c r="J616" s="386"/>
      <c r="K616" s="384"/>
    </row>
    <row r="617" spans="1:11" ht="15" customHeight="1" x14ac:dyDescent="0.25">
      <c r="A617" s="489" t="s">
        <v>1123</v>
      </c>
      <c r="B617" s="503" t="s">
        <v>1124</v>
      </c>
      <c r="C617" s="489" t="s">
        <v>1123</v>
      </c>
      <c r="D617" s="503" t="s">
        <v>8800</v>
      </c>
      <c r="E617" s="503" t="s">
        <v>9482</v>
      </c>
      <c r="F617" s="386"/>
      <c r="G617" s="386"/>
      <c r="H617" s="385"/>
      <c r="I617" s="386"/>
      <c r="J617" s="386"/>
      <c r="K617" s="384"/>
    </row>
    <row r="618" spans="1:11" ht="15" customHeight="1" x14ac:dyDescent="0.25">
      <c r="A618" s="489" t="s">
        <v>1125</v>
      </c>
      <c r="B618" s="503" t="s">
        <v>1126</v>
      </c>
      <c r="C618" s="489" t="s">
        <v>1125</v>
      </c>
      <c r="D618" s="503" t="s">
        <v>8800</v>
      </c>
      <c r="E618" s="503" t="s">
        <v>9483</v>
      </c>
      <c r="F618" s="386"/>
      <c r="G618" s="386"/>
      <c r="H618" s="385"/>
      <c r="I618" s="386"/>
      <c r="J618" s="386"/>
      <c r="K618" s="384"/>
    </row>
    <row r="619" spans="1:11" ht="15" customHeight="1" x14ac:dyDescent="0.25">
      <c r="A619" s="489" t="s">
        <v>1127</v>
      </c>
      <c r="B619" s="503" t="s">
        <v>1128</v>
      </c>
      <c r="C619" s="489" t="s">
        <v>1127</v>
      </c>
      <c r="D619" s="503" t="s">
        <v>8800</v>
      </c>
      <c r="E619" s="503" t="s">
        <v>9484</v>
      </c>
      <c r="F619" s="386"/>
      <c r="G619" s="386"/>
      <c r="H619" s="385"/>
      <c r="I619" s="386"/>
      <c r="J619" s="386"/>
      <c r="K619" s="384"/>
    </row>
    <row r="620" spans="1:11" ht="15" customHeight="1" x14ac:dyDescent="0.25">
      <c r="A620" s="489" t="s">
        <v>1129</v>
      </c>
      <c r="B620" s="503" t="s">
        <v>1130</v>
      </c>
      <c r="C620" s="489" t="s">
        <v>1129</v>
      </c>
      <c r="D620" s="503" t="s">
        <v>8796</v>
      </c>
      <c r="E620" s="503" t="s">
        <v>9485</v>
      </c>
      <c r="F620" s="386"/>
      <c r="G620" s="386"/>
      <c r="H620" s="385"/>
      <c r="I620" s="386"/>
      <c r="J620" s="386"/>
      <c r="K620" s="384"/>
    </row>
    <row r="621" spans="1:11" ht="15" customHeight="1" x14ac:dyDescent="0.25">
      <c r="A621" s="489" t="s">
        <v>1131</v>
      </c>
      <c r="B621" s="503" t="s">
        <v>1132</v>
      </c>
      <c r="C621" s="489" t="s">
        <v>1131</v>
      </c>
      <c r="D621" s="503" t="s">
        <v>8796</v>
      </c>
      <c r="E621" s="503" t="s">
        <v>9486</v>
      </c>
      <c r="F621" s="386"/>
      <c r="G621" s="386"/>
      <c r="H621" s="385"/>
      <c r="I621" s="386"/>
      <c r="J621" s="386"/>
      <c r="K621" s="384"/>
    </row>
    <row r="622" spans="1:11" ht="15" customHeight="1" x14ac:dyDescent="0.25">
      <c r="A622" s="489" t="s">
        <v>1133</v>
      </c>
      <c r="B622" s="503" t="s">
        <v>1134</v>
      </c>
      <c r="C622" s="489" t="s">
        <v>1133</v>
      </c>
      <c r="D622" s="503" t="s">
        <v>8800</v>
      </c>
      <c r="E622" s="503" t="s">
        <v>9487</v>
      </c>
      <c r="F622" s="386"/>
      <c r="G622" s="386"/>
      <c r="H622" s="385"/>
      <c r="I622" s="386"/>
      <c r="J622" s="386"/>
      <c r="K622" s="384"/>
    </row>
    <row r="623" spans="1:11" ht="15" customHeight="1" x14ac:dyDescent="0.25">
      <c r="A623" s="489" t="s">
        <v>1135</v>
      </c>
      <c r="B623" s="503" t="s">
        <v>1136</v>
      </c>
      <c r="C623" s="489" t="s">
        <v>1135</v>
      </c>
      <c r="D623" s="503" t="s">
        <v>8800</v>
      </c>
      <c r="E623" s="503" t="s">
        <v>9488</v>
      </c>
      <c r="F623" s="386"/>
      <c r="G623" s="386"/>
      <c r="H623" s="385"/>
      <c r="I623" s="386"/>
      <c r="J623" s="386"/>
      <c r="K623" s="384"/>
    </row>
    <row r="624" spans="1:11" ht="15" customHeight="1" x14ac:dyDescent="0.25">
      <c r="A624" s="489" t="s">
        <v>1137</v>
      </c>
      <c r="B624" s="503" t="s">
        <v>1138</v>
      </c>
      <c r="C624" s="489" t="s">
        <v>1137</v>
      </c>
      <c r="D624" s="503" t="s">
        <v>8800</v>
      </c>
      <c r="E624" s="503" t="s">
        <v>9489</v>
      </c>
      <c r="F624" s="386"/>
      <c r="G624" s="386"/>
      <c r="H624" s="385"/>
      <c r="I624" s="386"/>
      <c r="J624" s="386"/>
      <c r="K624" s="384"/>
    </row>
    <row r="625" spans="1:11" ht="15" customHeight="1" x14ac:dyDescent="0.25">
      <c r="A625" s="489" t="s">
        <v>1139</v>
      </c>
      <c r="B625" s="503" t="s">
        <v>1140</v>
      </c>
      <c r="C625" s="489" t="s">
        <v>1139</v>
      </c>
      <c r="D625" s="503" t="s">
        <v>8800</v>
      </c>
      <c r="E625" s="503" t="s">
        <v>9490</v>
      </c>
      <c r="F625" s="386"/>
      <c r="G625" s="386"/>
      <c r="H625" s="385"/>
      <c r="I625" s="386"/>
      <c r="J625" s="386"/>
      <c r="K625" s="384"/>
    </row>
    <row r="626" spans="1:11" ht="15" customHeight="1" x14ac:dyDescent="0.25">
      <c r="A626" s="489" t="s">
        <v>1141</v>
      </c>
      <c r="B626" s="503" t="s">
        <v>1142</v>
      </c>
      <c r="C626" s="489" t="s">
        <v>1141</v>
      </c>
      <c r="D626" s="503" t="s">
        <v>8800</v>
      </c>
      <c r="E626" s="503" t="s">
        <v>9491</v>
      </c>
      <c r="F626" s="386"/>
      <c r="G626" s="386"/>
      <c r="H626" s="385"/>
      <c r="I626" s="386"/>
      <c r="J626" s="386"/>
      <c r="K626" s="384"/>
    </row>
    <row r="627" spans="1:11" ht="15" customHeight="1" x14ac:dyDescent="0.25">
      <c r="A627" s="489" t="s">
        <v>1143</v>
      </c>
      <c r="B627" s="503" t="s">
        <v>1144</v>
      </c>
      <c r="C627" s="489" t="s">
        <v>1143</v>
      </c>
      <c r="D627" s="503" t="s">
        <v>8800</v>
      </c>
      <c r="E627" s="503" t="s">
        <v>9492</v>
      </c>
      <c r="F627" s="386"/>
      <c r="G627" s="386"/>
      <c r="H627" s="385"/>
      <c r="I627" s="386"/>
      <c r="J627" s="386"/>
      <c r="K627" s="384"/>
    </row>
    <row r="628" spans="1:11" ht="15" customHeight="1" x14ac:dyDescent="0.25">
      <c r="A628" s="489" t="s">
        <v>1145</v>
      </c>
      <c r="B628" s="503" t="s">
        <v>9493</v>
      </c>
      <c r="C628" s="489" t="s">
        <v>1145</v>
      </c>
      <c r="D628" s="503" t="s">
        <v>8798</v>
      </c>
      <c r="E628" s="503" t="s">
        <v>9494</v>
      </c>
      <c r="F628" s="386"/>
      <c r="G628" s="386"/>
      <c r="H628" s="385"/>
      <c r="I628" s="386"/>
      <c r="J628" s="386"/>
      <c r="K628" s="384"/>
    </row>
    <row r="629" spans="1:11" ht="15" customHeight="1" x14ac:dyDescent="0.25">
      <c r="A629" s="489" t="s">
        <v>1146</v>
      </c>
      <c r="B629" s="503" t="s">
        <v>1147</v>
      </c>
      <c r="C629" s="489" t="s">
        <v>1146</v>
      </c>
      <c r="D629" s="503" t="s">
        <v>8800</v>
      </c>
      <c r="E629" s="503" t="s">
        <v>9495</v>
      </c>
      <c r="F629" s="386"/>
      <c r="G629" s="386"/>
      <c r="H629" s="385"/>
      <c r="I629" s="386"/>
      <c r="J629" s="386"/>
      <c r="K629" s="384"/>
    </row>
    <row r="630" spans="1:11" ht="15" customHeight="1" x14ac:dyDescent="0.25">
      <c r="A630" s="489" t="s">
        <v>1148</v>
      </c>
      <c r="B630" s="503" t="s">
        <v>1149</v>
      </c>
      <c r="C630" s="489" t="s">
        <v>1148</v>
      </c>
      <c r="D630" s="503" t="s">
        <v>8800</v>
      </c>
      <c r="E630" s="503" t="s">
        <v>9496</v>
      </c>
      <c r="F630" s="386"/>
      <c r="G630" s="386"/>
      <c r="H630" s="385"/>
      <c r="I630" s="386"/>
      <c r="J630" s="386"/>
      <c r="K630" s="384"/>
    </row>
    <row r="631" spans="1:11" ht="15" customHeight="1" x14ac:dyDescent="0.25">
      <c r="A631" s="489" t="s">
        <v>9497</v>
      </c>
      <c r="B631" s="503" t="s">
        <v>9498</v>
      </c>
      <c r="C631" s="489" t="s">
        <v>9497</v>
      </c>
      <c r="D631" s="503" t="s">
        <v>8796</v>
      </c>
      <c r="E631" s="503" t="s">
        <v>9499</v>
      </c>
      <c r="F631" s="386"/>
      <c r="G631" s="386"/>
      <c r="H631" s="385"/>
      <c r="I631" s="386"/>
      <c r="J631" s="386"/>
      <c r="K631" s="384"/>
    </row>
    <row r="632" spans="1:11" ht="15" customHeight="1" x14ac:dyDescent="0.25">
      <c r="A632" s="489" t="s">
        <v>1150</v>
      </c>
      <c r="B632" s="503" t="s">
        <v>1151</v>
      </c>
      <c r="C632" s="489" t="s">
        <v>1150</v>
      </c>
      <c r="D632" s="503" t="s">
        <v>8800</v>
      </c>
      <c r="E632" s="503" t="s">
        <v>9500</v>
      </c>
      <c r="F632" s="386"/>
      <c r="G632" s="386"/>
      <c r="H632" s="385"/>
      <c r="I632" s="386"/>
      <c r="J632" s="386"/>
      <c r="K632" s="384"/>
    </row>
    <row r="633" spans="1:11" ht="15" customHeight="1" x14ac:dyDescent="0.25">
      <c r="A633" s="489" t="s">
        <v>1152</v>
      </c>
      <c r="B633" s="503" t="s">
        <v>1153</v>
      </c>
      <c r="C633" s="489" t="s">
        <v>1152</v>
      </c>
      <c r="D633" s="503" t="s">
        <v>8800</v>
      </c>
      <c r="E633" s="503" t="s">
        <v>9501</v>
      </c>
      <c r="F633" s="386"/>
      <c r="G633" s="386"/>
      <c r="H633" s="385"/>
      <c r="I633" s="386"/>
      <c r="J633" s="386"/>
      <c r="K633" s="384"/>
    </row>
    <row r="634" spans="1:11" ht="15" customHeight="1" x14ac:dyDescent="0.25">
      <c r="A634" s="489" t="s">
        <v>1154</v>
      </c>
      <c r="B634" s="503" t="s">
        <v>1155</v>
      </c>
      <c r="C634" s="489" t="s">
        <v>1154</v>
      </c>
      <c r="D634" s="503" t="s">
        <v>8796</v>
      </c>
      <c r="E634" s="503" t="s">
        <v>9502</v>
      </c>
      <c r="F634" s="386"/>
      <c r="G634" s="386"/>
      <c r="H634" s="385"/>
      <c r="I634" s="386"/>
      <c r="J634" s="386"/>
      <c r="K634" s="384"/>
    </row>
    <row r="635" spans="1:11" ht="15" customHeight="1" x14ac:dyDescent="0.25">
      <c r="A635" s="489" t="s">
        <v>1156</v>
      </c>
      <c r="B635" s="503" t="s">
        <v>1157</v>
      </c>
      <c r="C635" s="489" t="s">
        <v>1156</v>
      </c>
      <c r="D635" s="503" t="s">
        <v>8800</v>
      </c>
      <c r="E635" s="503" t="s">
        <v>9503</v>
      </c>
      <c r="F635" s="386"/>
      <c r="G635" s="386"/>
      <c r="H635" s="385"/>
      <c r="I635" s="386"/>
      <c r="J635" s="386"/>
      <c r="K635" s="384"/>
    </row>
    <row r="636" spans="1:11" ht="15" customHeight="1" x14ac:dyDescent="0.25">
      <c r="A636" s="489" t="s">
        <v>1158</v>
      </c>
      <c r="B636" s="503" t="s">
        <v>1159</v>
      </c>
      <c r="C636" s="489" t="s">
        <v>1158</v>
      </c>
      <c r="D636" s="503" t="s">
        <v>8798</v>
      </c>
      <c r="E636" s="503" t="s">
        <v>9504</v>
      </c>
      <c r="F636" s="386"/>
      <c r="G636" s="386"/>
      <c r="H636" s="385"/>
      <c r="I636" s="386"/>
      <c r="J636" s="386"/>
      <c r="K636" s="384"/>
    </row>
    <row r="637" spans="1:11" ht="15" customHeight="1" x14ac:dyDescent="0.25">
      <c r="A637" s="489" t="s">
        <v>1160</v>
      </c>
      <c r="B637" s="503" t="s">
        <v>1161</v>
      </c>
      <c r="C637" s="489" t="s">
        <v>1160</v>
      </c>
      <c r="D637" s="503" t="s">
        <v>8796</v>
      </c>
      <c r="E637" s="503" t="s">
        <v>9505</v>
      </c>
      <c r="F637" s="386"/>
      <c r="G637" s="386"/>
      <c r="H637" s="385"/>
      <c r="I637" s="386"/>
      <c r="J637" s="386"/>
      <c r="K637" s="384"/>
    </row>
    <row r="638" spans="1:11" ht="15" customHeight="1" x14ac:dyDescent="0.25">
      <c r="A638" s="489" t="s">
        <v>1162</v>
      </c>
      <c r="B638" s="503" t="s">
        <v>1163</v>
      </c>
      <c r="C638" s="489" t="s">
        <v>1162</v>
      </c>
      <c r="D638" s="503" t="s">
        <v>8800</v>
      </c>
      <c r="E638" s="503" t="s">
        <v>9506</v>
      </c>
      <c r="F638" s="386"/>
      <c r="G638" s="386"/>
      <c r="H638" s="385"/>
      <c r="I638" s="386"/>
      <c r="J638" s="386"/>
      <c r="K638" s="384"/>
    </row>
    <row r="639" spans="1:11" ht="15" customHeight="1" x14ac:dyDescent="0.25">
      <c r="A639" s="489" t="s">
        <v>1164</v>
      </c>
      <c r="B639" s="503" t="s">
        <v>1165</v>
      </c>
      <c r="C639" s="489" t="s">
        <v>1164</v>
      </c>
      <c r="D639" s="503" t="s">
        <v>8798</v>
      </c>
      <c r="E639" s="503" t="s">
        <v>9021</v>
      </c>
      <c r="F639" s="386"/>
      <c r="G639" s="386"/>
      <c r="H639" s="385"/>
      <c r="I639" s="386"/>
      <c r="J639" s="386"/>
      <c r="K639" s="384"/>
    </row>
    <row r="640" spans="1:11" ht="15" customHeight="1" x14ac:dyDescent="0.25">
      <c r="A640" s="489" t="s">
        <v>1166</v>
      </c>
      <c r="B640" s="503" t="s">
        <v>1167</v>
      </c>
      <c r="C640" s="489" t="s">
        <v>1166</v>
      </c>
      <c r="D640" s="503" t="s">
        <v>8800</v>
      </c>
      <c r="E640" s="503" t="s">
        <v>9507</v>
      </c>
      <c r="F640" s="386"/>
      <c r="G640" s="386"/>
      <c r="H640" s="385"/>
      <c r="I640" s="386"/>
      <c r="J640" s="386"/>
      <c r="K640" s="384"/>
    </row>
    <row r="641" spans="1:11" ht="15" customHeight="1" x14ac:dyDescent="0.25">
      <c r="A641" s="489" t="s">
        <v>1168</v>
      </c>
      <c r="B641" s="503" t="s">
        <v>1169</v>
      </c>
      <c r="C641" s="489" t="s">
        <v>1168</v>
      </c>
      <c r="D641" s="503" t="s">
        <v>8800</v>
      </c>
      <c r="E641" s="503" t="s">
        <v>9508</v>
      </c>
      <c r="F641" s="386"/>
      <c r="G641" s="386"/>
      <c r="H641" s="385"/>
      <c r="I641" s="386"/>
      <c r="J641" s="386"/>
      <c r="K641" s="384"/>
    </row>
    <row r="642" spans="1:11" ht="15" customHeight="1" x14ac:dyDescent="0.25">
      <c r="A642" s="489" t="s">
        <v>9509</v>
      </c>
      <c r="B642" s="503" t="s">
        <v>9510</v>
      </c>
      <c r="C642" s="489" t="s">
        <v>9509</v>
      </c>
      <c r="D642" s="503" t="s">
        <v>8796</v>
      </c>
      <c r="E642" s="503" t="s">
        <v>9511</v>
      </c>
      <c r="F642" s="386"/>
      <c r="G642" s="386"/>
      <c r="H642" s="385"/>
      <c r="I642" s="386"/>
      <c r="J642" s="386"/>
      <c r="K642" s="384"/>
    </row>
    <row r="643" spans="1:11" ht="15" customHeight="1" x14ac:dyDescent="0.25">
      <c r="A643" s="489" t="s">
        <v>1170</v>
      </c>
      <c r="B643" s="503" t="s">
        <v>1171</v>
      </c>
      <c r="C643" s="489" t="s">
        <v>1170</v>
      </c>
      <c r="D643" s="503" t="s">
        <v>8796</v>
      </c>
      <c r="E643" s="503" t="s">
        <v>9512</v>
      </c>
      <c r="F643" s="386"/>
      <c r="G643" s="386"/>
      <c r="H643" s="385"/>
      <c r="I643" s="386"/>
      <c r="J643" s="386"/>
      <c r="K643" s="384"/>
    </row>
    <row r="644" spans="1:11" ht="15" customHeight="1" x14ac:dyDescent="0.25">
      <c r="A644" s="489" t="s">
        <v>1172</v>
      </c>
      <c r="B644" s="503" t="s">
        <v>1173</v>
      </c>
      <c r="C644" s="489" t="s">
        <v>1172</v>
      </c>
      <c r="D644" s="503" t="s">
        <v>8800</v>
      </c>
      <c r="E644" s="503" t="s">
        <v>9513</v>
      </c>
      <c r="F644" s="386"/>
      <c r="G644" s="386"/>
      <c r="H644" s="385"/>
      <c r="I644" s="386"/>
      <c r="J644" s="386"/>
      <c r="K644" s="384"/>
    </row>
    <row r="645" spans="1:11" ht="15" customHeight="1" x14ac:dyDescent="0.25">
      <c r="A645" s="489" t="s">
        <v>9514</v>
      </c>
      <c r="B645" s="503" t="s">
        <v>9515</v>
      </c>
      <c r="C645" s="489" t="s">
        <v>9514</v>
      </c>
      <c r="D645" s="503" t="s">
        <v>8796</v>
      </c>
      <c r="E645" s="503" t="s">
        <v>9068</v>
      </c>
      <c r="F645" s="386"/>
      <c r="G645" s="386"/>
      <c r="H645" s="385"/>
      <c r="I645" s="386"/>
      <c r="J645" s="386"/>
      <c r="K645" s="384"/>
    </row>
    <row r="646" spans="1:11" ht="15" customHeight="1" x14ac:dyDescent="0.25">
      <c r="A646" s="489" t="s">
        <v>3800</v>
      </c>
      <c r="B646" s="503" t="s">
        <v>9516</v>
      </c>
      <c r="C646" s="489" t="s">
        <v>3800</v>
      </c>
      <c r="D646" s="503" t="s">
        <v>8796</v>
      </c>
      <c r="E646" s="503" t="s">
        <v>9517</v>
      </c>
      <c r="F646" s="386"/>
      <c r="G646" s="386"/>
      <c r="H646" s="385"/>
      <c r="I646" s="386"/>
      <c r="J646" s="386"/>
      <c r="K646" s="384"/>
    </row>
    <row r="647" spans="1:11" ht="15" customHeight="1" x14ac:dyDescent="0.25">
      <c r="A647" s="489" t="s">
        <v>1174</v>
      </c>
      <c r="B647" s="503" t="s">
        <v>1175</v>
      </c>
      <c r="C647" s="489" t="s">
        <v>1174</v>
      </c>
      <c r="D647" s="503" t="s">
        <v>8796</v>
      </c>
      <c r="E647" s="503" t="s">
        <v>9518</v>
      </c>
      <c r="F647" s="386"/>
      <c r="G647" s="386"/>
      <c r="H647" s="385"/>
      <c r="I647" s="386"/>
      <c r="J647" s="386"/>
      <c r="K647" s="384"/>
    </row>
    <row r="648" spans="1:11" s="494" customFormat="1" ht="18.600000000000001" customHeight="1" x14ac:dyDescent="0.25">
      <c r="A648" s="489" t="s">
        <v>1176</v>
      </c>
      <c r="B648" s="503" t="s">
        <v>1177</v>
      </c>
      <c r="C648" s="489" t="s">
        <v>1176</v>
      </c>
      <c r="D648" s="503" t="s">
        <v>8800</v>
      </c>
      <c r="E648" s="503" t="s">
        <v>9519</v>
      </c>
      <c r="F648" s="491"/>
      <c r="G648" s="491"/>
      <c r="H648" s="492"/>
      <c r="I648" s="491"/>
      <c r="J648" s="491"/>
      <c r="K648" s="493"/>
    </row>
    <row r="649" spans="1:11" ht="15" customHeight="1" x14ac:dyDescent="0.25">
      <c r="A649" s="489" t="s">
        <v>1178</v>
      </c>
      <c r="B649" s="503" t="s">
        <v>1179</v>
      </c>
      <c r="C649" s="489" t="s">
        <v>1178</v>
      </c>
      <c r="D649" s="503" t="s">
        <v>8800</v>
      </c>
      <c r="E649" s="503" t="s">
        <v>9520</v>
      </c>
      <c r="F649" s="386"/>
      <c r="G649" s="386"/>
      <c r="H649" s="385"/>
      <c r="I649" s="386"/>
      <c r="J649" s="386"/>
      <c r="K649" s="384"/>
    </row>
    <row r="650" spans="1:11" ht="15" customHeight="1" x14ac:dyDescent="0.25">
      <c r="A650" s="489" t="s">
        <v>1180</v>
      </c>
      <c r="B650" s="503" t="s">
        <v>1181</v>
      </c>
      <c r="C650" s="489" t="s">
        <v>1180</v>
      </c>
      <c r="D650" s="503" t="s">
        <v>8800</v>
      </c>
      <c r="E650" s="503" t="s">
        <v>9521</v>
      </c>
      <c r="F650" s="386"/>
      <c r="G650" s="386"/>
      <c r="H650" s="385"/>
      <c r="I650" s="386"/>
      <c r="J650" s="386"/>
      <c r="K650" s="384"/>
    </row>
    <row r="651" spans="1:11" ht="15" customHeight="1" x14ac:dyDescent="0.25">
      <c r="A651" s="489" t="s">
        <v>1182</v>
      </c>
      <c r="B651" s="503" t="s">
        <v>1183</v>
      </c>
      <c r="C651" s="489" t="s">
        <v>1182</v>
      </c>
      <c r="D651" s="503" t="s">
        <v>8800</v>
      </c>
      <c r="E651" s="503" t="s">
        <v>9522</v>
      </c>
      <c r="F651" s="386"/>
      <c r="G651" s="386"/>
      <c r="H651" s="385"/>
      <c r="I651" s="386"/>
      <c r="J651" s="386"/>
      <c r="K651" s="384"/>
    </row>
    <row r="652" spans="1:11" ht="15" customHeight="1" x14ac:dyDescent="0.25">
      <c r="A652" s="489" t="s">
        <v>1184</v>
      </c>
      <c r="B652" s="503" t="s">
        <v>1185</v>
      </c>
      <c r="C652" s="489" t="s">
        <v>1184</v>
      </c>
      <c r="D652" s="503" t="s">
        <v>8800</v>
      </c>
      <c r="E652" s="503" t="s">
        <v>9523</v>
      </c>
      <c r="F652" s="386"/>
      <c r="G652" s="386"/>
      <c r="H652" s="385"/>
      <c r="I652" s="386"/>
      <c r="J652" s="386"/>
      <c r="K652" s="384"/>
    </row>
    <row r="653" spans="1:11" ht="15" customHeight="1" x14ac:dyDescent="0.25">
      <c r="A653" s="489" t="s">
        <v>1186</v>
      </c>
      <c r="B653" s="503" t="s">
        <v>1187</v>
      </c>
      <c r="C653" s="489" t="s">
        <v>1186</v>
      </c>
      <c r="D653" s="503" t="s">
        <v>8800</v>
      </c>
      <c r="E653" s="503" t="s">
        <v>9524</v>
      </c>
      <c r="F653" s="386"/>
      <c r="G653" s="386"/>
      <c r="H653" s="385"/>
      <c r="I653" s="386"/>
      <c r="J653" s="386"/>
      <c r="K653" s="384"/>
    </row>
    <row r="654" spans="1:11" ht="15" customHeight="1" x14ac:dyDescent="0.25">
      <c r="A654" s="489" t="s">
        <v>1188</v>
      </c>
      <c r="B654" s="503" t="s">
        <v>1189</v>
      </c>
      <c r="C654" s="489" t="s">
        <v>1188</v>
      </c>
      <c r="D654" s="503" t="s">
        <v>8800</v>
      </c>
      <c r="E654" s="503" t="s">
        <v>9525</v>
      </c>
      <c r="F654" s="386"/>
      <c r="G654" s="386"/>
      <c r="H654" s="385"/>
      <c r="I654" s="386"/>
      <c r="J654" s="386"/>
      <c r="K654" s="384"/>
    </row>
    <row r="655" spans="1:11" ht="15" customHeight="1" x14ac:dyDescent="0.25">
      <c r="A655" s="489" t="s">
        <v>1190</v>
      </c>
      <c r="B655" s="503" t="s">
        <v>1191</v>
      </c>
      <c r="C655" s="489" t="s">
        <v>1190</v>
      </c>
      <c r="D655" s="503" t="s">
        <v>8800</v>
      </c>
      <c r="E655" s="503" t="s">
        <v>9526</v>
      </c>
      <c r="F655" s="386"/>
      <c r="G655" s="386"/>
      <c r="H655" s="385"/>
      <c r="I655" s="386"/>
      <c r="J655" s="386"/>
      <c r="K655" s="384"/>
    </row>
    <row r="656" spans="1:11" ht="15" customHeight="1" x14ac:dyDescent="0.25">
      <c r="A656" s="489" t="s">
        <v>1192</v>
      </c>
      <c r="B656" s="503" t="s">
        <v>1193</v>
      </c>
      <c r="C656" s="489" t="s">
        <v>1192</v>
      </c>
      <c r="D656" s="503" t="s">
        <v>8800</v>
      </c>
      <c r="E656" s="503" t="s">
        <v>9527</v>
      </c>
      <c r="F656" s="386"/>
      <c r="G656" s="386"/>
      <c r="H656" s="385"/>
      <c r="I656" s="386"/>
      <c r="J656" s="386"/>
      <c r="K656" s="384"/>
    </row>
    <row r="657" spans="1:11" ht="15" customHeight="1" x14ac:dyDescent="0.25">
      <c r="A657" s="489" t="s">
        <v>1194</v>
      </c>
      <c r="B657" s="503" t="s">
        <v>1195</v>
      </c>
      <c r="C657" s="489" t="s">
        <v>1194</v>
      </c>
      <c r="D657" s="503" t="s">
        <v>8800</v>
      </c>
      <c r="E657" s="503" t="s">
        <v>9528</v>
      </c>
      <c r="F657" s="386"/>
      <c r="G657" s="386"/>
      <c r="H657" s="385"/>
      <c r="I657" s="386"/>
      <c r="J657" s="386"/>
      <c r="K657" s="384"/>
    </row>
    <row r="658" spans="1:11" ht="15" customHeight="1" x14ac:dyDescent="0.25">
      <c r="A658" s="489" t="s">
        <v>1196</v>
      </c>
      <c r="B658" s="503" t="s">
        <v>1197</v>
      </c>
      <c r="C658" s="489" t="s">
        <v>1196</v>
      </c>
      <c r="D658" s="503" t="s">
        <v>8800</v>
      </c>
      <c r="E658" s="503" t="s">
        <v>9529</v>
      </c>
      <c r="F658" s="386"/>
      <c r="G658" s="386"/>
      <c r="H658" s="385"/>
      <c r="I658" s="386"/>
      <c r="J658" s="386"/>
      <c r="K658" s="384"/>
    </row>
    <row r="659" spans="1:11" ht="15" customHeight="1" x14ac:dyDescent="0.25">
      <c r="A659" s="489" t="s">
        <v>1198</v>
      </c>
      <c r="B659" s="503" t="s">
        <v>1199</v>
      </c>
      <c r="C659" s="489" t="s">
        <v>1198</v>
      </c>
      <c r="D659" s="503" t="s">
        <v>8800</v>
      </c>
      <c r="E659" s="503" t="s">
        <v>9530</v>
      </c>
      <c r="F659" s="386"/>
      <c r="G659" s="386"/>
      <c r="H659" s="385"/>
      <c r="I659" s="386"/>
      <c r="J659" s="386"/>
      <c r="K659" s="384"/>
    </row>
    <row r="660" spans="1:11" ht="15" customHeight="1" x14ac:dyDescent="0.25">
      <c r="A660" s="489" t="s">
        <v>1200</v>
      </c>
      <c r="B660" s="503" t="s">
        <v>1201</v>
      </c>
      <c r="C660" s="489" t="s">
        <v>1200</v>
      </c>
      <c r="D660" s="503" t="s">
        <v>8800</v>
      </c>
      <c r="E660" s="503" t="s">
        <v>9531</v>
      </c>
      <c r="F660" s="386"/>
      <c r="G660" s="386"/>
      <c r="H660" s="385"/>
      <c r="I660" s="386"/>
      <c r="J660" s="386"/>
      <c r="K660" s="384"/>
    </row>
    <row r="661" spans="1:11" ht="15" customHeight="1" x14ac:dyDescent="0.25">
      <c r="A661" s="489" t="s">
        <v>1202</v>
      </c>
      <c r="B661" s="503" t="s">
        <v>1203</v>
      </c>
      <c r="C661" s="489" t="s">
        <v>1202</v>
      </c>
      <c r="D661" s="503" t="s">
        <v>8800</v>
      </c>
      <c r="E661" s="503" t="s">
        <v>9532</v>
      </c>
      <c r="F661" s="386"/>
      <c r="G661" s="386"/>
      <c r="H661" s="385"/>
      <c r="I661" s="386"/>
      <c r="J661" s="386"/>
      <c r="K661" s="384"/>
    </row>
    <row r="662" spans="1:11" ht="15" customHeight="1" x14ac:dyDescent="0.25">
      <c r="A662" s="489" t="s">
        <v>1204</v>
      </c>
      <c r="B662" s="503" t="s">
        <v>1205</v>
      </c>
      <c r="C662" s="489" t="s">
        <v>1204</v>
      </c>
      <c r="D662" s="503" t="s">
        <v>8800</v>
      </c>
      <c r="E662" s="503" t="s">
        <v>9533</v>
      </c>
      <c r="F662" s="386"/>
      <c r="G662" s="386"/>
      <c r="H662" s="385"/>
      <c r="I662" s="386"/>
      <c r="J662" s="386"/>
      <c r="K662" s="384"/>
    </row>
    <row r="663" spans="1:11" ht="15" customHeight="1" x14ac:dyDescent="0.25">
      <c r="A663" s="489" t="s">
        <v>1206</v>
      </c>
      <c r="B663" s="503" t="s">
        <v>1207</v>
      </c>
      <c r="C663" s="489" t="s">
        <v>1206</v>
      </c>
      <c r="D663" s="503" t="s">
        <v>8800</v>
      </c>
      <c r="E663" s="503" t="s">
        <v>9534</v>
      </c>
      <c r="F663" s="386"/>
      <c r="G663" s="386"/>
      <c r="H663" s="385"/>
      <c r="I663" s="386"/>
      <c r="J663" s="386"/>
      <c r="K663" s="384"/>
    </row>
    <row r="664" spans="1:11" ht="15" customHeight="1" x14ac:dyDescent="0.25">
      <c r="A664" s="489" t="s">
        <v>1208</v>
      </c>
      <c r="B664" s="503" t="s">
        <v>1209</v>
      </c>
      <c r="C664" s="489" t="s">
        <v>1208</v>
      </c>
      <c r="D664" s="503" t="s">
        <v>8800</v>
      </c>
      <c r="E664" s="503" t="s">
        <v>9535</v>
      </c>
      <c r="F664" s="386"/>
      <c r="G664" s="386"/>
      <c r="H664" s="385"/>
      <c r="I664" s="386"/>
      <c r="J664" s="386"/>
      <c r="K664" s="384"/>
    </row>
    <row r="665" spans="1:11" ht="15" customHeight="1" x14ac:dyDescent="0.25">
      <c r="A665" s="489" t="s">
        <v>1210</v>
      </c>
      <c r="B665" s="503" t="s">
        <v>1211</v>
      </c>
      <c r="C665" s="489" t="s">
        <v>1210</v>
      </c>
      <c r="D665" s="503" t="s">
        <v>8800</v>
      </c>
      <c r="E665" s="503" t="s">
        <v>9536</v>
      </c>
      <c r="F665" s="386"/>
      <c r="G665" s="386"/>
      <c r="H665" s="385"/>
      <c r="I665" s="386"/>
      <c r="J665" s="386"/>
      <c r="K665" s="384"/>
    </row>
    <row r="666" spans="1:11" ht="15" customHeight="1" x14ac:dyDescent="0.25">
      <c r="A666" s="489" t="s">
        <v>1212</v>
      </c>
      <c r="B666" s="503" t="s">
        <v>1213</v>
      </c>
      <c r="C666" s="489" t="s">
        <v>1212</v>
      </c>
      <c r="D666" s="503" t="s">
        <v>8800</v>
      </c>
      <c r="E666" s="503" t="s">
        <v>9537</v>
      </c>
      <c r="F666" s="386"/>
      <c r="G666" s="386"/>
      <c r="H666" s="385"/>
      <c r="I666" s="386"/>
      <c r="J666" s="386"/>
      <c r="K666" s="384"/>
    </row>
    <row r="667" spans="1:11" ht="15" customHeight="1" x14ac:dyDescent="0.25">
      <c r="A667" s="489" t="s">
        <v>5276</v>
      </c>
      <c r="B667" s="503" t="s">
        <v>5277</v>
      </c>
      <c r="C667" s="489" t="s">
        <v>5276</v>
      </c>
      <c r="D667" s="503" t="s">
        <v>8796</v>
      </c>
      <c r="E667" s="503" t="s">
        <v>9538</v>
      </c>
      <c r="F667" s="386"/>
      <c r="G667" s="386"/>
      <c r="H667" s="385"/>
      <c r="I667" s="386"/>
      <c r="J667" s="386"/>
      <c r="K667" s="384"/>
    </row>
    <row r="668" spans="1:11" ht="15" customHeight="1" x14ac:dyDescent="0.25">
      <c r="A668" s="489" t="s">
        <v>1214</v>
      </c>
      <c r="B668" s="503" t="s">
        <v>1215</v>
      </c>
      <c r="C668" s="489" t="s">
        <v>1214</v>
      </c>
      <c r="D668" s="503" t="s">
        <v>8796</v>
      </c>
      <c r="E668" s="503" t="s">
        <v>9539</v>
      </c>
      <c r="F668" s="386"/>
      <c r="G668" s="386"/>
      <c r="H668" s="385"/>
      <c r="I668" s="386"/>
      <c r="J668" s="386"/>
      <c r="K668" s="384"/>
    </row>
    <row r="669" spans="1:11" ht="15" customHeight="1" x14ac:dyDescent="0.25">
      <c r="A669" s="489" t="s">
        <v>9540</v>
      </c>
      <c r="B669" s="503" t="s">
        <v>9541</v>
      </c>
      <c r="C669" s="489" t="s">
        <v>9540</v>
      </c>
      <c r="D669" s="503" t="s">
        <v>8796</v>
      </c>
      <c r="E669" s="503" t="s">
        <v>9542</v>
      </c>
      <c r="F669" s="386"/>
      <c r="G669" s="386"/>
      <c r="H669" s="385"/>
      <c r="I669" s="386"/>
      <c r="J669" s="386"/>
      <c r="K669" s="384"/>
    </row>
    <row r="670" spans="1:11" ht="15" customHeight="1" x14ac:dyDescent="0.25">
      <c r="A670" s="489" t="s">
        <v>3801</v>
      </c>
      <c r="B670" s="503" t="s">
        <v>3707</v>
      </c>
      <c r="C670" s="489" t="s">
        <v>3801</v>
      </c>
      <c r="D670" s="503" t="s">
        <v>8796</v>
      </c>
      <c r="E670" s="503" t="s">
        <v>9543</v>
      </c>
      <c r="F670" s="386"/>
      <c r="G670" s="386"/>
      <c r="H670" s="385"/>
      <c r="I670" s="386"/>
      <c r="J670" s="386"/>
      <c r="K670" s="384"/>
    </row>
    <row r="671" spans="1:11" ht="15" customHeight="1" x14ac:dyDescent="0.25">
      <c r="A671" s="489" t="s">
        <v>1216</v>
      </c>
      <c r="B671" s="503" t="s">
        <v>1217</v>
      </c>
      <c r="C671" s="489" t="s">
        <v>1216</v>
      </c>
      <c r="D671" s="503" t="s">
        <v>8796</v>
      </c>
      <c r="E671" s="503" t="s">
        <v>9544</v>
      </c>
      <c r="F671" s="386"/>
      <c r="G671" s="386"/>
      <c r="H671" s="385"/>
      <c r="I671" s="386"/>
      <c r="J671" s="386"/>
      <c r="K671" s="384"/>
    </row>
    <row r="672" spans="1:11" ht="15" customHeight="1" x14ac:dyDescent="0.25">
      <c r="A672" s="489" t="s">
        <v>1218</v>
      </c>
      <c r="B672" s="503" t="s">
        <v>1219</v>
      </c>
      <c r="C672" s="489" t="s">
        <v>1218</v>
      </c>
      <c r="D672" s="503" t="s">
        <v>8796</v>
      </c>
      <c r="E672" s="503" t="s">
        <v>9545</v>
      </c>
      <c r="F672" s="386"/>
      <c r="G672" s="386"/>
      <c r="H672" s="385"/>
      <c r="I672" s="386"/>
      <c r="J672" s="386"/>
      <c r="K672" s="384"/>
    </row>
    <row r="673" spans="1:11" ht="15" customHeight="1" x14ac:dyDescent="0.25">
      <c r="A673" s="489" t="s">
        <v>1220</v>
      </c>
      <c r="B673" s="503" t="s">
        <v>1221</v>
      </c>
      <c r="C673" s="489" t="s">
        <v>1220</v>
      </c>
      <c r="D673" s="503" t="s">
        <v>8796</v>
      </c>
      <c r="E673" s="503" t="s">
        <v>9546</v>
      </c>
      <c r="F673" s="386"/>
      <c r="G673" s="386"/>
      <c r="H673" s="385"/>
      <c r="I673" s="386"/>
      <c r="J673" s="386"/>
      <c r="K673" s="384"/>
    </row>
    <row r="674" spans="1:11" ht="15" customHeight="1" x14ac:dyDescent="0.25">
      <c r="A674" s="489" t="s">
        <v>1222</v>
      </c>
      <c r="B674" s="503" t="s">
        <v>1223</v>
      </c>
      <c r="C674" s="489" t="s">
        <v>1222</v>
      </c>
      <c r="D674" s="503" t="s">
        <v>8800</v>
      </c>
      <c r="E674" s="503" t="s">
        <v>9547</v>
      </c>
      <c r="F674" s="386"/>
      <c r="G674" s="386"/>
      <c r="H674" s="385"/>
      <c r="I674" s="386"/>
      <c r="J674" s="386"/>
      <c r="K674" s="384"/>
    </row>
    <row r="675" spans="1:11" ht="15" customHeight="1" x14ac:dyDescent="0.25">
      <c r="A675" s="489" t="s">
        <v>1224</v>
      </c>
      <c r="B675" s="503" t="s">
        <v>1225</v>
      </c>
      <c r="C675" s="489" t="s">
        <v>1224</v>
      </c>
      <c r="D675" s="503" t="s">
        <v>8798</v>
      </c>
      <c r="E675" s="503" t="s">
        <v>9548</v>
      </c>
      <c r="F675" s="386"/>
      <c r="G675" s="386"/>
      <c r="H675" s="385"/>
      <c r="I675" s="386"/>
      <c r="J675" s="386"/>
      <c r="K675" s="384"/>
    </row>
    <row r="676" spans="1:11" ht="15" customHeight="1" x14ac:dyDescent="0.25">
      <c r="A676" s="489" t="s">
        <v>1226</v>
      </c>
      <c r="B676" s="503" t="s">
        <v>1227</v>
      </c>
      <c r="C676" s="489" t="s">
        <v>1226</v>
      </c>
      <c r="D676" s="503" t="s">
        <v>8800</v>
      </c>
      <c r="E676" s="503" t="s">
        <v>9549</v>
      </c>
      <c r="F676" s="386"/>
      <c r="G676" s="386"/>
      <c r="H676" s="385"/>
      <c r="I676" s="386"/>
      <c r="J676" s="386"/>
      <c r="K676" s="384"/>
    </row>
    <row r="677" spans="1:11" ht="15" customHeight="1" x14ac:dyDescent="0.25">
      <c r="A677" s="489" t="s">
        <v>1228</v>
      </c>
      <c r="B677" s="503" t="s">
        <v>1229</v>
      </c>
      <c r="C677" s="489" t="s">
        <v>1228</v>
      </c>
      <c r="D677" s="503" t="s">
        <v>8800</v>
      </c>
      <c r="E677" s="503" t="s">
        <v>9550</v>
      </c>
      <c r="F677" s="386"/>
      <c r="G677" s="386"/>
      <c r="H677" s="385"/>
      <c r="I677" s="386"/>
      <c r="J677" s="386"/>
      <c r="K677" s="384"/>
    </row>
    <row r="678" spans="1:11" ht="15" customHeight="1" x14ac:dyDescent="0.25">
      <c r="A678" s="489" t="s">
        <v>1230</v>
      </c>
      <c r="B678" s="503" t="s">
        <v>1231</v>
      </c>
      <c r="C678" s="489" t="s">
        <v>1230</v>
      </c>
      <c r="D678" s="503" t="s">
        <v>8800</v>
      </c>
      <c r="E678" s="503" t="s">
        <v>9551</v>
      </c>
      <c r="F678" s="386"/>
      <c r="G678" s="386"/>
      <c r="H678" s="385"/>
      <c r="I678" s="386"/>
      <c r="J678" s="386"/>
      <c r="K678" s="384"/>
    </row>
    <row r="679" spans="1:11" ht="15" customHeight="1" x14ac:dyDescent="0.25">
      <c r="A679" s="489" t="s">
        <v>1232</v>
      </c>
      <c r="B679" s="503" t="s">
        <v>1233</v>
      </c>
      <c r="C679" s="489" t="s">
        <v>1232</v>
      </c>
      <c r="D679" s="503" t="s">
        <v>8800</v>
      </c>
      <c r="E679" s="503" t="s">
        <v>9552</v>
      </c>
      <c r="F679" s="386"/>
      <c r="G679" s="386"/>
      <c r="H679" s="385"/>
      <c r="I679" s="386"/>
      <c r="J679" s="386"/>
      <c r="K679" s="384"/>
    </row>
    <row r="680" spans="1:11" ht="15" customHeight="1" x14ac:dyDescent="0.25">
      <c r="A680" s="489" t="s">
        <v>1234</v>
      </c>
      <c r="B680" s="503" t="s">
        <v>1235</v>
      </c>
      <c r="C680" s="489" t="s">
        <v>1234</v>
      </c>
      <c r="D680" s="503" t="s">
        <v>8800</v>
      </c>
      <c r="E680" s="503" t="s">
        <v>9553</v>
      </c>
      <c r="F680" s="386"/>
      <c r="G680" s="386"/>
      <c r="H680" s="385"/>
      <c r="I680" s="386"/>
      <c r="J680" s="386"/>
      <c r="K680" s="384"/>
    </row>
    <row r="681" spans="1:11" ht="15" customHeight="1" x14ac:dyDescent="0.25">
      <c r="A681" s="489" t="s">
        <v>1236</v>
      </c>
      <c r="B681" s="503" t="s">
        <v>1237</v>
      </c>
      <c r="C681" s="489" t="s">
        <v>1236</v>
      </c>
      <c r="D681" s="503" t="s">
        <v>8800</v>
      </c>
      <c r="E681" s="503" t="s">
        <v>9554</v>
      </c>
      <c r="F681" s="386"/>
      <c r="G681" s="386"/>
      <c r="H681" s="385"/>
      <c r="I681" s="386"/>
      <c r="J681" s="386"/>
      <c r="K681" s="384"/>
    </row>
    <row r="682" spans="1:11" ht="15" customHeight="1" x14ac:dyDescent="0.25">
      <c r="A682" s="489" t="s">
        <v>1238</v>
      </c>
      <c r="B682" s="503" t="s">
        <v>1239</v>
      </c>
      <c r="C682" s="489" t="s">
        <v>1238</v>
      </c>
      <c r="D682" s="503" t="s">
        <v>8800</v>
      </c>
      <c r="E682" s="503" t="s">
        <v>9555</v>
      </c>
      <c r="F682" s="386"/>
      <c r="G682" s="386"/>
      <c r="H682" s="385"/>
      <c r="I682" s="386"/>
      <c r="J682" s="386"/>
      <c r="K682" s="384"/>
    </row>
    <row r="683" spans="1:11" ht="15" customHeight="1" x14ac:dyDescent="0.25">
      <c r="A683" s="489" t="s">
        <v>9556</v>
      </c>
      <c r="B683" s="503" t="s">
        <v>9557</v>
      </c>
      <c r="C683" s="489" t="s">
        <v>9556</v>
      </c>
      <c r="D683" s="503" t="s">
        <v>8796</v>
      </c>
      <c r="E683" s="503" t="s">
        <v>9558</v>
      </c>
      <c r="F683" s="386"/>
      <c r="G683" s="386"/>
      <c r="H683" s="385"/>
      <c r="I683" s="386"/>
      <c r="J683" s="386"/>
      <c r="K683" s="384"/>
    </row>
    <row r="684" spans="1:11" ht="15" customHeight="1" x14ac:dyDescent="0.25">
      <c r="A684" s="489" t="s">
        <v>846</v>
      </c>
      <c r="B684" s="503" t="s">
        <v>5273</v>
      </c>
      <c r="C684" s="489" t="s">
        <v>846</v>
      </c>
      <c r="D684" s="503" t="s">
        <v>8796</v>
      </c>
      <c r="E684" s="503" t="s">
        <v>9559</v>
      </c>
      <c r="F684" s="386"/>
      <c r="G684" s="386"/>
      <c r="H684" s="385"/>
      <c r="I684" s="386"/>
      <c r="J684" s="386"/>
      <c r="K684" s="384"/>
    </row>
    <row r="685" spans="1:11" ht="15" customHeight="1" x14ac:dyDescent="0.25">
      <c r="A685" s="489" t="s">
        <v>9560</v>
      </c>
      <c r="B685" s="503" t="s">
        <v>9561</v>
      </c>
      <c r="C685" s="489" t="s">
        <v>9560</v>
      </c>
      <c r="D685" s="503" t="s">
        <v>8796</v>
      </c>
      <c r="E685" s="503" t="s">
        <v>9562</v>
      </c>
      <c r="F685" s="386"/>
      <c r="G685" s="386"/>
      <c r="H685" s="385"/>
      <c r="I685" s="386"/>
      <c r="J685" s="386"/>
      <c r="K685" s="384"/>
    </row>
    <row r="686" spans="1:11" ht="15" customHeight="1" x14ac:dyDescent="0.25">
      <c r="A686" s="489" t="s">
        <v>1240</v>
      </c>
      <c r="B686" s="503" t="s">
        <v>1241</v>
      </c>
      <c r="C686" s="489" t="s">
        <v>1240</v>
      </c>
      <c r="D686" s="503" t="s">
        <v>8800</v>
      </c>
      <c r="E686" s="503" t="s">
        <v>9563</v>
      </c>
      <c r="F686" s="386"/>
      <c r="G686" s="386"/>
      <c r="H686" s="385"/>
      <c r="I686" s="386"/>
      <c r="J686" s="386"/>
      <c r="K686" s="384"/>
    </row>
    <row r="687" spans="1:11" ht="15" customHeight="1" x14ac:dyDescent="0.25">
      <c r="A687" s="489" t="s">
        <v>1242</v>
      </c>
      <c r="B687" s="503" t="s">
        <v>1243</v>
      </c>
      <c r="C687" s="489" t="s">
        <v>1242</v>
      </c>
      <c r="D687" s="503" t="s">
        <v>8800</v>
      </c>
      <c r="E687" s="503" t="s">
        <v>9564</v>
      </c>
      <c r="F687" s="386"/>
      <c r="G687" s="386"/>
      <c r="H687" s="385"/>
      <c r="I687" s="386"/>
      <c r="J687" s="386"/>
      <c r="K687" s="384"/>
    </row>
    <row r="688" spans="1:11" ht="15" customHeight="1" x14ac:dyDescent="0.25">
      <c r="A688" s="489" t="s">
        <v>1244</v>
      </c>
      <c r="B688" s="503" t="s">
        <v>1245</v>
      </c>
      <c r="C688" s="489" t="s">
        <v>1244</v>
      </c>
      <c r="D688" s="503" t="s">
        <v>8798</v>
      </c>
      <c r="E688" s="503" t="s">
        <v>9565</v>
      </c>
      <c r="F688" s="386"/>
      <c r="G688" s="386"/>
      <c r="H688" s="385"/>
      <c r="I688" s="386"/>
      <c r="J688" s="386"/>
      <c r="K688" s="384"/>
    </row>
    <row r="689" spans="1:11" ht="15" customHeight="1" x14ac:dyDescent="0.25">
      <c r="A689" s="489" t="s">
        <v>9566</v>
      </c>
      <c r="B689" s="503" t="s">
        <v>9567</v>
      </c>
      <c r="C689" s="489" t="s">
        <v>9566</v>
      </c>
      <c r="D689" s="503" t="s">
        <v>8796</v>
      </c>
      <c r="E689" s="503" t="s">
        <v>9568</v>
      </c>
      <c r="F689" s="386"/>
      <c r="G689" s="386"/>
      <c r="H689" s="385"/>
      <c r="I689" s="386"/>
      <c r="J689" s="386"/>
      <c r="K689" s="384"/>
    </row>
    <row r="690" spans="1:11" ht="15" customHeight="1" x14ac:dyDescent="0.25">
      <c r="A690" s="489" t="s">
        <v>9569</v>
      </c>
      <c r="B690" s="503" t="s">
        <v>9570</v>
      </c>
      <c r="C690" s="489" t="s">
        <v>9569</v>
      </c>
      <c r="D690" s="503" t="s">
        <v>8796</v>
      </c>
      <c r="E690" s="503" t="s">
        <v>9571</v>
      </c>
      <c r="F690" s="386"/>
      <c r="G690" s="386"/>
      <c r="H690" s="385"/>
      <c r="I690" s="386"/>
      <c r="J690" s="386"/>
      <c r="K690" s="384"/>
    </row>
    <row r="691" spans="1:11" ht="15" customHeight="1" x14ac:dyDescent="0.25">
      <c r="A691" s="489" t="s">
        <v>1246</v>
      </c>
      <c r="B691" s="503" t="s">
        <v>1247</v>
      </c>
      <c r="C691" s="489" t="s">
        <v>1246</v>
      </c>
      <c r="D691" s="503" t="s">
        <v>8800</v>
      </c>
      <c r="E691" s="503" t="s">
        <v>9572</v>
      </c>
      <c r="F691" s="386"/>
      <c r="G691" s="386"/>
      <c r="H691" s="385"/>
      <c r="I691" s="386"/>
      <c r="J691" s="386"/>
      <c r="K691" s="384"/>
    </row>
    <row r="692" spans="1:11" ht="15" customHeight="1" x14ac:dyDescent="0.25">
      <c r="A692" s="489" t="s">
        <v>1248</v>
      </c>
      <c r="B692" s="503" t="s">
        <v>1249</v>
      </c>
      <c r="C692" s="489" t="s">
        <v>1248</v>
      </c>
      <c r="D692" s="503" t="s">
        <v>8800</v>
      </c>
      <c r="E692" s="503" t="s">
        <v>9573</v>
      </c>
      <c r="F692" s="386"/>
      <c r="G692" s="386"/>
      <c r="H692" s="385"/>
      <c r="I692" s="386"/>
      <c r="J692" s="386"/>
      <c r="K692" s="384"/>
    </row>
    <row r="693" spans="1:11" ht="15" customHeight="1" x14ac:dyDescent="0.25">
      <c r="A693" s="489" t="s">
        <v>1250</v>
      </c>
      <c r="B693" s="503" t="s">
        <v>1251</v>
      </c>
      <c r="C693" s="489" t="s">
        <v>1250</v>
      </c>
      <c r="D693" s="503" t="s">
        <v>8798</v>
      </c>
      <c r="E693" s="503" t="s">
        <v>9574</v>
      </c>
      <c r="F693" s="386"/>
      <c r="G693" s="386"/>
      <c r="H693" s="385"/>
      <c r="I693" s="386"/>
      <c r="J693" s="386"/>
      <c r="K693" s="384"/>
    </row>
    <row r="694" spans="1:11" ht="15" customHeight="1" x14ac:dyDescent="0.25">
      <c r="A694" s="489" t="s">
        <v>1252</v>
      </c>
      <c r="B694" s="503" t="s">
        <v>1253</v>
      </c>
      <c r="C694" s="489" t="s">
        <v>1252</v>
      </c>
      <c r="D694" s="503" t="s">
        <v>8800</v>
      </c>
      <c r="E694" s="503" t="s">
        <v>9575</v>
      </c>
      <c r="F694" s="386"/>
      <c r="G694" s="386"/>
      <c r="H694" s="385"/>
      <c r="I694" s="386"/>
      <c r="J694" s="386"/>
      <c r="K694" s="384"/>
    </row>
    <row r="695" spans="1:11" ht="15" customHeight="1" x14ac:dyDescent="0.25">
      <c r="A695" s="489" t="s">
        <v>1254</v>
      </c>
      <c r="B695" s="503" t="s">
        <v>1255</v>
      </c>
      <c r="C695" s="489" t="s">
        <v>1254</v>
      </c>
      <c r="D695" s="503" t="s">
        <v>8800</v>
      </c>
      <c r="E695" s="503" t="s">
        <v>9576</v>
      </c>
      <c r="F695" s="386"/>
      <c r="G695" s="386"/>
      <c r="H695" s="385"/>
      <c r="I695" s="386"/>
      <c r="J695" s="386"/>
      <c r="K695" s="384"/>
    </row>
    <row r="696" spans="1:11" ht="15" customHeight="1" x14ac:dyDescent="0.25">
      <c r="A696" s="489" t="s">
        <v>1256</v>
      </c>
      <c r="B696" s="503" t="s">
        <v>1257</v>
      </c>
      <c r="C696" s="489" t="s">
        <v>1256</v>
      </c>
      <c r="D696" s="503" t="s">
        <v>8800</v>
      </c>
      <c r="E696" s="503" t="s">
        <v>9577</v>
      </c>
      <c r="F696" s="386"/>
      <c r="G696" s="386"/>
      <c r="H696" s="385"/>
      <c r="I696" s="386"/>
      <c r="J696" s="386"/>
      <c r="K696" s="384"/>
    </row>
    <row r="697" spans="1:11" ht="15" customHeight="1" x14ac:dyDescent="0.25">
      <c r="A697" s="489" t="s">
        <v>1258</v>
      </c>
      <c r="B697" s="503" t="s">
        <v>1259</v>
      </c>
      <c r="C697" s="489" t="s">
        <v>1258</v>
      </c>
      <c r="D697" s="503" t="s">
        <v>8800</v>
      </c>
      <c r="E697" s="503" t="s">
        <v>9578</v>
      </c>
      <c r="F697" s="386"/>
      <c r="G697" s="386"/>
      <c r="H697" s="385"/>
      <c r="I697" s="386"/>
      <c r="J697" s="386"/>
      <c r="K697" s="384"/>
    </row>
    <row r="698" spans="1:11" ht="15" customHeight="1" x14ac:dyDescent="0.25">
      <c r="A698" s="489" t="s">
        <v>1260</v>
      </c>
      <c r="B698" s="503" t="s">
        <v>1261</v>
      </c>
      <c r="C698" s="489" t="s">
        <v>1260</v>
      </c>
      <c r="D698" s="503" t="s">
        <v>8800</v>
      </c>
      <c r="E698" s="503" t="s">
        <v>9579</v>
      </c>
      <c r="F698" s="386"/>
      <c r="G698" s="386"/>
      <c r="H698" s="385"/>
      <c r="I698" s="386"/>
      <c r="J698" s="386"/>
      <c r="K698" s="384"/>
    </row>
    <row r="699" spans="1:11" ht="15" customHeight="1" x14ac:dyDescent="0.25">
      <c r="A699" s="489" t="s">
        <v>1262</v>
      </c>
      <c r="B699" s="503" t="s">
        <v>1263</v>
      </c>
      <c r="C699" s="489" t="s">
        <v>1262</v>
      </c>
      <c r="D699" s="503" t="s">
        <v>8800</v>
      </c>
      <c r="E699" s="503" t="s">
        <v>9580</v>
      </c>
      <c r="F699" s="386"/>
      <c r="G699" s="386"/>
      <c r="H699" s="385"/>
      <c r="I699" s="386"/>
      <c r="J699" s="386"/>
      <c r="K699" s="384"/>
    </row>
    <row r="700" spans="1:11" ht="15" customHeight="1" x14ac:dyDescent="0.25">
      <c r="A700" s="489" t="s">
        <v>1264</v>
      </c>
      <c r="B700" s="503" t="s">
        <v>1265</v>
      </c>
      <c r="C700" s="489" t="s">
        <v>1264</v>
      </c>
      <c r="D700" s="503" t="s">
        <v>8800</v>
      </c>
      <c r="E700" s="503" t="s">
        <v>9581</v>
      </c>
      <c r="F700" s="386"/>
      <c r="G700" s="386"/>
      <c r="H700" s="385"/>
      <c r="I700" s="386"/>
      <c r="J700" s="386"/>
      <c r="K700" s="384"/>
    </row>
    <row r="701" spans="1:11" ht="15" customHeight="1" x14ac:dyDescent="0.25">
      <c r="A701" s="489" t="s">
        <v>1266</v>
      </c>
      <c r="B701" s="503" t="s">
        <v>1267</v>
      </c>
      <c r="C701" s="489" t="s">
        <v>1266</v>
      </c>
      <c r="D701" s="503" t="s">
        <v>8800</v>
      </c>
      <c r="E701" s="503" t="s">
        <v>9582</v>
      </c>
      <c r="F701" s="386"/>
      <c r="G701" s="386"/>
      <c r="H701" s="385"/>
      <c r="I701" s="386"/>
      <c r="J701" s="386"/>
      <c r="K701" s="384"/>
    </row>
    <row r="702" spans="1:11" ht="15" customHeight="1" x14ac:dyDescent="0.25">
      <c r="A702" s="489" t="s">
        <v>1268</v>
      </c>
      <c r="B702" s="503" t="s">
        <v>1269</v>
      </c>
      <c r="C702" s="489" t="s">
        <v>1268</v>
      </c>
      <c r="D702" s="503" t="s">
        <v>8800</v>
      </c>
      <c r="E702" s="503" t="s">
        <v>9583</v>
      </c>
      <c r="F702" s="386"/>
      <c r="G702" s="386"/>
      <c r="H702" s="385"/>
      <c r="I702" s="386"/>
      <c r="J702" s="386"/>
      <c r="K702" s="384"/>
    </row>
    <row r="703" spans="1:11" ht="15" customHeight="1" x14ac:dyDescent="0.25">
      <c r="A703" s="489" t="s">
        <v>1270</v>
      </c>
      <c r="B703" s="503" t="s">
        <v>1271</v>
      </c>
      <c r="C703" s="489" t="s">
        <v>1270</v>
      </c>
      <c r="D703" s="503" t="s">
        <v>8800</v>
      </c>
      <c r="E703" s="503" t="s">
        <v>9584</v>
      </c>
      <c r="F703" s="386"/>
      <c r="G703" s="386"/>
      <c r="H703" s="385"/>
      <c r="I703" s="386"/>
      <c r="J703" s="386"/>
      <c r="K703" s="384"/>
    </row>
    <row r="704" spans="1:11" ht="15" customHeight="1" x14ac:dyDescent="0.25">
      <c r="A704" s="489" t="s">
        <v>1272</v>
      </c>
      <c r="B704" s="503" t="s">
        <v>1273</v>
      </c>
      <c r="C704" s="489" t="s">
        <v>1272</v>
      </c>
      <c r="D704" s="503" t="s">
        <v>8800</v>
      </c>
      <c r="E704" s="503" t="s">
        <v>9585</v>
      </c>
      <c r="F704" s="386"/>
      <c r="G704" s="386"/>
      <c r="H704" s="385"/>
      <c r="I704" s="386"/>
      <c r="J704" s="386"/>
      <c r="K704" s="384"/>
    </row>
    <row r="705" spans="1:11" ht="15" customHeight="1" x14ac:dyDescent="0.25">
      <c r="A705" s="489" t="s">
        <v>1274</v>
      </c>
      <c r="B705" s="503" t="s">
        <v>1275</v>
      </c>
      <c r="C705" s="489" t="s">
        <v>1274</v>
      </c>
      <c r="D705" s="503" t="s">
        <v>8800</v>
      </c>
      <c r="E705" s="503" t="s">
        <v>9586</v>
      </c>
      <c r="F705" s="386"/>
      <c r="G705" s="386"/>
      <c r="H705" s="385"/>
      <c r="I705" s="386"/>
      <c r="J705" s="386"/>
      <c r="K705" s="384"/>
    </row>
    <row r="706" spans="1:11" ht="15" customHeight="1" x14ac:dyDescent="0.25">
      <c r="A706" s="489" t="s">
        <v>1276</v>
      </c>
      <c r="B706" s="503" t="s">
        <v>1277</v>
      </c>
      <c r="C706" s="489" t="s">
        <v>1276</v>
      </c>
      <c r="D706" s="503" t="s">
        <v>8800</v>
      </c>
      <c r="E706" s="503" t="s">
        <v>9587</v>
      </c>
      <c r="F706" s="386"/>
      <c r="G706" s="386"/>
      <c r="H706" s="385"/>
      <c r="I706" s="386"/>
      <c r="J706" s="386"/>
      <c r="K706" s="384"/>
    </row>
    <row r="707" spans="1:11" ht="15" customHeight="1" x14ac:dyDescent="0.25">
      <c r="A707" s="489" t="s">
        <v>1278</v>
      </c>
      <c r="B707" s="503" t="s">
        <v>1279</v>
      </c>
      <c r="C707" s="489" t="s">
        <v>1278</v>
      </c>
      <c r="D707" s="503" t="s">
        <v>8800</v>
      </c>
      <c r="E707" s="503" t="s">
        <v>9588</v>
      </c>
      <c r="F707" s="386"/>
      <c r="G707" s="386"/>
      <c r="H707" s="385"/>
      <c r="I707" s="386"/>
      <c r="J707" s="386"/>
      <c r="K707" s="384"/>
    </row>
    <row r="708" spans="1:11" ht="15" customHeight="1" x14ac:dyDescent="0.25">
      <c r="A708" s="489" t="s">
        <v>1280</v>
      </c>
      <c r="B708" s="503" t="s">
        <v>1281</v>
      </c>
      <c r="C708" s="489" t="s">
        <v>1280</v>
      </c>
      <c r="D708" s="503" t="s">
        <v>8800</v>
      </c>
      <c r="E708" s="503" t="s">
        <v>9589</v>
      </c>
      <c r="F708" s="386"/>
      <c r="G708" s="386"/>
      <c r="H708" s="385"/>
      <c r="I708" s="386"/>
      <c r="J708" s="386"/>
      <c r="K708" s="384"/>
    </row>
    <row r="709" spans="1:11" ht="15" customHeight="1" x14ac:dyDescent="0.25">
      <c r="A709" s="489" t="s">
        <v>1282</v>
      </c>
      <c r="B709" s="503" t="s">
        <v>1283</v>
      </c>
      <c r="C709" s="489" t="s">
        <v>1282</v>
      </c>
      <c r="D709" s="503" t="s">
        <v>8800</v>
      </c>
      <c r="E709" s="503" t="s">
        <v>9590</v>
      </c>
      <c r="F709" s="386"/>
      <c r="G709" s="386"/>
      <c r="H709" s="385"/>
      <c r="I709" s="386"/>
      <c r="J709" s="386"/>
      <c r="K709" s="384"/>
    </row>
    <row r="710" spans="1:11" ht="15" customHeight="1" x14ac:dyDescent="0.25">
      <c r="A710" s="489" t="s">
        <v>1284</v>
      </c>
      <c r="B710" s="503" t="s">
        <v>1285</v>
      </c>
      <c r="C710" s="489" t="s">
        <v>1284</v>
      </c>
      <c r="D710" s="503" t="s">
        <v>8796</v>
      </c>
      <c r="E710" s="503" t="s">
        <v>9591</v>
      </c>
      <c r="F710" s="386"/>
      <c r="G710" s="386"/>
      <c r="H710" s="385"/>
      <c r="I710" s="386"/>
      <c r="J710" s="386"/>
      <c r="K710" s="384"/>
    </row>
    <row r="711" spans="1:11" ht="15" customHeight="1" x14ac:dyDescent="0.25">
      <c r="A711" s="489" t="s">
        <v>1286</v>
      </c>
      <c r="B711" s="503" t="s">
        <v>1287</v>
      </c>
      <c r="C711" s="489" t="s">
        <v>1286</v>
      </c>
      <c r="D711" s="503" t="s">
        <v>8800</v>
      </c>
      <c r="E711" s="503" t="s">
        <v>9592</v>
      </c>
      <c r="F711" s="386"/>
      <c r="G711" s="386"/>
      <c r="H711" s="385"/>
      <c r="I711" s="386"/>
      <c r="J711" s="386"/>
      <c r="K711" s="384"/>
    </row>
    <row r="712" spans="1:11" ht="15" customHeight="1" x14ac:dyDescent="0.25">
      <c r="A712" s="489" t="s">
        <v>9593</v>
      </c>
      <c r="B712" s="503" t="s">
        <v>9594</v>
      </c>
      <c r="C712" s="489" t="s">
        <v>9593</v>
      </c>
      <c r="D712" s="503" t="s">
        <v>8796</v>
      </c>
      <c r="E712" s="503" t="s">
        <v>9595</v>
      </c>
      <c r="F712" s="386"/>
      <c r="G712" s="386"/>
      <c r="H712" s="385"/>
      <c r="I712" s="386"/>
      <c r="J712" s="386"/>
      <c r="K712" s="384"/>
    </row>
    <row r="713" spans="1:11" ht="15" customHeight="1" x14ac:dyDescent="0.25">
      <c r="A713" s="489" t="s">
        <v>1288</v>
      </c>
      <c r="B713" s="503" t="s">
        <v>1289</v>
      </c>
      <c r="C713" s="489" t="s">
        <v>1288</v>
      </c>
      <c r="D713" s="503" t="s">
        <v>8800</v>
      </c>
      <c r="E713" s="503" t="s">
        <v>9596</v>
      </c>
      <c r="F713" s="386"/>
      <c r="G713" s="386"/>
      <c r="H713" s="385"/>
      <c r="I713" s="386"/>
      <c r="J713" s="386"/>
      <c r="K713" s="384"/>
    </row>
    <row r="714" spans="1:11" ht="15" customHeight="1" x14ac:dyDescent="0.25">
      <c r="A714" s="489" t="s">
        <v>1290</v>
      </c>
      <c r="B714" s="503" t="s">
        <v>1291</v>
      </c>
      <c r="C714" s="489" t="s">
        <v>1290</v>
      </c>
      <c r="D714" s="503" t="s">
        <v>8798</v>
      </c>
      <c r="E714" s="503" t="s">
        <v>9597</v>
      </c>
      <c r="F714" s="386"/>
      <c r="G714" s="386"/>
      <c r="H714" s="385"/>
      <c r="I714" s="386"/>
      <c r="J714" s="386"/>
      <c r="K714" s="384"/>
    </row>
    <row r="715" spans="1:11" ht="15" customHeight="1" x14ac:dyDescent="0.25">
      <c r="A715" s="489" t="s">
        <v>1292</v>
      </c>
      <c r="B715" s="503" t="s">
        <v>1293</v>
      </c>
      <c r="C715" s="489" t="s">
        <v>1292</v>
      </c>
      <c r="D715" s="503" t="s">
        <v>8800</v>
      </c>
      <c r="E715" s="503" t="s">
        <v>9598</v>
      </c>
      <c r="F715" s="386"/>
      <c r="G715" s="386"/>
      <c r="H715" s="385"/>
      <c r="I715" s="386"/>
      <c r="J715" s="386"/>
      <c r="K715" s="384"/>
    </row>
    <row r="716" spans="1:11" ht="15" customHeight="1" x14ac:dyDescent="0.25">
      <c r="A716" s="489" t="s">
        <v>1294</v>
      </c>
      <c r="B716" s="503" t="s">
        <v>1295</v>
      </c>
      <c r="C716" s="489" t="s">
        <v>1294</v>
      </c>
      <c r="D716" s="503" t="s">
        <v>8798</v>
      </c>
      <c r="E716" s="503" t="s">
        <v>9599</v>
      </c>
      <c r="F716" s="386"/>
      <c r="G716" s="386"/>
      <c r="H716" s="385"/>
      <c r="I716" s="386"/>
      <c r="J716" s="386"/>
      <c r="K716" s="384"/>
    </row>
    <row r="717" spans="1:11" ht="15" customHeight="1" x14ac:dyDescent="0.25">
      <c r="A717" s="489" t="s">
        <v>1296</v>
      </c>
      <c r="B717" s="503" t="s">
        <v>1297</v>
      </c>
      <c r="C717" s="489" t="s">
        <v>1296</v>
      </c>
      <c r="D717" s="503" t="s">
        <v>8800</v>
      </c>
      <c r="E717" s="503" t="s">
        <v>9600</v>
      </c>
      <c r="F717" s="386"/>
      <c r="G717" s="386"/>
      <c r="H717" s="385"/>
      <c r="I717" s="386"/>
      <c r="J717" s="386"/>
      <c r="K717" s="384"/>
    </row>
    <row r="718" spans="1:11" ht="15" customHeight="1" x14ac:dyDescent="0.25">
      <c r="A718" s="489" t="s">
        <v>1298</v>
      </c>
      <c r="B718" s="503" t="s">
        <v>1299</v>
      </c>
      <c r="C718" s="489" t="s">
        <v>1298</v>
      </c>
      <c r="D718" s="503" t="s">
        <v>8798</v>
      </c>
      <c r="E718" s="503" t="s">
        <v>9601</v>
      </c>
      <c r="F718" s="386"/>
      <c r="G718" s="386"/>
      <c r="H718" s="385"/>
      <c r="I718" s="386"/>
      <c r="J718" s="386"/>
      <c r="K718" s="384"/>
    </row>
    <row r="719" spans="1:11" ht="15" customHeight="1" x14ac:dyDescent="0.25">
      <c r="A719" s="489" t="s">
        <v>1300</v>
      </c>
      <c r="B719" s="503" t="s">
        <v>1301</v>
      </c>
      <c r="C719" s="489" t="s">
        <v>1300</v>
      </c>
      <c r="D719" s="503" t="s">
        <v>8800</v>
      </c>
      <c r="E719" s="503" t="s">
        <v>9602</v>
      </c>
      <c r="F719" s="386"/>
      <c r="G719" s="386"/>
      <c r="H719" s="385"/>
      <c r="I719" s="386"/>
      <c r="J719" s="386"/>
      <c r="K719" s="384"/>
    </row>
    <row r="720" spans="1:11" ht="15" customHeight="1" x14ac:dyDescent="0.25">
      <c r="A720" s="489" t="s">
        <v>9603</v>
      </c>
      <c r="B720" s="503" t="s">
        <v>9604</v>
      </c>
      <c r="C720" s="489" t="s">
        <v>9603</v>
      </c>
      <c r="D720" s="503" t="s">
        <v>8796</v>
      </c>
      <c r="E720" s="503" t="s">
        <v>9605</v>
      </c>
      <c r="F720" s="386"/>
      <c r="G720" s="386"/>
      <c r="H720" s="385"/>
      <c r="I720" s="386"/>
      <c r="J720" s="386"/>
      <c r="K720" s="384"/>
    </row>
    <row r="721" spans="1:11" ht="15" customHeight="1" x14ac:dyDescent="0.25">
      <c r="A721" s="489" t="s">
        <v>1302</v>
      </c>
      <c r="B721" s="503" t="s">
        <v>1303</v>
      </c>
      <c r="C721" s="489" t="s">
        <v>1302</v>
      </c>
      <c r="D721" s="503" t="s">
        <v>8800</v>
      </c>
      <c r="E721" s="503" t="s">
        <v>9606</v>
      </c>
      <c r="F721" s="386"/>
      <c r="G721" s="386"/>
      <c r="H721" s="385"/>
      <c r="I721" s="386"/>
      <c r="J721" s="386"/>
      <c r="K721" s="384"/>
    </row>
    <row r="722" spans="1:11" ht="15" customHeight="1" x14ac:dyDescent="0.25">
      <c r="A722" s="489" t="s">
        <v>1304</v>
      </c>
      <c r="B722" s="503" t="s">
        <v>1305</v>
      </c>
      <c r="C722" s="489" t="s">
        <v>1304</v>
      </c>
      <c r="D722" s="503" t="s">
        <v>8800</v>
      </c>
      <c r="E722" s="503" t="s">
        <v>9607</v>
      </c>
      <c r="F722" s="386"/>
      <c r="G722" s="386"/>
      <c r="H722" s="385"/>
      <c r="I722" s="386"/>
      <c r="J722" s="386"/>
      <c r="K722" s="384"/>
    </row>
    <row r="723" spans="1:11" ht="15" customHeight="1" x14ac:dyDescent="0.25">
      <c r="A723" s="489" t="s">
        <v>1306</v>
      </c>
      <c r="B723" s="503" t="s">
        <v>1307</v>
      </c>
      <c r="C723" s="489" t="s">
        <v>1306</v>
      </c>
      <c r="D723" s="503" t="s">
        <v>8796</v>
      </c>
      <c r="E723" s="503" t="s">
        <v>9608</v>
      </c>
      <c r="F723" s="386"/>
      <c r="G723" s="386"/>
      <c r="H723" s="385"/>
      <c r="I723" s="386"/>
      <c r="J723" s="386"/>
      <c r="K723" s="384"/>
    </row>
    <row r="724" spans="1:11" ht="15" customHeight="1" x14ac:dyDescent="0.25">
      <c r="A724" s="489" t="s">
        <v>1308</v>
      </c>
      <c r="B724" s="503" t="s">
        <v>1309</v>
      </c>
      <c r="C724" s="489" t="s">
        <v>1308</v>
      </c>
      <c r="D724" s="503" t="s">
        <v>8798</v>
      </c>
      <c r="E724" s="503" t="s">
        <v>9609</v>
      </c>
      <c r="F724" s="386"/>
      <c r="G724" s="386"/>
      <c r="H724" s="385"/>
      <c r="I724" s="386"/>
      <c r="J724" s="386"/>
      <c r="K724" s="384"/>
    </row>
    <row r="725" spans="1:11" ht="15" customHeight="1" x14ac:dyDescent="0.25">
      <c r="A725" s="489" t="s">
        <v>1310</v>
      </c>
      <c r="B725" s="503" t="s">
        <v>1311</v>
      </c>
      <c r="C725" s="489" t="s">
        <v>1310</v>
      </c>
      <c r="D725" s="503" t="s">
        <v>8800</v>
      </c>
      <c r="E725" s="503" t="s">
        <v>9610</v>
      </c>
      <c r="F725" s="386"/>
      <c r="G725" s="386"/>
      <c r="H725" s="385"/>
      <c r="I725" s="386"/>
      <c r="J725" s="386"/>
      <c r="K725" s="384"/>
    </row>
    <row r="726" spans="1:11" ht="15" customHeight="1" x14ac:dyDescent="0.25">
      <c r="A726" s="489" t="s">
        <v>1312</v>
      </c>
      <c r="B726" s="503" t="s">
        <v>1313</v>
      </c>
      <c r="C726" s="489" t="s">
        <v>1312</v>
      </c>
      <c r="D726" s="503" t="s">
        <v>8800</v>
      </c>
      <c r="E726" s="503" t="s">
        <v>9611</v>
      </c>
      <c r="F726" s="386"/>
      <c r="G726" s="386"/>
      <c r="H726" s="385"/>
      <c r="I726" s="386"/>
      <c r="J726" s="386"/>
      <c r="K726" s="384"/>
    </row>
    <row r="727" spans="1:11" ht="15" customHeight="1" x14ac:dyDescent="0.25">
      <c r="A727" s="489" t="s">
        <v>1314</v>
      </c>
      <c r="B727" s="503" t="s">
        <v>1315</v>
      </c>
      <c r="C727" s="489" t="s">
        <v>1314</v>
      </c>
      <c r="D727" s="503" t="s">
        <v>8800</v>
      </c>
      <c r="E727" s="503" t="s">
        <v>9612</v>
      </c>
      <c r="F727" s="386"/>
      <c r="G727" s="386"/>
      <c r="H727" s="385"/>
      <c r="I727" s="386"/>
      <c r="J727" s="386"/>
      <c r="K727" s="384"/>
    </row>
    <row r="728" spans="1:11" ht="15" customHeight="1" x14ac:dyDescent="0.25">
      <c r="A728" s="489" t="s">
        <v>1316</v>
      </c>
      <c r="B728" s="503" t="s">
        <v>1317</v>
      </c>
      <c r="C728" s="489" t="s">
        <v>1316</v>
      </c>
      <c r="D728" s="503" t="s">
        <v>8800</v>
      </c>
      <c r="E728" s="503" t="s">
        <v>9613</v>
      </c>
      <c r="F728" s="386"/>
      <c r="G728" s="386"/>
      <c r="H728" s="385"/>
      <c r="I728" s="386"/>
      <c r="J728" s="386"/>
      <c r="K728" s="384"/>
    </row>
    <row r="729" spans="1:11" ht="15" customHeight="1" x14ac:dyDescent="0.25">
      <c r="A729" s="489" t="s">
        <v>1318</v>
      </c>
      <c r="B729" s="503" t="s">
        <v>1319</v>
      </c>
      <c r="C729" s="489" t="s">
        <v>1318</v>
      </c>
      <c r="D729" s="503" t="s">
        <v>8800</v>
      </c>
      <c r="E729" s="503" t="s">
        <v>9614</v>
      </c>
      <c r="F729" s="386"/>
      <c r="G729" s="386"/>
      <c r="H729" s="385"/>
      <c r="I729" s="386"/>
      <c r="J729" s="386"/>
      <c r="K729" s="384"/>
    </row>
    <row r="730" spans="1:11" ht="15" customHeight="1" x14ac:dyDescent="0.25">
      <c r="A730" s="489" t="s">
        <v>1320</v>
      </c>
      <c r="B730" s="503" t="s">
        <v>1321</v>
      </c>
      <c r="C730" s="489" t="s">
        <v>1320</v>
      </c>
      <c r="D730" s="503" t="s">
        <v>8800</v>
      </c>
      <c r="E730" s="503" t="s">
        <v>9615</v>
      </c>
      <c r="F730" s="386"/>
      <c r="G730" s="386"/>
      <c r="H730" s="385"/>
      <c r="I730" s="386"/>
      <c r="J730" s="386"/>
      <c r="K730" s="384"/>
    </row>
    <row r="731" spans="1:11" ht="15" customHeight="1" x14ac:dyDescent="0.25">
      <c r="A731" s="489" t="s">
        <v>1322</v>
      </c>
      <c r="B731" s="503" t="s">
        <v>1323</v>
      </c>
      <c r="C731" s="489" t="s">
        <v>1322</v>
      </c>
      <c r="D731" s="503" t="s">
        <v>8800</v>
      </c>
      <c r="E731" s="503" t="s">
        <v>9616</v>
      </c>
      <c r="F731" s="386"/>
      <c r="G731" s="386"/>
      <c r="H731" s="385"/>
      <c r="I731" s="386"/>
      <c r="J731" s="386"/>
      <c r="K731" s="384"/>
    </row>
    <row r="732" spans="1:11" ht="15" customHeight="1" x14ac:dyDescent="0.25">
      <c r="A732" s="489" t="s">
        <v>1324</v>
      </c>
      <c r="B732" s="503" t="s">
        <v>1325</v>
      </c>
      <c r="C732" s="489" t="s">
        <v>1324</v>
      </c>
      <c r="D732" s="503" t="s">
        <v>8800</v>
      </c>
      <c r="E732" s="503" t="s">
        <v>9617</v>
      </c>
      <c r="F732" s="386"/>
      <c r="G732" s="386"/>
      <c r="H732" s="385"/>
      <c r="I732" s="386"/>
      <c r="J732" s="386"/>
      <c r="K732" s="384"/>
    </row>
    <row r="733" spans="1:11" ht="15" customHeight="1" x14ac:dyDescent="0.25">
      <c r="A733" s="489" t="s">
        <v>1326</v>
      </c>
      <c r="B733" s="503" t="s">
        <v>1327</v>
      </c>
      <c r="C733" s="489" t="s">
        <v>1326</v>
      </c>
      <c r="D733" s="503" t="s">
        <v>8800</v>
      </c>
      <c r="E733" s="503" t="s">
        <v>9618</v>
      </c>
      <c r="F733" s="386"/>
      <c r="G733" s="386"/>
      <c r="H733" s="385"/>
      <c r="I733" s="386"/>
      <c r="J733" s="386"/>
      <c r="K733" s="384"/>
    </row>
    <row r="734" spans="1:11" ht="15" customHeight="1" x14ac:dyDescent="0.25">
      <c r="A734" s="489" t="s">
        <v>1328</v>
      </c>
      <c r="B734" s="503" t="s">
        <v>1329</v>
      </c>
      <c r="C734" s="489" t="s">
        <v>1328</v>
      </c>
      <c r="D734" s="503" t="s">
        <v>8800</v>
      </c>
      <c r="E734" s="503" t="s">
        <v>9619</v>
      </c>
      <c r="F734" s="386"/>
      <c r="G734" s="386"/>
      <c r="H734" s="385"/>
      <c r="I734" s="386"/>
      <c r="J734" s="386"/>
      <c r="K734" s="384"/>
    </row>
    <row r="735" spans="1:11" ht="15" customHeight="1" x14ac:dyDescent="0.25">
      <c r="A735" s="489" t="s">
        <v>1330</v>
      </c>
      <c r="B735" s="503" t="s">
        <v>1331</v>
      </c>
      <c r="C735" s="489" t="s">
        <v>1330</v>
      </c>
      <c r="D735" s="503" t="s">
        <v>8796</v>
      </c>
      <c r="E735" s="503" t="s">
        <v>9620</v>
      </c>
      <c r="F735" s="386"/>
      <c r="G735" s="386"/>
      <c r="H735" s="385"/>
      <c r="I735" s="386"/>
      <c r="J735" s="386"/>
      <c r="K735" s="384"/>
    </row>
    <row r="736" spans="1:11" ht="15" customHeight="1" x14ac:dyDescent="0.25">
      <c r="A736" s="489" t="s">
        <v>1332</v>
      </c>
      <c r="B736" s="503" t="s">
        <v>1333</v>
      </c>
      <c r="C736" s="489" t="s">
        <v>1332</v>
      </c>
      <c r="D736" s="503" t="s">
        <v>8800</v>
      </c>
      <c r="E736" s="503" t="s">
        <v>9621</v>
      </c>
      <c r="F736" s="386"/>
      <c r="G736" s="386"/>
      <c r="H736" s="385"/>
      <c r="I736" s="386"/>
      <c r="J736" s="386"/>
      <c r="K736" s="384"/>
    </row>
    <row r="737" spans="1:11" ht="15" customHeight="1" x14ac:dyDescent="0.25">
      <c r="A737" s="489" t="s">
        <v>9622</v>
      </c>
      <c r="B737" s="503" t="s">
        <v>9623</v>
      </c>
      <c r="C737" s="489" t="s">
        <v>9622</v>
      </c>
      <c r="D737" s="503" t="s">
        <v>8796</v>
      </c>
      <c r="E737" s="503" t="s">
        <v>9624</v>
      </c>
      <c r="F737" s="386"/>
      <c r="G737" s="386"/>
      <c r="H737" s="385"/>
      <c r="I737" s="386"/>
      <c r="J737" s="386"/>
      <c r="K737" s="384"/>
    </row>
    <row r="738" spans="1:11" ht="15" customHeight="1" x14ac:dyDescent="0.25">
      <c r="A738" s="489" t="s">
        <v>1334</v>
      </c>
      <c r="B738" s="503" t="s">
        <v>1335</v>
      </c>
      <c r="C738" s="489" t="s">
        <v>1334</v>
      </c>
      <c r="D738" s="503" t="s">
        <v>8800</v>
      </c>
      <c r="E738" s="503" t="s">
        <v>9625</v>
      </c>
      <c r="F738" s="386"/>
      <c r="G738" s="386"/>
      <c r="H738" s="385"/>
      <c r="I738" s="386"/>
      <c r="J738" s="386"/>
      <c r="K738" s="384"/>
    </row>
    <row r="739" spans="1:11" ht="15" customHeight="1" x14ac:dyDescent="0.25">
      <c r="A739" s="489" t="s">
        <v>1336</v>
      </c>
      <c r="B739" s="503" t="s">
        <v>1337</v>
      </c>
      <c r="C739" s="489" t="s">
        <v>1336</v>
      </c>
      <c r="D739" s="503" t="s">
        <v>8796</v>
      </c>
      <c r="E739" s="503" t="s">
        <v>9626</v>
      </c>
      <c r="F739" s="386"/>
      <c r="G739" s="386"/>
      <c r="H739" s="385"/>
      <c r="I739" s="386"/>
      <c r="J739" s="386"/>
      <c r="K739" s="384"/>
    </row>
    <row r="740" spans="1:11" ht="15" customHeight="1" x14ac:dyDescent="0.25">
      <c r="A740" s="489" t="s">
        <v>1338</v>
      </c>
      <c r="B740" s="503" t="s">
        <v>1339</v>
      </c>
      <c r="C740" s="489" t="s">
        <v>1338</v>
      </c>
      <c r="D740" s="503" t="s">
        <v>8800</v>
      </c>
      <c r="E740" s="503" t="s">
        <v>9627</v>
      </c>
      <c r="F740" s="386"/>
      <c r="G740" s="386"/>
      <c r="H740" s="385"/>
      <c r="I740" s="386"/>
      <c r="J740" s="386"/>
      <c r="K740" s="384"/>
    </row>
    <row r="741" spans="1:11" ht="15" customHeight="1" x14ac:dyDescent="0.25">
      <c r="A741" s="489" t="s">
        <v>1340</v>
      </c>
      <c r="B741" s="503" t="s">
        <v>1341</v>
      </c>
      <c r="C741" s="489" t="s">
        <v>1340</v>
      </c>
      <c r="D741" s="503" t="s">
        <v>8800</v>
      </c>
      <c r="E741" s="503" t="s">
        <v>9628</v>
      </c>
      <c r="F741" s="386"/>
      <c r="G741" s="386"/>
      <c r="H741" s="385"/>
      <c r="I741" s="386"/>
      <c r="J741" s="386"/>
      <c r="K741" s="384"/>
    </row>
    <row r="742" spans="1:11" ht="15" customHeight="1" x14ac:dyDescent="0.25">
      <c r="A742" s="489" t="s">
        <v>1342</v>
      </c>
      <c r="B742" s="503" t="s">
        <v>1343</v>
      </c>
      <c r="C742" s="489" t="s">
        <v>1342</v>
      </c>
      <c r="D742" s="503" t="s">
        <v>8800</v>
      </c>
      <c r="E742" s="503" t="s">
        <v>9629</v>
      </c>
      <c r="F742" s="386"/>
      <c r="G742" s="386"/>
      <c r="H742" s="385"/>
      <c r="I742" s="386"/>
      <c r="J742" s="386"/>
      <c r="K742" s="384"/>
    </row>
    <row r="743" spans="1:11" ht="15" customHeight="1" x14ac:dyDescent="0.25">
      <c r="A743" s="489" t="s">
        <v>1344</v>
      </c>
      <c r="B743" s="503" t="s">
        <v>1345</v>
      </c>
      <c r="C743" s="489" t="s">
        <v>1344</v>
      </c>
      <c r="D743" s="503" t="s">
        <v>8800</v>
      </c>
      <c r="E743" s="503" t="s">
        <v>9630</v>
      </c>
      <c r="F743" s="386"/>
      <c r="G743" s="386"/>
      <c r="H743" s="385"/>
      <c r="I743" s="386"/>
      <c r="J743" s="386"/>
      <c r="K743" s="384"/>
    </row>
    <row r="744" spans="1:11" ht="15" customHeight="1" x14ac:dyDescent="0.25">
      <c r="A744" s="489" t="s">
        <v>9631</v>
      </c>
      <c r="B744" s="503" t="s">
        <v>9632</v>
      </c>
      <c r="C744" s="489" t="s">
        <v>9631</v>
      </c>
      <c r="D744" s="503" t="s">
        <v>8796</v>
      </c>
      <c r="E744" s="503" t="s">
        <v>9633</v>
      </c>
      <c r="F744" s="386"/>
      <c r="G744" s="386"/>
      <c r="H744" s="385"/>
      <c r="I744" s="386"/>
      <c r="J744" s="386"/>
      <c r="K744" s="384"/>
    </row>
    <row r="745" spans="1:11" ht="15" customHeight="1" x14ac:dyDescent="0.25">
      <c r="A745" s="489" t="s">
        <v>1346</v>
      </c>
      <c r="B745" s="503" t="s">
        <v>1347</v>
      </c>
      <c r="C745" s="489" t="s">
        <v>1346</v>
      </c>
      <c r="D745" s="503" t="s">
        <v>8800</v>
      </c>
      <c r="E745" s="503" t="s">
        <v>9634</v>
      </c>
      <c r="F745" s="386"/>
      <c r="G745" s="386"/>
      <c r="H745" s="385"/>
      <c r="I745" s="386"/>
      <c r="J745" s="386"/>
      <c r="K745" s="384"/>
    </row>
    <row r="746" spans="1:11" ht="15" customHeight="1" x14ac:dyDescent="0.25">
      <c r="A746" s="489" t="s">
        <v>1348</v>
      </c>
      <c r="B746" s="503" t="s">
        <v>1349</v>
      </c>
      <c r="C746" s="489" t="s">
        <v>1348</v>
      </c>
      <c r="D746" s="503" t="s">
        <v>8798</v>
      </c>
      <c r="E746" s="503" t="s">
        <v>9635</v>
      </c>
      <c r="F746" s="386"/>
      <c r="G746" s="386"/>
      <c r="H746" s="385"/>
      <c r="I746" s="386"/>
      <c r="J746" s="386"/>
      <c r="K746" s="384"/>
    </row>
    <row r="747" spans="1:11" ht="15" customHeight="1" x14ac:dyDescent="0.25">
      <c r="A747" s="489" t="s">
        <v>1350</v>
      </c>
      <c r="B747" s="503" t="s">
        <v>1351</v>
      </c>
      <c r="C747" s="489" t="s">
        <v>1350</v>
      </c>
      <c r="D747" s="503" t="s">
        <v>8800</v>
      </c>
      <c r="E747" s="503" t="s">
        <v>9636</v>
      </c>
      <c r="F747" s="386"/>
      <c r="G747" s="386"/>
      <c r="H747" s="385"/>
      <c r="I747" s="386"/>
      <c r="J747" s="386"/>
      <c r="K747" s="384"/>
    </row>
    <row r="748" spans="1:11" ht="15" customHeight="1" x14ac:dyDescent="0.25">
      <c r="A748" s="489" t="s">
        <v>1352</v>
      </c>
      <c r="B748" s="503" t="s">
        <v>1353</v>
      </c>
      <c r="C748" s="489" t="s">
        <v>1352</v>
      </c>
      <c r="D748" s="503" t="s">
        <v>8800</v>
      </c>
      <c r="E748" s="503" t="s">
        <v>9637</v>
      </c>
      <c r="F748" s="386"/>
      <c r="G748" s="386"/>
      <c r="H748" s="385"/>
      <c r="I748" s="386"/>
      <c r="J748" s="386"/>
      <c r="K748" s="384"/>
    </row>
    <row r="749" spans="1:11" ht="15" customHeight="1" x14ac:dyDescent="0.25">
      <c r="A749" s="489" t="s">
        <v>1354</v>
      </c>
      <c r="B749" s="503" t="s">
        <v>1355</v>
      </c>
      <c r="C749" s="489" t="s">
        <v>1354</v>
      </c>
      <c r="D749" s="503" t="s">
        <v>8796</v>
      </c>
      <c r="E749" s="503" t="s">
        <v>9638</v>
      </c>
      <c r="F749" s="386"/>
      <c r="G749" s="386"/>
      <c r="H749" s="385"/>
      <c r="I749" s="386"/>
      <c r="J749" s="386"/>
      <c r="K749" s="384"/>
    </row>
    <row r="750" spans="1:11" ht="15" customHeight="1" x14ac:dyDescent="0.25">
      <c r="A750" s="489" t="s">
        <v>1357</v>
      </c>
      <c r="B750" s="503" t="s">
        <v>1358</v>
      </c>
      <c r="C750" s="489" t="s">
        <v>1357</v>
      </c>
      <c r="D750" s="503" t="s">
        <v>8796</v>
      </c>
      <c r="E750" s="503" t="s">
        <v>9639</v>
      </c>
      <c r="F750" s="386"/>
      <c r="G750" s="386"/>
      <c r="H750" s="385"/>
      <c r="I750" s="386"/>
      <c r="J750" s="386"/>
      <c r="K750" s="384"/>
    </row>
    <row r="751" spans="1:11" ht="15" customHeight="1" x14ac:dyDescent="0.25">
      <c r="A751" s="489" t="s">
        <v>9640</v>
      </c>
      <c r="B751" s="503" t="s">
        <v>9641</v>
      </c>
      <c r="C751" s="489" t="s">
        <v>9640</v>
      </c>
      <c r="D751" s="503" t="s">
        <v>8796</v>
      </c>
      <c r="E751" s="503" t="s">
        <v>9642</v>
      </c>
      <c r="F751" s="386"/>
      <c r="G751" s="386"/>
      <c r="H751" s="385"/>
      <c r="I751" s="386"/>
      <c r="J751" s="386"/>
      <c r="K751" s="384"/>
    </row>
    <row r="752" spans="1:11" ht="15" customHeight="1" x14ac:dyDescent="0.25">
      <c r="A752" s="489" t="s">
        <v>1359</v>
      </c>
      <c r="B752" s="503" t="s">
        <v>9643</v>
      </c>
      <c r="C752" s="489" t="s">
        <v>1359</v>
      </c>
      <c r="D752" s="503" t="s">
        <v>8796</v>
      </c>
      <c r="E752" s="503" t="s">
        <v>9644</v>
      </c>
      <c r="F752" s="386"/>
      <c r="G752" s="386"/>
      <c r="H752" s="385"/>
      <c r="I752" s="386"/>
      <c r="J752" s="386"/>
      <c r="K752" s="384"/>
    </row>
    <row r="753" spans="1:11" ht="15" customHeight="1" x14ac:dyDescent="0.25">
      <c r="A753" s="489" t="s">
        <v>1360</v>
      </c>
      <c r="B753" s="503" t="s">
        <v>1361</v>
      </c>
      <c r="C753" s="489" t="s">
        <v>1360</v>
      </c>
      <c r="D753" s="503" t="s">
        <v>8796</v>
      </c>
      <c r="E753" s="503" t="s">
        <v>9645</v>
      </c>
      <c r="F753" s="386"/>
      <c r="G753" s="386"/>
      <c r="H753" s="385"/>
      <c r="I753" s="386"/>
      <c r="J753" s="386"/>
      <c r="K753" s="384"/>
    </row>
    <row r="754" spans="1:11" customFormat="1" ht="15" customHeight="1" x14ac:dyDescent="0.25"/>
    <row r="755" spans="1:11" customFormat="1" ht="15" customHeight="1" x14ac:dyDescent="0.25"/>
    <row r="756" spans="1:11" customFormat="1" ht="15" customHeight="1" x14ac:dyDescent="0.25"/>
  </sheetData>
  <sheetProtection password="CE45" sheet="1" objects="1" scenarios="1" selectLockedCells="1"/>
  <autoFilter ref="A1:K756"/>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56"/>
  <sheetViews>
    <sheetView zoomScale="90" zoomScaleNormal="90" workbookViewId="0">
      <pane ySplit="1" topLeftCell="A2" activePane="bottomLeft" state="frozen"/>
      <selection pane="bottomLeft" activeCell="A2" sqref="A2"/>
    </sheetView>
  </sheetViews>
  <sheetFormatPr defaultColWidth="8.85546875" defaultRowHeight="12.75" customHeight="1" x14ac:dyDescent="0.25"/>
  <cols>
    <col min="1" max="1" width="16.28515625" style="401" customWidth="1"/>
    <col min="2" max="2" width="12.42578125" style="400" customWidth="1"/>
    <col min="3" max="3" width="18.42578125" style="400" customWidth="1"/>
    <col min="4" max="4" width="41" style="400" customWidth="1"/>
    <col min="5" max="5" width="38.28515625" style="402" customWidth="1"/>
    <col min="6" max="6" width="11.140625" style="400" customWidth="1"/>
    <col min="7" max="7" width="12.42578125" style="400" customWidth="1"/>
    <col min="8" max="8" width="14.85546875" style="399" customWidth="1"/>
    <col min="9" max="9" width="32" style="398" customWidth="1"/>
    <col min="10" max="10" width="17.7109375" style="399" customWidth="1"/>
    <col min="11" max="11" width="63.28515625" style="398" customWidth="1"/>
    <col min="12" max="12" width="19.42578125" style="377" customWidth="1"/>
    <col min="13" max="13" width="18.7109375" customWidth="1"/>
    <col min="14" max="14" width="21.140625" style="377" customWidth="1"/>
    <col min="15" max="15" width="14.7109375" style="377" bestFit="1" customWidth="1"/>
    <col min="16" max="16" width="20.28515625" style="377" customWidth="1"/>
    <col min="17" max="17" width="14.7109375" style="390" bestFit="1" customWidth="1"/>
    <col min="18" max="18" width="15.85546875" style="390" bestFit="1" customWidth="1"/>
    <col min="19" max="16384" width="8.85546875" style="377"/>
  </cols>
  <sheetData>
    <row r="1" spans="1:18" ht="15" customHeight="1" thickBot="1" x14ac:dyDescent="0.3">
      <c r="A1" s="502" t="s">
        <v>14</v>
      </c>
      <c r="B1" s="397" t="s">
        <v>10899</v>
      </c>
      <c r="C1" s="397" t="s">
        <v>3903</v>
      </c>
      <c r="D1" s="397" t="s">
        <v>5268</v>
      </c>
      <c r="E1" s="502" t="s">
        <v>8794</v>
      </c>
      <c r="F1" s="502" t="s">
        <v>8795</v>
      </c>
      <c r="G1" s="502" t="s">
        <v>9646</v>
      </c>
      <c r="H1" s="502" t="s">
        <v>9647</v>
      </c>
      <c r="I1" s="502" t="s">
        <v>9648</v>
      </c>
      <c r="J1" s="502" t="s">
        <v>9647</v>
      </c>
      <c r="K1" s="502" t="s">
        <v>9649</v>
      </c>
      <c r="L1"/>
      <c r="N1"/>
      <c r="O1"/>
      <c r="P1"/>
      <c r="Q1"/>
      <c r="R1"/>
    </row>
    <row r="2" spans="1:18" ht="15" customHeight="1" x14ac:dyDescent="0.25">
      <c r="A2" s="489" t="s">
        <v>16</v>
      </c>
      <c r="B2" s="489">
        <v>1</v>
      </c>
      <c r="C2" s="489" t="s">
        <v>5587</v>
      </c>
      <c r="D2" s="503" t="s">
        <v>5588</v>
      </c>
      <c r="E2" s="503" t="s">
        <v>17</v>
      </c>
      <c r="F2" s="503" t="s">
        <v>8796</v>
      </c>
      <c r="G2" s="496" t="s">
        <v>1384</v>
      </c>
      <c r="H2" s="489" t="s">
        <v>1362</v>
      </c>
      <c r="I2" s="503" t="s">
        <v>17</v>
      </c>
      <c r="J2" s="489" t="s">
        <v>1362</v>
      </c>
      <c r="K2" s="503" t="s">
        <v>8447</v>
      </c>
      <c r="L2" s="497" t="s">
        <v>10898</v>
      </c>
      <c r="N2"/>
      <c r="O2"/>
      <c r="P2"/>
      <c r="Q2"/>
      <c r="R2"/>
    </row>
    <row r="3" spans="1:18" ht="15" customHeight="1" x14ac:dyDescent="0.25">
      <c r="A3" s="489" t="s">
        <v>18</v>
      </c>
      <c r="B3" s="489">
        <v>1</v>
      </c>
      <c r="C3" s="489" t="s">
        <v>5589</v>
      </c>
      <c r="D3" s="503" t="s">
        <v>5590</v>
      </c>
      <c r="E3" s="503" t="s">
        <v>19</v>
      </c>
      <c r="F3" s="503" t="s">
        <v>8798</v>
      </c>
      <c r="G3" s="496" t="s">
        <v>1384</v>
      </c>
      <c r="H3" s="489" t="s">
        <v>3805</v>
      </c>
      <c r="I3" s="503" t="s">
        <v>19</v>
      </c>
      <c r="J3" s="489" t="s">
        <v>3805</v>
      </c>
      <c r="K3" s="503" t="s">
        <v>8448</v>
      </c>
      <c r="L3"/>
      <c r="N3"/>
      <c r="O3"/>
      <c r="P3"/>
      <c r="Q3"/>
      <c r="R3"/>
    </row>
    <row r="4" spans="1:18" ht="15" customHeight="1" x14ac:dyDescent="0.25">
      <c r="A4" s="489" t="s">
        <v>20</v>
      </c>
      <c r="B4" s="489">
        <v>1</v>
      </c>
      <c r="C4" s="489" t="s">
        <v>5591</v>
      </c>
      <c r="D4" s="503" t="s">
        <v>5592</v>
      </c>
      <c r="E4" s="503" t="s">
        <v>21</v>
      </c>
      <c r="F4" s="503" t="s">
        <v>8800</v>
      </c>
      <c r="G4" s="496" t="s">
        <v>1384</v>
      </c>
      <c r="H4" s="489" t="s">
        <v>1364</v>
      </c>
      <c r="I4" s="503" t="s">
        <v>1363</v>
      </c>
      <c r="J4" s="489" t="s">
        <v>1364</v>
      </c>
      <c r="K4" s="503" t="s">
        <v>9650</v>
      </c>
      <c r="L4"/>
      <c r="N4"/>
      <c r="O4"/>
      <c r="P4"/>
      <c r="Q4"/>
      <c r="R4"/>
    </row>
    <row r="5" spans="1:18" ht="15" customHeight="1" x14ac:dyDescent="0.25">
      <c r="A5" s="489" t="s">
        <v>20</v>
      </c>
      <c r="B5" s="489">
        <v>2</v>
      </c>
      <c r="C5" s="489" t="s">
        <v>5593</v>
      </c>
      <c r="D5" s="503" t="s">
        <v>5594</v>
      </c>
      <c r="E5" s="503" t="s">
        <v>21</v>
      </c>
      <c r="F5" s="503" t="s">
        <v>8800</v>
      </c>
      <c r="G5" s="496" t="s">
        <v>1384</v>
      </c>
      <c r="H5" s="489" t="s">
        <v>1366</v>
      </c>
      <c r="I5" s="503" t="s">
        <v>1365</v>
      </c>
      <c r="J5" s="489" t="s">
        <v>1366</v>
      </c>
      <c r="K5" s="503" t="s">
        <v>9651</v>
      </c>
      <c r="L5"/>
      <c r="N5"/>
      <c r="O5"/>
      <c r="P5"/>
      <c r="Q5"/>
      <c r="R5"/>
    </row>
    <row r="6" spans="1:18" ht="15" customHeight="1" x14ac:dyDescent="0.25">
      <c r="A6" s="489" t="s">
        <v>22</v>
      </c>
      <c r="B6" s="489">
        <v>1</v>
      </c>
      <c r="C6" s="489" t="s">
        <v>5595</v>
      </c>
      <c r="D6" s="503" t="s">
        <v>5596</v>
      </c>
      <c r="E6" s="503" t="s">
        <v>23</v>
      </c>
      <c r="F6" s="503" t="s">
        <v>8800</v>
      </c>
      <c r="G6" s="496" t="s">
        <v>1384</v>
      </c>
      <c r="H6" s="489" t="s">
        <v>1368</v>
      </c>
      <c r="I6" s="503" t="s">
        <v>1367</v>
      </c>
      <c r="J6" s="489" t="s">
        <v>1368</v>
      </c>
      <c r="K6" s="503" t="s">
        <v>9652</v>
      </c>
      <c r="L6"/>
      <c r="N6"/>
      <c r="O6"/>
      <c r="P6"/>
      <c r="Q6"/>
      <c r="R6"/>
    </row>
    <row r="7" spans="1:18" ht="15" customHeight="1" x14ac:dyDescent="0.25">
      <c r="A7" s="489" t="s">
        <v>22</v>
      </c>
      <c r="B7" s="489">
        <v>2</v>
      </c>
      <c r="C7" s="489" t="s">
        <v>5597</v>
      </c>
      <c r="D7" s="503" t="s">
        <v>5598</v>
      </c>
      <c r="E7" s="503" t="s">
        <v>23</v>
      </c>
      <c r="F7" s="503" t="s">
        <v>8800</v>
      </c>
      <c r="G7" s="496" t="s">
        <v>1384</v>
      </c>
      <c r="H7" s="489" t="s">
        <v>1370</v>
      </c>
      <c r="I7" s="503" t="s">
        <v>1369</v>
      </c>
      <c r="J7" s="489" t="s">
        <v>1370</v>
      </c>
      <c r="K7" s="503" t="s">
        <v>9653</v>
      </c>
      <c r="L7"/>
      <c r="N7"/>
      <c r="O7"/>
      <c r="P7"/>
      <c r="Q7"/>
      <c r="R7"/>
    </row>
    <row r="8" spans="1:18" ht="15" customHeight="1" x14ac:dyDescent="0.25">
      <c r="A8" s="489" t="s">
        <v>24</v>
      </c>
      <c r="B8" s="489">
        <v>1</v>
      </c>
      <c r="C8" s="489" t="s">
        <v>5599</v>
      </c>
      <c r="D8" s="503" t="s">
        <v>5600</v>
      </c>
      <c r="E8" s="503" t="s">
        <v>25</v>
      </c>
      <c r="F8" s="503" t="s">
        <v>8796</v>
      </c>
      <c r="G8" s="496" t="s">
        <v>1384</v>
      </c>
      <c r="H8" s="489" t="s">
        <v>1372</v>
      </c>
      <c r="I8" s="503" t="s">
        <v>25</v>
      </c>
      <c r="J8" s="489" t="s">
        <v>1372</v>
      </c>
      <c r="K8" s="503" t="s">
        <v>8449</v>
      </c>
      <c r="L8"/>
      <c r="N8"/>
      <c r="O8"/>
      <c r="P8"/>
      <c r="Q8"/>
      <c r="R8"/>
    </row>
    <row r="9" spans="1:18" ht="15" customHeight="1" x14ac:dyDescent="0.25">
      <c r="A9" s="489" t="s">
        <v>26</v>
      </c>
      <c r="B9" s="489">
        <v>1</v>
      </c>
      <c r="C9" s="489" t="s">
        <v>5601</v>
      </c>
      <c r="D9" s="503" t="s">
        <v>5602</v>
      </c>
      <c r="E9" s="503" t="s">
        <v>27</v>
      </c>
      <c r="F9" s="503" t="s">
        <v>8796</v>
      </c>
      <c r="G9" s="496" t="s">
        <v>1384</v>
      </c>
      <c r="H9" s="489" t="s">
        <v>1373</v>
      </c>
      <c r="I9" s="503" t="s">
        <v>27</v>
      </c>
      <c r="J9" s="489" t="s">
        <v>1373</v>
      </c>
      <c r="K9" s="503" t="s">
        <v>8450</v>
      </c>
      <c r="L9"/>
      <c r="N9"/>
      <c r="O9"/>
      <c r="P9"/>
      <c r="Q9"/>
      <c r="R9"/>
    </row>
    <row r="10" spans="1:18" ht="15" customHeight="1" x14ac:dyDescent="0.25">
      <c r="A10" s="489" t="s">
        <v>3799</v>
      </c>
      <c r="B10" s="489">
        <v>1</v>
      </c>
      <c r="C10" s="489" t="s">
        <v>5603</v>
      </c>
      <c r="D10" s="503" t="s">
        <v>5604</v>
      </c>
      <c r="E10" s="503" t="s">
        <v>3703</v>
      </c>
      <c r="F10" s="503" t="s">
        <v>8796</v>
      </c>
      <c r="G10" s="496" t="s">
        <v>1384</v>
      </c>
      <c r="H10" s="489" t="s">
        <v>3704</v>
      </c>
      <c r="I10" s="503" t="s">
        <v>3703</v>
      </c>
      <c r="J10" s="489" t="s">
        <v>3704</v>
      </c>
      <c r="K10" s="503" t="s">
        <v>8451</v>
      </c>
      <c r="L10"/>
      <c r="N10"/>
      <c r="O10"/>
      <c r="P10"/>
      <c r="Q10"/>
      <c r="R10"/>
    </row>
    <row r="11" spans="1:18" ht="15" customHeight="1" x14ac:dyDescent="0.25">
      <c r="A11" s="489" t="s">
        <v>28</v>
      </c>
      <c r="B11" s="489">
        <v>1</v>
      </c>
      <c r="C11" s="489" t="s">
        <v>5605</v>
      </c>
      <c r="D11" s="503" t="s">
        <v>5606</v>
      </c>
      <c r="E11" s="503" t="s">
        <v>29</v>
      </c>
      <c r="F11" s="503" t="s">
        <v>8796</v>
      </c>
      <c r="G11" s="496" t="s">
        <v>1384</v>
      </c>
      <c r="H11" s="489" t="s">
        <v>1374</v>
      </c>
      <c r="I11" s="503" t="s">
        <v>29</v>
      </c>
      <c r="J11" s="489" t="s">
        <v>1374</v>
      </c>
      <c r="K11" s="503" t="s">
        <v>9654</v>
      </c>
      <c r="L11"/>
      <c r="N11"/>
      <c r="O11"/>
      <c r="P11"/>
      <c r="Q11"/>
      <c r="R11"/>
    </row>
    <row r="12" spans="1:18" ht="15" customHeight="1" x14ac:dyDescent="0.25">
      <c r="A12" s="489" t="s">
        <v>30</v>
      </c>
      <c r="B12" s="489">
        <v>1</v>
      </c>
      <c r="C12" s="489" t="s">
        <v>5607</v>
      </c>
      <c r="D12" s="503" t="s">
        <v>5608</v>
      </c>
      <c r="E12" s="503" t="s">
        <v>31</v>
      </c>
      <c r="F12" s="503" t="s">
        <v>8798</v>
      </c>
      <c r="G12" s="496" t="s">
        <v>1384</v>
      </c>
      <c r="H12" s="489" t="s">
        <v>3806</v>
      </c>
      <c r="I12" s="503" t="s">
        <v>31</v>
      </c>
      <c r="J12" s="489" t="s">
        <v>3806</v>
      </c>
      <c r="K12" s="503" t="s">
        <v>8452</v>
      </c>
      <c r="L12"/>
      <c r="N12"/>
      <c r="O12"/>
      <c r="P12"/>
      <c r="Q12"/>
      <c r="R12"/>
    </row>
    <row r="13" spans="1:18" ht="15" customHeight="1" x14ac:dyDescent="0.25">
      <c r="A13" s="489" t="s">
        <v>32</v>
      </c>
      <c r="B13" s="489">
        <v>1</v>
      </c>
      <c r="C13" s="489" t="s">
        <v>5609</v>
      </c>
      <c r="D13" s="503" t="s">
        <v>5610</v>
      </c>
      <c r="E13" s="503" t="s">
        <v>33</v>
      </c>
      <c r="F13" s="503" t="s">
        <v>8796</v>
      </c>
      <c r="G13" s="496" t="s">
        <v>1384</v>
      </c>
      <c r="H13" s="489" t="s">
        <v>1375</v>
      </c>
      <c r="I13" s="503" t="s">
        <v>33</v>
      </c>
      <c r="J13" s="489" t="s">
        <v>1375</v>
      </c>
      <c r="K13" s="503" t="s">
        <v>8453</v>
      </c>
      <c r="L13"/>
      <c r="N13"/>
      <c r="O13"/>
      <c r="P13"/>
      <c r="Q13"/>
      <c r="R13"/>
    </row>
    <row r="14" spans="1:18" ht="15" customHeight="1" x14ac:dyDescent="0.25">
      <c r="A14" s="489" t="s">
        <v>34</v>
      </c>
      <c r="B14" s="489">
        <v>1</v>
      </c>
      <c r="C14" s="489" t="s">
        <v>5611</v>
      </c>
      <c r="D14" s="503" t="s">
        <v>5613</v>
      </c>
      <c r="E14" s="503" t="s">
        <v>35</v>
      </c>
      <c r="F14" s="503" t="s">
        <v>8800</v>
      </c>
      <c r="G14" s="496" t="s">
        <v>1384</v>
      </c>
      <c r="H14" s="489" t="s">
        <v>1377</v>
      </c>
      <c r="I14" s="503" t="s">
        <v>1376</v>
      </c>
      <c r="J14" s="489" t="s">
        <v>1377</v>
      </c>
      <c r="K14" s="503" t="s">
        <v>9655</v>
      </c>
      <c r="L14"/>
      <c r="N14"/>
      <c r="O14"/>
      <c r="P14"/>
      <c r="Q14"/>
      <c r="R14"/>
    </row>
    <row r="15" spans="1:18" ht="15" customHeight="1" x14ac:dyDescent="0.25">
      <c r="A15" s="489" t="s">
        <v>34</v>
      </c>
      <c r="B15" s="489">
        <v>2</v>
      </c>
      <c r="C15" s="489" t="s">
        <v>5612</v>
      </c>
      <c r="D15" s="503" t="s">
        <v>5615</v>
      </c>
      <c r="E15" s="503" t="s">
        <v>35</v>
      </c>
      <c r="F15" s="503" t="s">
        <v>8800</v>
      </c>
      <c r="G15" s="496" t="s">
        <v>1384</v>
      </c>
      <c r="H15" s="489" t="s">
        <v>1379</v>
      </c>
      <c r="I15" s="503" t="s">
        <v>1378</v>
      </c>
      <c r="J15" s="489" t="s">
        <v>1379</v>
      </c>
      <c r="K15" s="503" t="s">
        <v>9656</v>
      </c>
      <c r="L15"/>
      <c r="N15"/>
      <c r="O15"/>
      <c r="P15"/>
      <c r="Q15"/>
      <c r="R15"/>
    </row>
    <row r="16" spans="1:18" ht="15" customHeight="1" x14ac:dyDescent="0.25">
      <c r="A16" s="489" t="s">
        <v>34</v>
      </c>
      <c r="B16" s="489">
        <v>3</v>
      </c>
      <c r="C16" s="489" t="s">
        <v>5614</v>
      </c>
      <c r="D16" s="503" t="s">
        <v>5616</v>
      </c>
      <c r="E16" s="503" t="s">
        <v>35</v>
      </c>
      <c r="F16" s="503" t="s">
        <v>8800</v>
      </c>
      <c r="G16" s="496" t="s">
        <v>1384</v>
      </c>
      <c r="H16" s="489" t="s">
        <v>1381</v>
      </c>
      <c r="I16" s="503" t="s">
        <v>1380</v>
      </c>
      <c r="J16" s="489" t="s">
        <v>1381</v>
      </c>
      <c r="K16" s="503" t="s">
        <v>9657</v>
      </c>
      <c r="L16"/>
      <c r="N16"/>
      <c r="O16"/>
      <c r="P16"/>
      <c r="Q16"/>
      <c r="R16"/>
    </row>
    <row r="17" spans="1:18" ht="15" customHeight="1" x14ac:dyDescent="0.25">
      <c r="A17" s="489" t="s">
        <v>36</v>
      </c>
      <c r="B17" s="489">
        <v>1</v>
      </c>
      <c r="C17" s="489" t="s">
        <v>5617</v>
      </c>
      <c r="D17" s="503" t="s">
        <v>5618</v>
      </c>
      <c r="E17" s="503" t="s">
        <v>37</v>
      </c>
      <c r="F17" s="503" t="s">
        <v>8800</v>
      </c>
      <c r="G17" s="496" t="s">
        <v>1384</v>
      </c>
      <c r="H17" s="489" t="s">
        <v>1383</v>
      </c>
      <c r="I17" s="503" t="s">
        <v>1382</v>
      </c>
      <c r="J17" s="489" t="s">
        <v>1383</v>
      </c>
      <c r="K17" s="503" t="s">
        <v>9658</v>
      </c>
      <c r="L17"/>
      <c r="N17"/>
      <c r="O17"/>
      <c r="P17"/>
      <c r="Q17"/>
      <c r="R17"/>
    </row>
    <row r="18" spans="1:18" ht="15" customHeight="1" x14ac:dyDescent="0.25">
      <c r="A18" s="489" t="s">
        <v>38</v>
      </c>
      <c r="B18" s="489">
        <v>1</v>
      </c>
      <c r="C18" s="489" t="s">
        <v>5619</v>
      </c>
      <c r="D18" s="503" t="s">
        <v>5620</v>
      </c>
      <c r="E18" s="503" t="s">
        <v>39</v>
      </c>
      <c r="F18" s="503" t="s">
        <v>8800</v>
      </c>
      <c r="G18" s="496" t="s">
        <v>1384</v>
      </c>
      <c r="H18" s="489" t="s">
        <v>5514</v>
      </c>
      <c r="I18" s="503" t="s">
        <v>5515</v>
      </c>
      <c r="J18" s="489" t="s">
        <v>5514</v>
      </c>
      <c r="K18" s="503" t="s">
        <v>9659</v>
      </c>
      <c r="L18"/>
      <c r="N18"/>
      <c r="O18"/>
      <c r="P18"/>
      <c r="Q18"/>
      <c r="R18"/>
    </row>
    <row r="19" spans="1:18" ht="15" customHeight="1" x14ac:dyDescent="0.25">
      <c r="A19" s="489" t="s">
        <v>40</v>
      </c>
      <c r="B19" s="489">
        <v>1</v>
      </c>
      <c r="C19" s="489" t="s">
        <v>5621</v>
      </c>
      <c r="D19" s="503" t="s">
        <v>5622</v>
      </c>
      <c r="E19" s="503" t="s">
        <v>41</v>
      </c>
      <c r="F19" s="503" t="s">
        <v>8800</v>
      </c>
      <c r="G19" s="496" t="s">
        <v>1384</v>
      </c>
      <c r="H19" s="489" t="s">
        <v>1386</v>
      </c>
      <c r="I19" s="503" t="s">
        <v>1385</v>
      </c>
      <c r="J19" s="489" t="s">
        <v>1386</v>
      </c>
      <c r="K19" s="503" t="s">
        <v>9660</v>
      </c>
      <c r="L19"/>
      <c r="N19"/>
      <c r="O19"/>
      <c r="P19"/>
      <c r="Q19"/>
      <c r="R19"/>
    </row>
    <row r="20" spans="1:18" ht="15" customHeight="1" x14ac:dyDescent="0.25">
      <c r="A20" s="489" t="s">
        <v>42</v>
      </c>
      <c r="B20" s="489">
        <v>1</v>
      </c>
      <c r="C20" s="489" t="s">
        <v>5623</v>
      </c>
      <c r="D20" s="503" t="s">
        <v>5625</v>
      </c>
      <c r="E20" s="503" t="s">
        <v>43</v>
      </c>
      <c r="F20" s="503" t="s">
        <v>8800</v>
      </c>
      <c r="G20" s="496" t="s">
        <v>1384</v>
      </c>
      <c r="H20" s="489" t="s">
        <v>5626</v>
      </c>
      <c r="I20" s="503" t="s">
        <v>5627</v>
      </c>
      <c r="J20" s="489" t="s">
        <v>5626</v>
      </c>
      <c r="K20" s="503" t="s">
        <v>9661</v>
      </c>
      <c r="L20"/>
      <c r="N20"/>
      <c r="O20"/>
      <c r="P20"/>
      <c r="Q20"/>
      <c r="R20"/>
    </row>
    <row r="21" spans="1:18" ht="15" customHeight="1" x14ac:dyDescent="0.25">
      <c r="A21" s="489" t="s">
        <v>42</v>
      </c>
      <c r="B21" s="489">
        <v>2</v>
      </c>
      <c r="C21" s="489" t="s">
        <v>5624</v>
      </c>
      <c r="D21" s="503" t="s">
        <v>5629</v>
      </c>
      <c r="E21" s="503" t="s">
        <v>43</v>
      </c>
      <c r="F21" s="503" t="s">
        <v>8800</v>
      </c>
      <c r="G21" s="496" t="s">
        <v>1384</v>
      </c>
      <c r="H21" s="489" t="s">
        <v>1388</v>
      </c>
      <c r="I21" s="503" t="s">
        <v>1387</v>
      </c>
      <c r="J21" s="489" t="s">
        <v>1388</v>
      </c>
      <c r="K21" s="503" t="s">
        <v>9662</v>
      </c>
      <c r="L21"/>
      <c r="N21"/>
      <c r="O21"/>
      <c r="P21"/>
      <c r="Q21"/>
      <c r="R21"/>
    </row>
    <row r="22" spans="1:18" ht="15" customHeight="1" x14ac:dyDescent="0.25">
      <c r="A22" s="489" t="s">
        <v>42</v>
      </c>
      <c r="B22" s="489">
        <v>3</v>
      </c>
      <c r="C22" s="489" t="s">
        <v>5628</v>
      </c>
      <c r="D22" s="503" t="s">
        <v>5631</v>
      </c>
      <c r="E22" s="503" t="s">
        <v>43</v>
      </c>
      <c r="F22" s="503" t="s">
        <v>8800</v>
      </c>
      <c r="G22" s="496" t="s">
        <v>1384</v>
      </c>
      <c r="H22" s="489" t="s">
        <v>1390</v>
      </c>
      <c r="I22" s="503" t="s">
        <v>1389</v>
      </c>
      <c r="J22" s="489" t="s">
        <v>1390</v>
      </c>
      <c r="K22" s="503" t="s">
        <v>9663</v>
      </c>
      <c r="L22"/>
      <c r="N22"/>
      <c r="O22"/>
      <c r="P22"/>
      <c r="Q22"/>
      <c r="R22"/>
    </row>
    <row r="23" spans="1:18" ht="15" customHeight="1" x14ac:dyDescent="0.25">
      <c r="A23" s="489" t="s">
        <v>42</v>
      </c>
      <c r="B23" s="489">
        <v>4</v>
      </c>
      <c r="C23" s="489" t="s">
        <v>5630</v>
      </c>
      <c r="D23" s="503" t="s">
        <v>5633</v>
      </c>
      <c r="E23" s="503" t="s">
        <v>43</v>
      </c>
      <c r="F23" s="503" t="s">
        <v>8800</v>
      </c>
      <c r="G23" s="496" t="s">
        <v>1384</v>
      </c>
      <c r="H23" s="489" t="s">
        <v>1392</v>
      </c>
      <c r="I23" s="503" t="s">
        <v>1391</v>
      </c>
      <c r="J23" s="489" t="s">
        <v>1392</v>
      </c>
      <c r="K23" s="503" t="s">
        <v>9664</v>
      </c>
      <c r="L23"/>
      <c r="N23"/>
      <c r="O23"/>
      <c r="P23"/>
      <c r="Q23"/>
      <c r="R23"/>
    </row>
    <row r="24" spans="1:18" ht="15" customHeight="1" x14ac:dyDescent="0.25">
      <c r="A24" s="489" t="s">
        <v>42</v>
      </c>
      <c r="B24" s="489">
        <v>5</v>
      </c>
      <c r="C24" s="489" t="s">
        <v>5632</v>
      </c>
      <c r="D24" s="503" t="s">
        <v>5635</v>
      </c>
      <c r="E24" s="503" t="s">
        <v>43</v>
      </c>
      <c r="F24" s="503" t="s">
        <v>8800</v>
      </c>
      <c r="G24" s="496" t="s">
        <v>1384</v>
      </c>
      <c r="H24" s="489" t="s">
        <v>1394</v>
      </c>
      <c r="I24" s="503" t="s">
        <v>1393</v>
      </c>
      <c r="J24" s="489" t="s">
        <v>1394</v>
      </c>
      <c r="K24" s="503" t="s">
        <v>9665</v>
      </c>
      <c r="L24"/>
      <c r="N24"/>
      <c r="O24"/>
      <c r="P24"/>
      <c r="Q24"/>
      <c r="R24"/>
    </row>
    <row r="25" spans="1:18" ht="15" customHeight="1" x14ac:dyDescent="0.25">
      <c r="A25" s="489" t="s">
        <v>42</v>
      </c>
      <c r="B25" s="489">
        <v>6</v>
      </c>
      <c r="C25" s="489" t="s">
        <v>5634</v>
      </c>
      <c r="D25" s="503" t="s">
        <v>5637</v>
      </c>
      <c r="E25" s="503" t="s">
        <v>43</v>
      </c>
      <c r="F25" s="503" t="s">
        <v>8800</v>
      </c>
      <c r="G25" s="496" t="s">
        <v>1384</v>
      </c>
      <c r="H25" s="489" t="s">
        <v>1396</v>
      </c>
      <c r="I25" s="503" t="s">
        <v>1395</v>
      </c>
      <c r="J25" s="489" t="s">
        <v>1396</v>
      </c>
      <c r="K25" s="503" t="s">
        <v>9666</v>
      </c>
      <c r="L25"/>
      <c r="N25"/>
      <c r="O25"/>
      <c r="P25"/>
      <c r="Q25"/>
      <c r="R25"/>
    </row>
    <row r="26" spans="1:18" ht="15" customHeight="1" x14ac:dyDescent="0.25">
      <c r="A26" s="489" t="s">
        <v>42</v>
      </c>
      <c r="B26" s="489">
        <v>7</v>
      </c>
      <c r="C26" s="489" t="s">
        <v>5636</v>
      </c>
      <c r="D26" s="503" t="s">
        <v>5638</v>
      </c>
      <c r="E26" s="503" t="s">
        <v>43</v>
      </c>
      <c r="F26" s="503" t="s">
        <v>8800</v>
      </c>
      <c r="G26" s="496" t="s">
        <v>1384</v>
      </c>
      <c r="H26" s="489" t="s">
        <v>1398</v>
      </c>
      <c r="I26" s="503" t="s">
        <v>1397</v>
      </c>
      <c r="J26" s="489" t="s">
        <v>1398</v>
      </c>
      <c r="K26" s="503" t="s">
        <v>9667</v>
      </c>
      <c r="L26"/>
      <c r="N26"/>
      <c r="O26"/>
      <c r="P26"/>
      <c r="Q26"/>
      <c r="R26"/>
    </row>
    <row r="27" spans="1:18" ht="15" customHeight="1" x14ac:dyDescent="0.25">
      <c r="A27" s="489" t="s">
        <v>44</v>
      </c>
      <c r="B27" s="489">
        <v>1</v>
      </c>
      <c r="C27" s="489" t="s">
        <v>5639</v>
      </c>
      <c r="D27" s="503" t="s">
        <v>5640</v>
      </c>
      <c r="E27" s="503" t="s">
        <v>45</v>
      </c>
      <c r="F27" s="503" t="s">
        <v>8796</v>
      </c>
      <c r="G27" s="496" t="s">
        <v>1384</v>
      </c>
      <c r="H27" s="489" t="s">
        <v>1399</v>
      </c>
      <c r="I27" s="503" t="s">
        <v>45</v>
      </c>
      <c r="J27" s="489" t="s">
        <v>1399</v>
      </c>
      <c r="K27" s="503" t="s">
        <v>9668</v>
      </c>
      <c r="L27"/>
      <c r="N27"/>
      <c r="O27"/>
      <c r="P27"/>
      <c r="Q27"/>
      <c r="R27"/>
    </row>
    <row r="28" spans="1:18" ht="15" customHeight="1" x14ac:dyDescent="0.25">
      <c r="A28" s="489" t="s">
        <v>46</v>
      </c>
      <c r="B28" s="489">
        <v>1</v>
      </c>
      <c r="C28" s="489" t="s">
        <v>5641</v>
      </c>
      <c r="D28" s="503" t="s">
        <v>5642</v>
      </c>
      <c r="E28" s="503" t="s">
        <v>47</v>
      </c>
      <c r="F28" s="503" t="s">
        <v>8800</v>
      </c>
      <c r="G28" s="496" t="s">
        <v>1384</v>
      </c>
      <c r="H28" s="489" t="s">
        <v>1401</v>
      </c>
      <c r="I28" s="503" t="s">
        <v>1400</v>
      </c>
      <c r="J28" s="489" t="s">
        <v>1401</v>
      </c>
      <c r="K28" s="503" t="s">
        <v>8454</v>
      </c>
      <c r="L28"/>
      <c r="N28"/>
      <c r="O28"/>
      <c r="P28"/>
      <c r="Q28"/>
      <c r="R28"/>
    </row>
    <row r="29" spans="1:18" ht="15" customHeight="1" x14ac:dyDescent="0.25">
      <c r="A29" s="489" t="s">
        <v>46</v>
      </c>
      <c r="B29" s="489">
        <v>2</v>
      </c>
      <c r="C29" s="489" t="s">
        <v>5643</v>
      </c>
      <c r="D29" s="503" t="s">
        <v>5644</v>
      </c>
      <c r="E29" s="503" t="s">
        <v>47</v>
      </c>
      <c r="F29" s="503" t="s">
        <v>8800</v>
      </c>
      <c r="G29" s="496" t="s">
        <v>1384</v>
      </c>
      <c r="H29" s="489" t="s">
        <v>1403</v>
      </c>
      <c r="I29" s="503" t="s">
        <v>1402</v>
      </c>
      <c r="J29" s="489" t="s">
        <v>1403</v>
      </c>
      <c r="K29" s="503" t="s">
        <v>9669</v>
      </c>
      <c r="L29"/>
      <c r="N29"/>
      <c r="O29"/>
      <c r="P29"/>
      <c r="Q29"/>
      <c r="R29"/>
    </row>
    <row r="30" spans="1:18" ht="15" customHeight="1" x14ac:dyDescent="0.25">
      <c r="A30" s="489" t="s">
        <v>46</v>
      </c>
      <c r="B30" s="489">
        <v>3</v>
      </c>
      <c r="C30" s="489" t="s">
        <v>5645</v>
      </c>
      <c r="D30" s="503" t="s">
        <v>5646</v>
      </c>
      <c r="E30" s="503" t="s">
        <v>47</v>
      </c>
      <c r="F30" s="503" t="s">
        <v>8800</v>
      </c>
      <c r="G30" s="496" t="s">
        <v>1384</v>
      </c>
      <c r="H30" s="489" t="s">
        <v>1405</v>
      </c>
      <c r="I30" s="503" t="s">
        <v>1404</v>
      </c>
      <c r="J30" s="489" t="s">
        <v>1405</v>
      </c>
      <c r="K30" s="503" t="s">
        <v>9670</v>
      </c>
      <c r="L30"/>
      <c r="N30"/>
      <c r="O30"/>
      <c r="P30"/>
      <c r="Q30"/>
      <c r="R30"/>
    </row>
    <row r="31" spans="1:18" ht="15" customHeight="1" x14ac:dyDescent="0.25">
      <c r="A31" s="489" t="s">
        <v>48</v>
      </c>
      <c r="B31" s="489">
        <v>1</v>
      </c>
      <c r="C31" s="489" t="s">
        <v>5647</v>
      </c>
      <c r="D31" s="503" t="s">
        <v>5648</v>
      </c>
      <c r="E31" s="503" t="s">
        <v>49</v>
      </c>
      <c r="F31" s="503" t="s">
        <v>8800</v>
      </c>
      <c r="G31" s="496" t="s">
        <v>1384</v>
      </c>
      <c r="H31" s="489" t="s">
        <v>1407</v>
      </c>
      <c r="I31" s="503" t="s">
        <v>1406</v>
      </c>
      <c r="J31" s="489" t="s">
        <v>1407</v>
      </c>
      <c r="K31" s="503" t="s">
        <v>9671</v>
      </c>
      <c r="L31"/>
      <c r="N31"/>
      <c r="O31"/>
      <c r="P31"/>
      <c r="Q31"/>
      <c r="R31"/>
    </row>
    <row r="32" spans="1:18" ht="15" customHeight="1" x14ac:dyDescent="0.25">
      <c r="A32" s="489" t="s">
        <v>48</v>
      </c>
      <c r="B32" s="489">
        <v>2</v>
      </c>
      <c r="C32" s="489" t="s">
        <v>5649</v>
      </c>
      <c r="D32" s="503" t="s">
        <v>5650</v>
      </c>
      <c r="E32" s="503" t="s">
        <v>49</v>
      </c>
      <c r="F32" s="503" t="s">
        <v>8800</v>
      </c>
      <c r="G32" s="496" t="s">
        <v>1384</v>
      </c>
      <c r="H32" s="489" t="s">
        <v>1409</v>
      </c>
      <c r="I32" s="503" t="s">
        <v>1408</v>
      </c>
      <c r="J32" s="489" t="s">
        <v>1409</v>
      </c>
      <c r="K32" s="503" t="s">
        <v>9672</v>
      </c>
      <c r="L32"/>
      <c r="N32"/>
      <c r="O32"/>
      <c r="P32"/>
      <c r="Q32"/>
      <c r="R32"/>
    </row>
    <row r="33" spans="1:18" ht="15" customHeight="1" x14ac:dyDescent="0.25">
      <c r="A33" s="489" t="s">
        <v>50</v>
      </c>
      <c r="B33" s="489">
        <v>1</v>
      </c>
      <c r="C33" s="489" t="s">
        <v>5651</v>
      </c>
      <c r="D33" s="503" t="s">
        <v>5652</v>
      </c>
      <c r="E33" s="503" t="s">
        <v>51</v>
      </c>
      <c r="F33" s="503" t="s">
        <v>8800</v>
      </c>
      <c r="G33" s="496" t="s">
        <v>1384</v>
      </c>
      <c r="H33" s="489" t="s">
        <v>1411</v>
      </c>
      <c r="I33" s="503" t="s">
        <v>1410</v>
      </c>
      <c r="J33" s="489" t="s">
        <v>1411</v>
      </c>
      <c r="K33" s="503" t="s">
        <v>9673</v>
      </c>
      <c r="L33"/>
      <c r="N33"/>
      <c r="O33"/>
      <c r="P33"/>
      <c r="Q33"/>
      <c r="R33"/>
    </row>
    <row r="34" spans="1:18" ht="15" customHeight="1" x14ac:dyDescent="0.25">
      <c r="A34" s="489" t="s">
        <v>50</v>
      </c>
      <c r="B34" s="489">
        <v>2</v>
      </c>
      <c r="C34" s="489" t="s">
        <v>5653</v>
      </c>
      <c r="D34" s="503" t="s">
        <v>5654</v>
      </c>
      <c r="E34" s="503" t="s">
        <v>51</v>
      </c>
      <c r="F34" s="503" t="s">
        <v>8800</v>
      </c>
      <c r="G34" s="496" t="s">
        <v>1384</v>
      </c>
      <c r="H34" s="489" t="s">
        <v>1413</v>
      </c>
      <c r="I34" s="503" t="s">
        <v>1412</v>
      </c>
      <c r="J34" s="489" t="s">
        <v>1413</v>
      </c>
      <c r="K34" s="503" t="s">
        <v>9673</v>
      </c>
      <c r="L34"/>
      <c r="N34"/>
      <c r="O34"/>
      <c r="P34"/>
      <c r="Q34"/>
      <c r="R34"/>
    </row>
    <row r="35" spans="1:18" ht="15" customHeight="1" x14ac:dyDescent="0.25">
      <c r="A35" s="489" t="s">
        <v>52</v>
      </c>
      <c r="B35" s="489">
        <v>1</v>
      </c>
      <c r="C35" s="489" t="s">
        <v>5655</v>
      </c>
      <c r="D35" s="503" t="s">
        <v>5656</v>
      </c>
      <c r="E35" s="503" t="s">
        <v>53</v>
      </c>
      <c r="F35" s="503" t="s">
        <v>8800</v>
      </c>
      <c r="G35" s="496" t="s">
        <v>1384</v>
      </c>
      <c r="H35" s="489" t="s">
        <v>1415</v>
      </c>
      <c r="I35" s="503" t="s">
        <v>1414</v>
      </c>
      <c r="J35" s="489" t="s">
        <v>1415</v>
      </c>
      <c r="K35" s="503" t="s">
        <v>9674</v>
      </c>
      <c r="L35"/>
      <c r="N35"/>
      <c r="O35"/>
      <c r="P35"/>
      <c r="Q35"/>
      <c r="R35"/>
    </row>
    <row r="36" spans="1:18" ht="15" customHeight="1" x14ac:dyDescent="0.25">
      <c r="A36" s="489" t="s">
        <v>54</v>
      </c>
      <c r="B36" s="489">
        <v>1</v>
      </c>
      <c r="C36" s="489" t="s">
        <v>5657</v>
      </c>
      <c r="D36" s="503" t="s">
        <v>5658</v>
      </c>
      <c r="E36" s="503" t="s">
        <v>55</v>
      </c>
      <c r="F36" s="503" t="s">
        <v>8796</v>
      </c>
      <c r="G36" s="496" t="s">
        <v>1384</v>
      </c>
      <c r="H36" s="489" t="s">
        <v>1416</v>
      </c>
      <c r="I36" s="503" t="s">
        <v>55</v>
      </c>
      <c r="J36" s="489" t="s">
        <v>1416</v>
      </c>
      <c r="K36" s="503" t="s">
        <v>8455</v>
      </c>
      <c r="L36"/>
      <c r="N36"/>
      <c r="O36"/>
      <c r="P36"/>
      <c r="Q36"/>
      <c r="R36"/>
    </row>
    <row r="37" spans="1:18" ht="15" customHeight="1" x14ac:dyDescent="0.25">
      <c r="A37" s="489" t="s">
        <v>56</v>
      </c>
      <c r="B37" s="489">
        <v>1</v>
      </c>
      <c r="C37" s="489" t="s">
        <v>5659</v>
      </c>
      <c r="D37" s="503" t="s">
        <v>5660</v>
      </c>
      <c r="E37" s="503" t="s">
        <v>57</v>
      </c>
      <c r="F37" s="503" t="s">
        <v>8800</v>
      </c>
      <c r="G37" s="496" t="s">
        <v>1384</v>
      </c>
      <c r="H37" s="489" t="s">
        <v>1418</v>
      </c>
      <c r="I37" s="503" t="s">
        <v>1417</v>
      </c>
      <c r="J37" s="489" t="s">
        <v>1418</v>
      </c>
      <c r="K37" s="503" t="s">
        <v>8456</v>
      </c>
      <c r="L37"/>
      <c r="N37"/>
      <c r="O37"/>
      <c r="P37"/>
      <c r="Q37"/>
      <c r="R37"/>
    </row>
    <row r="38" spans="1:18" ht="15" customHeight="1" x14ac:dyDescent="0.25">
      <c r="A38" s="489" t="s">
        <v>56</v>
      </c>
      <c r="B38" s="489">
        <v>2</v>
      </c>
      <c r="C38" s="489" t="s">
        <v>5661</v>
      </c>
      <c r="D38" s="503" t="s">
        <v>5662</v>
      </c>
      <c r="E38" s="503" t="s">
        <v>57</v>
      </c>
      <c r="F38" s="503" t="s">
        <v>8800</v>
      </c>
      <c r="G38" s="496" t="s">
        <v>1384</v>
      </c>
      <c r="H38" s="489" t="s">
        <v>1420</v>
      </c>
      <c r="I38" s="503" t="s">
        <v>1419</v>
      </c>
      <c r="J38" s="489" t="s">
        <v>1420</v>
      </c>
      <c r="K38" s="503" t="s">
        <v>9675</v>
      </c>
      <c r="L38"/>
      <c r="N38"/>
      <c r="O38"/>
      <c r="P38"/>
      <c r="Q38"/>
      <c r="R38"/>
    </row>
    <row r="39" spans="1:18" ht="15" customHeight="1" x14ac:dyDescent="0.25">
      <c r="A39" s="489" t="s">
        <v>58</v>
      </c>
      <c r="B39" s="489">
        <v>1</v>
      </c>
      <c r="C39" s="489" t="s">
        <v>5663</v>
      </c>
      <c r="D39" s="503" t="s">
        <v>5664</v>
      </c>
      <c r="E39" s="503" t="s">
        <v>59</v>
      </c>
      <c r="F39" s="503" t="s">
        <v>8800</v>
      </c>
      <c r="G39" s="496" t="s">
        <v>1384</v>
      </c>
      <c r="H39" s="489" t="s">
        <v>5665</v>
      </c>
      <c r="I39" s="503" t="s">
        <v>5666</v>
      </c>
      <c r="J39" s="489" t="s">
        <v>5665</v>
      </c>
      <c r="K39" s="503" t="s">
        <v>9676</v>
      </c>
      <c r="L39"/>
      <c r="N39"/>
      <c r="O39"/>
      <c r="P39"/>
      <c r="Q39"/>
      <c r="R39"/>
    </row>
    <row r="40" spans="1:18" ht="15" customHeight="1" x14ac:dyDescent="0.25">
      <c r="A40" s="489" t="s">
        <v>58</v>
      </c>
      <c r="B40" s="489">
        <v>2</v>
      </c>
      <c r="C40" s="489" t="s">
        <v>5667</v>
      </c>
      <c r="D40" s="503" t="s">
        <v>5668</v>
      </c>
      <c r="E40" s="503" t="s">
        <v>59</v>
      </c>
      <c r="F40" s="503" t="s">
        <v>8800</v>
      </c>
      <c r="G40" s="496" t="s">
        <v>1384</v>
      </c>
      <c r="H40" s="489" t="s">
        <v>1422</v>
      </c>
      <c r="I40" s="503" t="s">
        <v>1421</v>
      </c>
      <c r="J40" s="489" t="s">
        <v>1422</v>
      </c>
      <c r="K40" s="503" t="s">
        <v>9677</v>
      </c>
      <c r="L40"/>
      <c r="N40"/>
      <c r="O40"/>
      <c r="P40"/>
      <c r="Q40"/>
      <c r="R40"/>
    </row>
    <row r="41" spans="1:18" ht="15" customHeight="1" x14ac:dyDescent="0.25">
      <c r="A41" s="489" t="s">
        <v>3794</v>
      </c>
      <c r="B41" s="489">
        <v>1</v>
      </c>
      <c r="C41" s="489" t="s">
        <v>5669</v>
      </c>
      <c r="D41" s="503" t="s">
        <v>5670</v>
      </c>
      <c r="E41" s="503" t="s">
        <v>3695</v>
      </c>
      <c r="F41" s="503" t="s">
        <v>8796</v>
      </c>
      <c r="G41" s="496" t="s">
        <v>1384</v>
      </c>
      <c r="H41" s="489" t="s">
        <v>3696</v>
      </c>
      <c r="I41" s="503" t="s">
        <v>3695</v>
      </c>
      <c r="J41" s="489" t="s">
        <v>3696</v>
      </c>
      <c r="K41" s="503" t="s">
        <v>8457</v>
      </c>
      <c r="L41"/>
      <c r="N41"/>
      <c r="O41"/>
      <c r="P41"/>
      <c r="Q41"/>
      <c r="R41"/>
    </row>
    <row r="42" spans="1:18" ht="15" customHeight="1" x14ac:dyDescent="0.25">
      <c r="A42" s="489" t="s">
        <v>60</v>
      </c>
      <c r="B42" s="489">
        <v>1</v>
      </c>
      <c r="C42" s="489" t="s">
        <v>5671</v>
      </c>
      <c r="D42" s="503" t="s">
        <v>5672</v>
      </c>
      <c r="E42" s="503" t="s">
        <v>61</v>
      </c>
      <c r="F42" s="503" t="s">
        <v>8796</v>
      </c>
      <c r="G42" s="496" t="s">
        <v>1384</v>
      </c>
      <c r="H42" s="489" t="s">
        <v>1423</v>
      </c>
      <c r="I42" s="503" t="s">
        <v>61</v>
      </c>
      <c r="J42" s="489" t="s">
        <v>1423</v>
      </c>
      <c r="K42" s="503" t="s">
        <v>9678</v>
      </c>
      <c r="L42"/>
      <c r="N42"/>
      <c r="O42"/>
      <c r="P42"/>
      <c r="Q42"/>
      <c r="R42"/>
    </row>
    <row r="43" spans="1:18" ht="15" customHeight="1" x14ac:dyDescent="0.25">
      <c r="A43" s="489" t="s">
        <v>62</v>
      </c>
      <c r="B43" s="489">
        <v>1</v>
      </c>
      <c r="C43" s="489" t="s">
        <v>5673</v>
      </c>
      <c r="D43" s="503" t="s">
        <v>5674</v>
      </c>
      <c r="E43" s="503" t="s">
        <v>63</v>
      </c>
      <c r="F43" s="503" t="s">
        <v>8800</v>
      </c>
      <c r="G43" s="496" t="s">
        <v>1384</v>
      </c>
      <c r="H43" s="489" t="s">
        <v>1425</v>
      </c>
      <c r="I43" s="503" t="s">
        <v>1424</v>
      </c>
      <c r="J43" s="489" t="s">
        <v>1425</v>
      </c>
      <c r="K43" s="503" t="s">
        <v>9679</v>
      </c>
      <c r="L43"/>
      <c r="N43"/>
      <c r="O43"/>
      <c r="P43"/>
      <c r="Q43"/>
      <c r="R43"/>
    </row>
    <row r="44" spans="1:18" ht="15" customHeight="1" x14ac:dyDescent="0.25">
      <c r="A44" s="489" t="s">
        <v>62</v>
      </c>
      <c r="B44" s="489">
        <v>2</v>
      </c>
      <c r="C44" s="489" t="s">
        <v>5675</v>
      </c>
      <c r="D44" s="503" t="s">
        <v>5676</v>
      </c>
      <c r="E44" s="503" t="s">
        <v>63</v>
      </c>
      <c r="F44" s="503" t="s">
        <v>8800</v>
      </c>
      <c r="G44" s="496" t="s">
        <v>1384</v>
      </c>
      <c r="H44" s="489" t="s">
        <v>3690</v>
      </c>
      <c r="I44" s="503" t="s">
        <v>3689</v>
      </c>
      <c r="J44" s="489" t="s">
        <v>3690</v>
      </c>
      <c r="K44" s="503" t="s">
        <v>9680</v>
      </c>
      <c r="L44"/>
      <c r="N44"/>
      <c r="O44"/>
      <c r="P44"/>
      <c r="Q44"/>
      <c r="R44"/>
    </row>
    <row r="45" spans="1:18" ht="15" customHeight="1" x14ac:dyDescent="0.25">
      <c r="A45" s="489" t="s">
        <v>64</v>
      </c>
      <c r="B45" s="489">
        <v>1</v>
      </c>
      <c r="C45" s="489" t="s">
        <v>5677</v>
      </c>
      <c r="D45" s="503" t="s">
        <v>5678</v>
      </c>
      <c r="E45" s="503" t="s">
        <v>65</v>
      </c>
      <c r="F45" s="503" t="s">
        <v>8800</v>
      </c>
      <c r="G45" s="496" t="s">
        <v>1384</v>
      </c>
      <c r="H45" s="489" t="s">
        <v>1427</v>
      </c>
      <c r="I45" s="503" t="s">
        <v>1426</v>
      </c>
      <c r="J45" s="489" t="s">
        <v>1427</v>
      </c>
      <c r="K45" s="503" t="s">
        <v>8458</v>
      </c>
      <c r="L45"/>
      <c r="N45"/>
      <c r="O45"/>
      <c r="P45"/>
      <c r="Q45"/>
      <c r="R45"/>
    </row>
    <row r="46" spans="1:18" ht="15" customHeight="1" x14ac:dyDescent="0.25">
      <c r="A46" s="489" t="s">
        <v>66</v>
      </c>
      <c r="B46" s="489">
        <v>1</v>
      </c>
      <c r="C46" s="489" t="s">
        <v>5679</v>
      </c>
      <c r="D46" s="503" t="s">
        <v>5680</v>
      </c>
      <c r="E46" s="503" t="s">
        <v>67</v>
      </c>
      <c r="F46" s="503" t="s">
        <v>8800</v>
      </c>
      <c r="G46" s="496" t="s">
        <v>1384</v>
      </c>
      <c r="H46" s="489" t="s">
        <v>1429</v>
      </c>
      <c r="I46" s="503" t="s">
        <v>1428</v>
      </c>
      <c r="J46" s="489" t="s">
        <v>1429</v>
      </c>
      <c r="K46" s="503" t="s">
        <v>8459</v>
      </c>
      <c r="L46"/>
      <c r="N46"/>
      <c r="O46"/>
      <c r="P46"/>
      <c r="Q46"/>
      <c r="R46"/>
    </row>
    <row r="47" spans="1:18" ht="15" customHeight="1" x14ac:dyDescent="0.25">
      <c r="A47" s="489" t="s">
        <v>68</v>
      </c>
      <c r="B47" s="489">
        <v>1</v>
      </c>
      <c r="C47" s="489" t="s">
        <v>5681</v>
      </c>
      <c r="D47" s="503" t="s">
        <v>5682</v>
      </c>
      <c r="E47" s="503" t="s">
        <v>69</v>
      </c>
      <c r="F47" s="503" t="s">
        <v>8796</v>
      </c>
      <c r="G47" s="496" t="s">
        <v>1384</v>
      </c>
      <c r="H47" s="489" t="s">
        <v>1430</v>
      </c>
      <c r="I47" s="503" t="s">
        <v>69</v>
      </c>
      <c r="J47" s="489" t="s">
        <v>1430</v>
      </c>
      <c r="K47" s="503" t="s">
        <v>9681</v>
      </c>
      <c r="L47"/>
      <c r="N47"/>
      <c r="O47"/>
      <c r="P47"/>
      <c r="Q47"/>
      <c r="R47"/>
    </row>
    <row r="48" spans="1:18" ht="15" customHeight="1" x14ac:dyDescent="0.25">
      <c r="A48" s="489" t="s">
        <v>70</v>
      </c>
      <c r="B48" s="489">
        <v>1</v>
      </c>
      <c r="C48" s="489" t="s">
        <v>5683</v>
      </c>
      <c r="D48" s="503" t="s">
        <v>5684</v>
      </c>
      <c r="E48" s="503" t="s">
        <v>71</v>
      </c>
      <c r="F48" s="503" t="s">
        <v>8800</v>
      </c>
      <c r="G48" s="496" t="s">
        <v>1384</v>
      </c>
      <c r="H48" s="489" t="s">
        <v>1432</v>
      </c>
      <c r="I48" s="503" t="s">
        <v>1431</v>
      </c>
      <c r="J48" s="489" t="s">
        <v>1432</v>
      </c>
      <c r="K48" s="503" t="s">
        <v>9682</v>
      </c>
      <c r="L48"/>
      <c r="N48"/>
      <c r="O48"/>
      <c r="P48"/>
      <c r="Q48"/>
      <c r="R48"/>
    </row>
    <row r="49" spans="1:18" ht="15" customHeight="1" x14ac:dyDescent="0.25">
      <c r="A49" s="489" t="s">
        <v>70</v>
      </c>
      <c r="B49" s="489">
        <v>2</v>
      </c>
      <c r="C49" s="489" t="s">
        <v>5685</v>
      </c>
      <c r="D49" s="503" t="s">
        <v>5686</v>
      </c>
      <c r="E49" s="503" t="s">
        <v>71</v>
      </c>
      <c r="F49" s="503" t="s">
        <v>8800</v>
      </c>
      <c r="G49" s="496" t="s">
        <v>1384</v>
      </c>
      <c r="H49" s="489" t="s">
        <v>1434</v>
      </c>
      <c r="I49" s="503" t="s">
        <v>1433</v>
      </c>
      <c r="J49" s="489" t="s">
        <v>1434</v>
      </c>
      <c r="K49" s="503" t="s">
        <v>9683</v>
      </c>
      <c r="L49"/>
      <c r="N49"/>
      <c r="O49"/>
      <c r="P49"/>
      <c r="Q49"/>
      <c r="R49"/>
    </row>
    <row r="50" spans="1:18" ht="15" customHeight="1" x14ac:dyDescent="0.25">
      <c r="A50" s="489" t="s">
        <v>72</v>
      </c>
      <c r="B50" s="489">
        <v>1</v>
      </c>
      <c r="C50" s="489" t="s">
        <v>5687</v>
      </c>
      <c r="D50" s="503" t="s">
        <v>5688</v>
      </c>
      <c r="E50" s="503" t="s">
        <v>73</v>
      </c>
      <c r="F50" s="503" t="s">
        <v>8800</v>
      </c>
      <c r="G50" s="496" t="s">
        <v>1384</v>
      </c>
      <c r="H50" s="489" t="s">
        <v>1436</v>
      </c>
      <c r="I50" s="503" t="s">
        <v>1435</v>
      </c>
      <c r="J50" s="489" t="s">
        <v>1436</v>
      </c>
      <c r="K50" s="503" t="s">
        <v>9684</v>
      </c>
      <c r="L50"/>
      <c r="N50"/>
      <c r="O50"/>
      <c r="P50"/>
      <c r="Q50"/>
      <c r="R50"/>
    </row>
    <row r="51" spans="1:18" ht="15" customHeight="1" x14ac:dyDescent="0.25">
      <c r="A51" s="489" t="s">
        <v>72</v>
      </c>
      <c r="B51" s="489">
        <v>2</v>
      </c>
      <c r="C51" s="489" t="s">
        <v>5689</v>
      </c>
      <c r="D51" s="503" t="s">
        <v>5690</v>
      </c>
      <c r="E51" s="503" t="s">
        <v>73</v>
      </c>
      <c r="F51" s="503" t="s">
        <v>8800</v>
      </c>
      <c r="G51" s="496" t="s">
        <v>1384</v>
      </c>
      <c r="H51" s="489" t="s">
        <v>1438</v>
      </c>
      <c r="I51" s="503" t="s">
        <v>1437</v>
      </c>
      <c r="J51" s="489" t="s">
        <v>1438</v>
      </c>
      <c r="K51" s="503" t="s">
        <v>9685</v>
      </c>
      <c r="L51"/>
      <c r="N51"/>
      <c r="O51"/>
      <c r="P51"/>
      <c r="Q51"/>
      <c r="R51"/>
    </row>
    <row r="52" spans="1:18" ht="15" customHeight="1" x14ac:dyDescent="0.25">
      <c r="A52" s="489" t="s">
        <v>8833</v>
      </c>
      <c r="B52" s="489">
        <v>1</v>
      </c>
      <c r="C52" s="489" t="s">
        <v>9686</v>
      </c>
      <c r="D52" s="503" t="s">
        <v>9687</v>
      </c>
      <c r="E52" s="503" t="s">
        <v>8834</v>
      </c>
      <c r="F52" s="503" t="s">
        <v>8796</v>
      </c>
      <c r="G52" s="496" t="s">
        <v>1384</v>
      </c>
      <c r="H52" s="489" t="s">
        <v>9688</v>
      </c>
      <c r="I52" s="503" t="s">
        <v>8834</v>
      </c>
      <c r="J52" s="489" t="s">
        <v>9688</v>
      </c>
      <c r="K52" s="503" t="s">
        <v>9689</v>
      </c>
      <c r="L52"/>
      <c r="N52"/>
      <c r="O52"/>
      <c r="P52"/>
      <c r="Q52"/>
      <c r="R52"/>
    </row>
    <row r="53" spans="1:18" ht="15" customHeight="1" x14ac:dyDescent="0.25">
      <c r="A53" s="489" t="s">
        <v>74</v>
      </c>
      <c r="B53" s="489">
        <v>1</v>
      </c>
      <c r="C53" s="489" t="s">
        <v>5691</v>
      </c>
      <c r="D53" s="503" t="s">
        <v>5692</v>
      </c>
      <c r="E53" s="503" t="s">
        <v>75</v>
      </c>
      <c r="F53" s="503" t="s">
        <v>8800</v>
      </c>
      <c r="G53" s="496" t="s">
        <v>1384</v>
      </c>
      <c r="H53" s="489" t="s">
        <v>1440</v>
      </c>
      <c r="I53" s="503" t="s">
        <v>1439</v>
      </c>
      <c r="J53" s="489" t="s">
        <v>1440</v>
      </c>
      <c r="K53" s="503" t="s">
        <v>9690</v>
      </c>
      <c r="L53"/>
      <c r="N53"/>
      <c r="O53"/>
      <c r="P53"/>
      <c r="Q53"/>
      <c r="R53"/>
    </row>
    <row r="54" spans="1:18" ht="15" customHeight="1" x14ac:dyDescent="0.25">
      <c r="A54" s="489" t="s">
        <v>76</v>
      </c>
      <c r="B54" s="489">
        <v>1</v>
      </c>
      <c r="C54" s="489" t="s">
        <v>5693</v>
      </c>
      <c r="D54" s="503" t="s">
        <v>5694</v>
      </c>
      <c r="E54" s="503" t="s">
        <v>77</v>
      </c>
      <c r="F54" s="503" t="s">
        <v>8800</v>
      </c>
      <c r="G54" s="496" t="s">
        <v>1384</v>
      </c>
      <c r="H54" s="489" t="s">
        <v>5516</v>
      </c>
      <c r="I54" s="503" t="s">
        <v>5517</v>
      </c>
      <c r="J54" s="489" t="s">
        <v>5516</v>
      </c>
      <c r="K54" s="503" t="s">
        <v>9691</v>
      </c>
      <c r="L54"/>
      <c r="N54"/>
      <c r="O54"/>
      <c r="P54"/>
      <c r="Q54"/>
      <c r="R54"/>
    </row>
    <row r="55" spans="1:18" ht="15" customHeight="1" x14ac:dyDescent="0.25">
      <c r="A55" s="489" t="s">
        <v>76</v>
      </c>
      <c r="B55" s="489">
        <v>2</v>
      </c>
      <c r="C55" s="489" t="s">
        <v>5695</v>
      </c>
      <c r="D55" s="503" t="s">
        <v>5696</v>
      </c>
      <c r="E55" s="503" t="s">
        <v>77</v>
      </c>
      <c r="F55" s="503" t="s">
        <v>8800</v>
      </c>
      <c r="G55" s="496" t="s">
        <v>1384</v>
      </c>
      <c r="H55" s="489" t="s">
        <v>1442</v>
      </c>
      <c r="I55" s="503" t="s">
        <v>1441</v>
      </c>
      <c r="J55" s="489" t="s">
        <v>1442</v>
      </c>
      <c r="K55" s="503" t="s">
        <v>9692</v>
      </c>
      <c r="L55"/>
      <c r="N55"/>
      <c r="O55"/>
      <c r="P55"/>
      <c r="Q55"/>
      <c r="R55"/>
    </row>
    <row r="56" spans="1:18" ht="15" customHeight="1" x14ac:dyDescent="0.25">
      <c r="A56" s="489" t="s">
        <v>78</v>
      </c>
      <c r="B56" s="489">
        <v>1</v>
      </c>
      <c r="C56" s="489" t="s">
        <v>5697</v>
      </c>
      <c r="D56" s="503" t="s">
        <v>5698</v>
      </c>
      <c r="E56" s="503" t="s">
        <v>79</v>
      </c>
      <c r="F56" s="503" t="s">
        <v>8800</v>
      </c>
      <c r="G56" s="496" t="s">
        <v>1384</v>
      </c>
      <c r="H56" s="489" t="s">
        <v>1444</v>
      </c>
      <c r="I56" s="503" t="s">
        <v>1443</v>
      </c>
      <c r="J56" s="489" t="s">
        <v>1444</v>
      </c>
      <c r="K56" s="503" t="s">
        <v>9693</v>
      </c>
      <c r="L56"/>
      <c r="N56"/>
      <c r="O56"/>
      <c r="P56"/>
      <c r="Q56"/>
      <c r="R56"/>
    </row>
    <row r="57" spans="1:18" ht="15" customHeight="1" x14ac:dyDescent="0.25">
      <c r="A57" s="489" t="s">
        <v>78</v>
      </c>
      <c r="B57" s="489">
        <v>2</v>
      </c>
      <c r="C57" s="489" t="s">
        <v>5699</v>
      </c>
      <c r="D57" s="503" t="s">
        <v>5700</v>
      </c>
      <c r="E57" s="503" t="s">
        <v>79</v>
      </c>
      <c r="F57" s="503" t="s">
        <v>8800</v>
      </c>
      <c r="G57" s="496" t="s">
        <v>1384</v>
      </c>
      <c r="H57" s="489" t="s">
        <v>1446</v>
      </c>
      <c r="I57" s="503" t="s">
        <v>1445</v>
      </c>
      <c r="J57" s="489" t="s">
        <v>1446</v>
      </c>
      <c r="K57" s="503" t="s">
        <v>9694</v>
      </c>
      <c r="L57"/>
      <c r="N57"/>
      <c r="O57"/>
      <c r="P57"/>
      <c r="Q57"/>
      <c r="R57"/>
    </row>
    <row r="58" spans="1:18" ht="15" customHeight="1" x14ac:dyDescent="0.25">
      <c r="A58" s="489" t="s">
        <v>80</v>
      </c>
      <c r="B58" s="489">
        <v>1</v>
      </c>
      <c r="C58" s="489" t="s">
        <v>5701</v>
      </c>
      <c r="D58" s="503" t="s">
        <v>5702</v>
      </c>
      <c r="E58" s="503" t="s">
        <v>81</v>
      </c>
      <c r="F58" s="503" t="s">
        <v>8796</v>
      </c>
      <c r="G58" s="496" t="s">
        <v>1384</v>
      </c>
      <c r="H58" s="489" t="s">
        <v>1447</v>
      </c>
      <c r="I58" s="503" t="s">
        <v>81</v>
      </c>
      <c r="J58" s="489" t="s">
        <v>1447</v>
      </c>
      <c r="K58" s="503" t="s">
        <v>8460</v>
      </c>
      <c r="L58"/>
      <c r="N58"/>
      <c r="O58"/>
      <c r="P58"/>
      <c r="Q58"/>
      <c r="R58"/>
    </row>
    <row r="59" spans="1:18" ht="15" customHeight="1" x14ac:dyDescent="0.25">
      <c r="A59" s="489" t="s">
        <v>82</v>
      </c>
      <c r="B59" s="489">
        <v>1</v>
      </c>
      <c r="C59" s="489" t="s">
        <v>5703</v>
      </c>
      <c r="D59" s="503" t="s">
        <v>5704</v>
      </c>
      <c r="E59" s="503" t="s">
        <v>83</v>
      </c>
      <c r="F59" s="503" t="s">
        <v>8800</v>
      </c>
      <c r="G59" s="496" t="s">
        <v>1384</v>
      </c>
      <c r="H59" s="489" t="s">
        <v>1449</v>
      </c>
      <c r="I59" s="503" t="s">
        <v>1448</v>
      </c>
      <c r="J59" s="489" t="s">
        <v>1449</v>
      </c>
      <c r="K59" s="503" t="s">
        <v>9695</v>
      </c>
      <c r="L59"/>
      <c r="N59"/>
      <c r="O59"/>
      <c r="P59"/>
      <c r="Q59"/>
      <c r="R59"/>
    </row>
    <row r="60" spans="1:18" ht="15" customHeight="1" x14ac:dyDescent="0.25">
      <c r="A60" s="489" t="s">
        <v>82</v>
      </c>
      <c r="B60" s="489">
        <v>2</v>
      </c>
      <c r="C60" s="489" t="s">
        <v>5705</v>
      </c>
      <c r="D60" s="503" t="s">
        <v>5706</v>
      </c>
      <c r="E60" s="503" t="s">
        <v>83</v>
      </c>
      <c r="F60" s="503" t="s">
        <v>8800</v>
      </c>
      <c r="G60" s="496" t="s">
        <v>1384</v>
      </c>
      <c r="H60" s="489" t="s">
        <v>1451</v>
      </c>
      <c r="I60" s="503" t="s">
        <v>1450</v>
      </c>
      <c r="J60" s="489" t="s">
        <v>1451</v>
      </c>
      <c r="K60" s="503" t="s">
        <v>9695</v>
      </c>
      <c r="L60"/>
      <c r="N60"/>
      <c r="O60"/>
      <c r="P60"/>
      <c r="Q60"/>
      <c r="R60"/>
    </row>
    <row r="61" spans="1:18" ht="15" customHeight="1" x14ac:dyDescent="0.25">
      <c r="A61" s="489" t="s">
        <v>84</v>
      </c>
      <c r="B61" s="489">
        <v>1</v>
      </c>
      <c r="C61" s="489" t="s">
        <v>5707</v>
      </c>
      <c r="D61" s="503" t="s">
        <v>5708</v>
      </c>
      <c r="E61" s="503" t="s">
        <v>85</v>
      </c>
      <c r="F61" s="503" t="s">
        <v>8798</v>
      </c>
      <c r="G61" s="496" t="s">
        <v>1384</v>
      </c>
      <c r="H61" s="489" t="s">
        <v>3807</v>
      </c>
      <c r="I61" s="503" t="s">
        <v>85</v>
      </c>
      <c r="J61" s="489" t="s">
        <v>3807</v>
      </c>
      <c r="K61" s="503" t="s">
        <v>9696</v>
      </c>
      <c r="L61"/>
      <c r="N61"/>
      <c r="O61"/>
      <c r="P61"/>
      <c r="Q61"/>
      <c r="R61"/>
    </row>
    <row r="62" spans="1:18" ht="15" customHeight="1" x14ac:dyDescent="0.25">
      <c r="A62" s="489" t="s">
        <v>86</v>
      </c>
      <c r="B62" s="489">
        <v>1</v>
      </c>
      <c r="C62" s="489" t="s">
        <v>5709</v>
      </c>
      <c r="D62" s="503" t="s">
        <v>5710</v>
      </c>
      <c r="E62" s="503" t="s">
        <v>87</v>
      </c>
      <c r="F62" s="503" t="s">
        <v>8800</v>
      </c>
      <c r="G62" s="496" t="s">
        <v>1384</v>
      </c>
      <c r="H62" s="489" t="s">
        <v>1453</v>
      </c>
      <c r="I62" s="503" t="s">
        <v>1452</v>
      </c>
      <c r="J62" s="489" t="s">
        <v>1453</v>
      </c>
      <c r="K62" s="503" t="s">
        <v>9697</v>
      </c>
      <c r="L62"/>
      <c r="N62"/>
      <c r="O62"/>
      <c r="P62"/>
      <c r="Q62"/>
      <c r="R62"/>
    </row>
    <row r="63" spans="1:18" ht="15" customHeight="1" x14ac:dyDescent="0.25">
      <c r="A63" s="489" t="s">
        <v>86</v>
      </c>
      <c r="B63" s="489">
        <v>2</v>
      </c>
      <c r="C63" s="489" t="s">
        <v>5711</v>
      </c>
      <c r="D63" s="503" t="s">
        <v>5712</v>
      </c>
      <c r="E63" s="503" t="s">
        <v>87</v>
      </c>
      <c r="F63" s="503" t="s">
        <v>8800</v>
      </c>
      <c r="G63" s="496" t="s">
        <v>1384</v>
      </c>
      <c r="H63" s="489" t="s">
        <v>1455</v>
      </c>
      <c r="I63" s="503" t="s">
        <v>1454</v>
      </c>
      <c r="J63" s="489" t="s">
        <v>1455</v>
      </c>
      <c r="K63" s="503" t="s">
        <v>8461</v>
      </c>
      <c r="L63"/>
      <c r="N63"/>
      <c r="O63"/>
      <c r="P63"/>
      <c r="Q63"/>
      <c r="R63"/>
    </row>
    <row r="64" spans="1:18" ht="15" customHeight="1" x14ac:dyDescent="0.25">
      <c r="A64" s="489" t="s">
        <v>88</v>
      </c>
      <c r="B64" s="489">
        <v>1</v>
      </c>
      <c r="C64" s="489" t="s">
        <v>5713</v>
      </c>
      <c r="D64" s="503" t="s">
        <v>5714</v>
      </c>
      <c r="E64" s="503" t="s">
        <v>89</v>
      </c>
      <c r="F64" s="503" t="s">
        <v>8798</v>
      </c>
      <c r="G64" s="496" t="s">
        <v>1384</v>
      </c>
      <c r="H64" s="489" t="s">
        <v>3808</v>
      </c>
      <c r="I64" s="503" t="s">
        <v>89</v>
      </c>
      <c r="J64" s="489" t="s">
        <v>3808</v>
      </c>
      <c r="K64" s="503" t="s">
        <v>8462</v>
      </c>
      <c r="L64"/>
      <c r="N64"/>
      <c r="O64"/>
      <c r="P64"/>
      <c r="Q64"/>
      <c r="R64"/>
    </row>
    <row r="65" spans="1:18" ht="15" customHeight="1" x14ac:dyDescent="0.25">
      <c r="A65" s="489" t="s">
        <v>90</v>
      </c>
      <c r="B65" s="489">
        <v>1</v>
      </c>
      <c r="C65" s="489" t="s">
        <v>5715</v>
      </c>
      <c r="D65" s="503" t="s">
        <v>5716</v>
      </c>
      <c r="E65" s="503" t="s">
        <v>91</v>
      </c>
      <c r="F65" s="503" t="s">
        <v>8800</v>
      </c>
      <c r="G65" s="496" t="s">
        <v>1384</v>
      </c>
      <c r="H65" s="489" t="s">
        <v>1457</v>
      </c>
      <c r="I65" s="503" t="s">
        <v>1456</v>
      </c>
      <c r="J65" s="489" t="s">
        <v>1457</v>
      </c>
      <c r="K65" s="503" t="s">
        <v>9698</v>
      </c>
      <c r="L65"/>
      <c r="N65"/>
      <c r="O65"/>
      <c r="P65"/>
      <c r="Q65"/>
      <c r="R65"/>
    </row>
    <row r="66" spans="1:18" ht="15" customHeight="1" x14ac:dyDescent="0.25">
      <c r="A66" s="489" t="s">
        <v>90</v>
      </c>
      <c r="B66" s="489">
        <v>2</v>
      </c>
      <c r="C66" s="489" t="s">
        <v>5717</v>
      </c>
      <c r="D66" s="503" t="s">
        <v>5718</v>
      </c>
      <c r="E66" s="503" t="s">
        <v>91</v>
      </c>
      <c r="F66" s="503" t="s">
        <v>8800</v>
      </c>
      <c r="G66" s="496" t="s">
        <v>1384</v>
      </c>
      <c r="H66" s="489" t="s">
        <v>5282</v>
      </c>
      <c r="I66" s="503" t="s">
        <v>5283</v>
      </c>
      <c r="J66" s="489" t="s">
        <v>5282</v>
      </c>
      <c r="K66" s="503" t="s">
        <v>9699</v>
      </c>
      <c r="L66"/>
      <c r="N66"/>
      <c r="O66"/>
      <c r="P66"/>
      <c r="Q66"/>
      <c r="R66"/>
    </row>
    <row r="67" spans="1:18" ht="15" customHeight="1" x14ac:dyDescent="0.25">
      <c r="A67" s="489" t="s">
        <v>92</v>
      </c>
      <c r="B67" s="489">
        <v>1</v>
      </c>
      <c r="C67" s="489" t="s">
        <v>5719</v>
      </c>
      <c r="D67" s="503" t="s">
        <v>5720</v>
      </c>
      <c r="E67" s="503" t="s">
        <v>93</v>
      </c>
      <c r="F67" s="503" t="s">
        <v>8800</v>
      </c>
      <c r="G67" s="496" t="s">
        <v>1384</v>
      </c>
      <c r="H67" s="489" t="s">
        <v>1459</v>
      </c>
      <c r="I67" s="503" t="s">
        <v>1458</v>
      </c>
      <c r="J67" s="489" t="s">
        <v>1459</v>
      </c>
      <c r="K67" s="503" t="s">
        <v>9700</v>
      </c>
      <c r="L67"/>
      <c r="N67"/>
      <c r="O67"/>
      <c r="P67"/>
      <c r="Q67"/>
      <c r="R67"/>
    </row>
    <row r="68" spans="1:18" ht="15" customHeight="1" x14ac:dyDescent="0.25">
      <c r="A68" s="489" t="s">
        <v>92</v>
      </c>
      <c r="B68" s="489">
        <v>2</v>
      </c>
      <c r="C68" s="489" t="s">
        <v>5721</v>
      </c>
      <c r="D68" s="503" t="s">
        <v>5722</v>
      </c>
      <c r="E68" s="503" t="s">
        <v>93</v>
      </c>
      <c r="F68" s="503" t="s">
        <v>8800</v>
      </c>
      <c r="G68" s="496" t="s">
        <v>1384</v>
      </c>
      <c r="H68" s="489" t="s">
        <v>1461</v>
      </c>
      <c r="I68" s="503" t="s">
        <v>1460</v>
      </c>
      <c r="J68" s="489" t="s">
        <v>1461</v>
      </c>
      <c r="K68" s="503" t="s">
        <v>9701</v>
      </c>
      <c r="L68"/>
      <c r="N68"/>
      <c r="O68"/>
      <c r="P68"/>
      <c r="Q68"/>
      <c r="R68"/>
    </row>
    <row r="69" spans="1:18" ht="15" customHeight="1" x14ac:dyDescent="0.25">
      <c r="A69" s="489" t="s">
        <v>94</v>
      </c>
      <c r="B69" s="489">
        <v>1</v>
      </c>
      <c r="C69" s="489" t="s">
        <v>5723</v>
      </c>
      <c r="D69" s="503" t="s">
        <v>5724</v>
      </c>
      <c r="E69" s="503" t="s">
        <v>95</v>
      </c>
      <c r="F69" s="503" t="s">
        <v>8800</v>
      </c>
      <c r="G69" s="496" t="s">
        <v>1384</v>
      </c>
      <c r="H69" s="489" t="s">
        <v>1463</v>
      </c>
      <c r="I69" s="503" t="s">
        <v>1462</v>
      </c>
      <c r="J69" s="489" t="s">
        <v>1463</v>
      </c>
      <c r="K69" s="503" t="s">
        <v>9702</v>
      </c>
      <c r="L69"/>
      <c r="N69"/>
      <c r="O69"/>
      <c r="P69"/>
      <c r="Q69"/>
      <c r="R69"/>
    </row>
    <row r="70" spans="1:18" ht="15" customHeight="1" x14ac:dyDescent="0.25">
      <c r="A70" s="489" t="s">
        <v>94</v>
      </c>
      <c r="B70" s="489">
        <v>2</v>
      </c>
      <c r="C70" s="489" t="s">
        <v>5725</v>
      </c>
      <c r="D70" s="503" t="s">
        <v>5726</v>
      </c>
      <c r="E70" s="503" t="s">
        <v>95</v>
      </c>
      <c r="F70" s="503" t="s">
        <v>8800</v>
      </c>
      <c r="G70" s="496" t="s">
        <v>1384</v>
      </c>
      <c r="H70" s="489" t="s">
        <v>1465</v>
      </c>
      <c r="I70" s="503" t="s">
        <v>1464</v>
      </c>
      <c r="J70" s="489" t="s">
        <v>1465</v>
      </c>
      <c r="K70" s="503" t="s">
        <v>9702</v>
      </c>
      <c r="L70"/>
      <c r="N70"/>
      <c r="O70"/>
      <c r="P70"/>
      <c r="Q70"/>
      <c r="R70"/>
    </row>
    <row r="71" spans="1:18" ht="15" customHeight="1" x14ac:dyDescent="0.25">
      <c r="A71" s="489" t="s">
        <v>96</v>
      </c>
      <c r="B71" s="489">
        <v>1</v>
      </c>
      <c r="C71" s="489" t="s">
        <v>5727</v>
      </c>
      <c r="D71" s="503" t="s">
        <v>5728</v>
      </c>
      <c r="E71" s="503" t="s">
        <v>97</v>
      </c>
      <c r="F71" s="503" t="s">
        <v>8796</v>
      </c>
      <c r="G71" s="496" t="s">
        <v>1384</v>
      </c>
      <c r="H71" s="489" t="s">
        <v>1466</v>
      </c>
      <c r="I71" s="503" t="s">
        <v>97</v>
      </c>
      <c r="J71" s="489" t="s">
        <v>1466</v>
      </c>
      <c r="K71" s="503" t="s">
        <v>9703</v>
      </c>
      <c r="L71"/>
      <c r="N71"/>
      <c r="O71"/>
      <c r="P71"/>
      <c r="Q71"/>
      <c r="R71"/>
    </row>
    <row r="72" spans="1:18" ht="15" customHeight="1" x14ac:dyDescent="0.25">
      <c r="A72" s="489" t="s">
        <v>98</v>
      </c>
      <c r="B72" s="489">
        <v>1</v>
      </c>
      <c r="C72" s="489" t="s">
        <v>5729</v>
      </c>
      <c r="D72" s="503" t="s">
        <v>5731</v>
      </c>
      <c r="E72" s="503" t="s">
        <v>99</v>
      </c>
      <c r="F72" s="503" t="s">
        <v>8800</v>
      </c>
      <c r="G72" s="496" t="s">
        <v>1384</v>
      </c>
      <c r="H72" s="489" t="s">
        <v>1468</v>
      </c>
      <c r="I72" s="503" t="s">
        <v>1467</v>
      </c>
      <c r="J72" s="489" t="s">
        <v>1468</v>
      </c>
      <c r="K72" s="503" t="s">
        <v>9704</v>
      </c>
      <c r="L72"/>
      <c r="N72"/>
      <c r="O72"/>
      <c r="P72"/>
      <c r="Q72"/>
      <c r="R72"/>
    </row>
    <row r="73" spans="1:18" ht="15" customHeight="1" x14ac:dyDescent="0.25">
      <c r="A73" s="489" t="s">
        <v>98</v>
      </c>
      <c r="B73" s="489">
        <v>2</v>
      </c>
      <c r="C73" s="489" t="s">
        <v>5730</v>
      </c>
      <c r="D73" s="503" t="s">
        <v>5733</v>
      </c>
      <c r="E73" s="503" t="s">
        <v>99</v>
      </c>
      <c r="F73" s="503" t="s">
        <v>8800</v>
      </c>
      <c r="G73" s="496" t="s">
        <v>1384</v>
      </c>
      <c r="H73" s="489" t="s">
        <v>1470</v>
      </c>
      <c r="I73" s="503" t="s">
        <v>1469</v>
      </c>
      <c r="J73" s="489" t="s">
        <v>1470</v>
      </c>
      <c r="K73" s="503" t="s">
        <v>9705</v>
      </c>
      <c r="L73"/>
      <c r="N73"/>
      <c r="O73"/>
      <c r="P73"/>
      <c r="Q73"/>
      <c r="R73"/>
    </row>
    <row r="74" spans="1:18" ht="15" customHeight="1" x14ac:dyDescent="0.25">
      <c r="A74" s="489" t="s">
        <v>98</v>
      </c>
      <c r="B74" s="489">
        <v>3</v>
      </c>
      <c r="C74" s="489" t="s">
        <v>5732</v>
      </c>
      <c r="D74" s="503" t="s">
        <v>5734</v>
      </c>
      <c r="E74" s="503" t="s">
        <v>99</v>
      </c>
      <c r="F74" s="503" t="s">
        <v>8800</v>
      </c>
      <c r="G74" s="496" t="s">
        <v>1384</v>
      </c>
      <c r="H74" s="489" t="s">
        <v>1472</v>
      </c>
      <c r="I74" s="503" t="s">
        <v>1471</v>
      </c>
      <c r="J74" s="489" t="s">
        <v>1472</v>
      </c>
      <c r="K74" s="503" t="s">
        <v>9706</v>
      </c>
      <c r="L74"/>
      <c r="N74"/>
      <c r="O74"/>
      <c r="P74"/>
      <c r="Q74"/>
      <c r="R74"/>
    </row>
    <row r="75" spans="1:18" ht="15" customHeight="1" x14ac:dyDescent="0.25">
      <c r="A75" s="489" t="s">
        <v>100</v>
      </c>
      <c r="B75" s="489">
        <v>1</v>
      </c>
      <c r="C75" s="489" t="s">
        <v>5735</v>
      </c>
      <c r="D75" s="503" t="s">
        <v>5736</v>
      </c>
      <c r="E75" s="503" t="s">
        <v>101</v>
      </c>
      <c r="F75" s="503" t="s">
        <v>8800</v>
      </c>
      <c r="G75" s="496" t="s">
        <v>1384</v>
      </c>
      <c r="H75" s="489" t="s">
        <v>1474</v>
      </c>
      <c r="I75" s="503" t="s">
        <v>1473</v>
      </c>
      <c r="J75" s="489" t="s">
        <v>1474</v>
      </c>
      <c r="K75" s="503" t="s">
        <v>9707</v>
      </c>
      <c r="L75"/>
      <c r="N75"/>
      <c r="O75"/>
      <c r="P75"/>
      <c r="Q75"/>
      <c r="R75"/>
    </row>
    <row r="76" spans="1:18" ht="15" customHeight="1" x14ac:dyDescent="0.25">
      <c r="A76" s="489" t="s">
        <v>102</v>
      </c>
      <c r="B76" s="489">
        <v>1</v>
      </c>
      <c r="C76" s="489" t="s">
        <v>5737</v>
      </c>
      <c r="D76" s="503" t="s">
        <v>5738</v>
      </c>
      <c r="E76" s="503" t="s">
        <v>103</v>
      </c>
      <c r="F76" s="503" t="s">
        <v>8800</v>
      </c>
      <c r="G76" s="496" t="s">
        <v>1384</v>
      </c>
      <c r="H76" s="489" t="s">
        <v>1476</v>
      </c>
      <c r="I76" s="503" t="s">
        <v>1475</v>
      </c>
      <c r="J76" s="489" t="s">
        <v>1476</v>
      </c>
      <c r="K76" s="503" t="s">
        <v>9708</v>
      </c>
      <c r="L76"/>
      <c r="N76"/>
      <c r="O76"/>
      <c r="P76"/>
      <c r="Q76"/>
      <c r="R76"/>
    </row>
    <row r="77" spans="1:18" ht="15" customHeight="1" x14ac:dyDescent="0.25">
      <c r="A77" s="489" t="s">
        <v>102</v>
      </c>
      <c r="B77" s="489">
        <v>2</v>
      </c>
      <c r="C77" s="489" t="s">
        <v>5739</v>
      </c>
      <c r="D77" s="503" t="s">
        <v>5740</v>
      </c>
      <c r="E77" s="503" t="s">
        <v>103</v>
      </c>
      <c r="F77" s="503" t="s">
        <v>8800</v>
      </c>
      <c r="G77" s="496" t="s">
        <v>1384</v>
      </c>
      <c r="H77" s="489" t="s">
        <v>1478</v>
      </c>
      <c r="I77" s="503" t="s">
        <v>1477</v>
      </c>
      <c r="J77" s="489" t="s">
        <v>1478</v>
      </c>
      <c r="K77" s="503" t="s">
        <v>9709</v>
      </c>
      <c r="L77"/>
      <c r="N77"/>
      <c r="O77"/>
      <c r="P77"/>
      <c r="Q77"/>
      <c r="R77"/>
    </row>
    <row r="78" spans="1:18" ht="15" customHeight="1" x14ac:dyDescent="0.25">
      <c r="A78" s="489" t="s">
        <v>104</v>
      </c>
      <c r="B78" s="489">
        <v>1</v>
      </c>
      <c r="C78" s="489" t="s">
        <v>5741</v>
      </c>
      <c r="D78" s="503" t="s">
        <v>5742</v>
      </c>
      <c r="E78" s="503" t="s">
        <v>105</v>
      </c>
      <c r="F78" s="503" t="s">
        <v>8798</v>
      </c>
      <c r="G78" s="496" t="s">
        <v>1384</v>
      </c>
      <c r="H78" s="489" t="s">
        <v>3809</v>
      </c>
      <c r="I78" s="503" t="s">
        <v>3810</v>
      </c>
      <c r="J78" s="489" t="s">
        <v>3809</v>
      </c>
      <c r="K78" s="503" t="s">
        <v>9710</v>
      </c>
      <c r="L78"/>
      <c r="N78"/>
      <c r="O78"/>
      <c r="P78"/>
      <c r="Q78"/>
      <c r="R78"/>
    </row>
    <row r="79" spans="1:18" ht="15" customHeight="1" x14ac:dyDescent="0.25">
      <c r="A79" s="489" t="s">
        <v>104</v>
      </c>
      <c r="B79" s="489">
        <v>2</v>
      </c>
      <c r="C79" s="489" t="s">
        <v>5743</v>
      </c>
      <c r="D79" s="503" t="s">
        <v>5744</v>
      </c>
      <c r="E79" s="503" t="s">
        <v>105</v>
      </c>
      <c r="F79" s="503" t="s">
        <v>8798</v>
      </c>
      <c r="G79" s="496" t="s">
        <v>1384</v>
      </c>
      <c r="H79" s="489" t="s">
        <v>3811</v>
      </c>
      <c r="I79" s="503" t="s">
        <v>3812</v>
      </c>
      <c r="J79" s="489" t="s">
        <v>3811</v>
      </c>
      <c r="K79" s="503" t="s">
        <v>8463</v>
      </c>
      <c r="L79"/>
      <c r="N79"/>
      <c r="O79"/>
      <c r="P79"/>
      <c r="Q79"/>
      <c r="R79"/>
    </row>
    <row r="80" spans="1:18" ht="15" customHeight="1" x14ac:dyDescent="0.25">
      <c r="A80" s="489" t="s">
        <v>106</v>
      </c>
      <c r="B80" s="489">
        <v>1</v>
      </c>
      <c r="C80" s="489" t="s">
        <v>5745</v>
      </c>
      <c r="D80" s="503" t="s">
        <v>5746</v>
      </c>
      <c r="E80" s="503" t="s">
        <v>107</v>
      </c>
      <c r="F80" s="503" t="s">
        <v>8800</v>
      </c>
      <c r="G80" s="496" t="s">
        <v>1384</v>
      </c>
      <c r="H80" s="489" t="s">
        <v>1480</v>
      </c>
      <c r="I80" s="503" t="s">
        <v>1479</v>
      </c>
      <c r="J80" s="489" t="s">
        <v>1480</v>
      </c>
      <c r="K80" s="503" t="s">
        <v>9711</v>
      </c>
      <c r="L80"/>
      <c r="N80"/>
      <c r="O80"/>
      <c r="P80"/>
      <c r="Q80"/>
      <c r="R80"/>
    </row>
    <row r="81" spans="1:18" ht="15" customHeight="1" x14ac:dyDescent="0.25">
      <c r="A81" s="489" t="s">
        <v>106</v>
      </c>
      <c r="B81" s="489">
        <v>2</v>
      </c>
      <c r="C81" s="489" t="s">
        <v>5747</v>
      </c>
      <c r="D81" s="503" t="s">
        <v>5748</v>
      </c>
      <c r="E81" s="503" t="s">
        <v>107</v>
      </c>
      <c r="F81" s="503" t="s">
        <v>8800</v>
      </c>
      <c r="G81" s="496" t="s">
        <v>1384</v>
      </c>
      <c r="H81" s="489" t="s">
        <v>1482</v>
      </c>
      <c r="I81" s="503" t="s">
        <v>1481</v>
      </c>
      <c r="J81" s="489" t="s">
        <v>1482</v>
      </c>
      <c r="K81" s="503" t="s">
        <v>9711</v>
      </c>
      <c r="L81"/>
      <c r="N81"/>
      <c r="O81"/>
      <c r="P81"/>
      <c r="Q81"/>
      <c r="R81"/>
    </row>
    <row r="82" spans="1:18" ht="15" customHeight="1" x14ac:dyDescent="0.25">
      <c r="A82" s="489" t="s">
        <v>108</v>
      </c>
      <c r="B82" s="489">
        <v>1</v>
      </c>
      <c r="C82" s="489" t="s">
        <v>5749</v>
      </c>
      <c r="D82" s="503" t="s">
        <v>5750</v>
      </c>
      <c r="E82" s="503" t="s">
        <v>109</v>
      </c>
      <c r="F82" s="503" t="s">
        <v>8800</v>
      </c>
      <c r="G82" s="496" t="s">
        <v>1384</v>
      </c>
      <c r="H82" s="489" t="s">
        <v>1484</v>
      </c>
      <c r="I82" s="503" t="s">
        <v>1483</v>
      </c>
      <c r="J82" s="489" t="s">
        <v>1484</v>
      </c>
      <c r="K82" s="503" t="s">
        <v>8464</v>
      </c>
      <c r="L82"/>
      <c r="N82"/>
      <c r="O82"/>
      <c r="P82"/>
      <c r="Q82"/>
      <c r="R82"/>
    </row>
    <row r="83" spans="1:18" ht="15" customHeight="1" x14ac:dyDescent="0.25">
      <c r="A83" s="489" t="s">
        <v>108</v>
      </c>
      <c r="B83" s="489">
        <v>2</v>
      </c>
      <c r="C83" s="489" t="s">
        <v>5751</v>
      </c>
      <c r="D83" s="503" t="s">
        <v>5752</v>
      </c>
      <c r="E83" s="503" t="s">
        <v>109</v>
      </c>
      <c r="F83" s="503" t="s">
        <v>8800</v>
      </c>
      <c r="G83" s="496" t="s">
        <v>1384</v>
      </c>
      <c r="H83" s="489" t="s">
        <v>1486</v>
      </c>
      <c r="I83" s="503" t="s">
        <v>1485</v>
      </c>
      <c r="J83" s="489" t="s">
        <v>1486</v>
      </c>
      <c r="K83" s="503" t="s">
        <v>8464</v>
      </c>
      <c r="L83"/>
      <c r="N83"/>
      <c r="O83"/>
      <c r="P83"/>
      <c r="Q83"/>
      <c r="R83"/>
    </row>
    <row r="84" spans="1:18" ht="15" customHeight="1" x14ac:dyDescent="0.25">
      <c r="A84" s="489" t="s">
        <v>110</v>
      </c>
      <c r="B84" s="489">
        <v>1</v>
      </c>
      <c r="C84" s="489" t="s">
        <v>5753</v>
      </c>
      <c r="D84" s="503" t="s">
        <v>5754</v>
      </c>
      <c r="E84" s="503" t="s">
        <v>111</v>
      </c>
      <c r="F84" s="503" t="s">
        <v>8800</v>
      </c>
      <c r="G84" s="496" t="s">
        <v>1384</v>
      </c>
      <c r="H84" s="489" t="s">
        <v>1488</v>
      </c>
      <c r="I84" s="503" t="s">
        <v>1487</v>
      </c>
      <c r="J84" s="489" t="s">
        <v>1488</v>
      </c>
      <c r="K84" s="503" t="s">
        <v>9712</v>
      </c>
      <c r="L84"/>
      <c r="N84"/>
      <c r="O84"/>
      <c r="P84"/>
      <c r="Q84"/>
      <c r="R84"/>
    </row>
    <row r="85" spans="1:18" ht="15" customHeight="1" x14ac:dyDescent="0.25">
      <c r="A85" s="489" t="s">
        <v>110</v>
      </c>
      <c r="B85" s="489">
        <v>2</v>
      </c>
      <c r="C85" s="489" t="s">
        <v>5755</v>
      </c>
      <c r="D85" s="503" t="s">
        <v>5756</v>
      </c>
      <c r="E85" s="503" t="s">
        <v>111</v>
      </c>
      <c r="F85" s="503" t="s">
        <v>8800</v>
      </c>
      <c r="G85" s="496" t="s">
        <v>1384</v>
      </c>
      <c r="H85" s="489" t="s">
        <v>1490</v>
      </c>
      <c r="I85" s="503" t="s">
        <v>1489</v>
      </c>
      <c r="J85" s="489" t="s">
        <v>1490</v>
      </c>
      <c r="K85" s="503" t="s">
        <v>9713</v>
      </c>
      <c r="L85"/>
      <c r="N85"/>
      <c r="O85"/>
      <c r="P85"/>
      <c r="Q85"/>
      <c r="R85"/>
    </row>
    <row r="86" spans="1:18" ht="15" customHeight="1" x14ac:dyDescent="0.25">
      <c r="A86" s="489" t="s">
        <v>112</v>
      </c>
      <c r="B86" s="489">
        <v>1</v>
      </c>
      <c r="C86" s="489" t="s">
        <v>5757</v>
      </c>
      <c r="D86" s="503" t="s">
        <v>5758</v>
      </c>
      <c r="E86" s="503" t="s">
        <v>113</v>
      </c>
      <c r="F86" s="503" t="s">
        <v>8800</v>
      </c>
      <c r="G86" s="496" t="s">
        <v>1384</v>
      </c>
      <c r="H86" s="489" t="s">
        <v>5520</v>
      </c>
      <c r="I86" s="503" t="s">
        <v>5521</v>
      </c>
      <c r="J86" s="489" t="s">
        <v>5520</v>
      </c>
      <c r="K86" s="503" t="s">
        <v>9714</v>
      </c>
      <c r="L86"/>
      <c r="N86"/>
      <c r="O86"/>
      <c r="P86"/>
      <c r="Q86"/>
      <c r="R86"/>
    </row>
    <row r="87" spans="1:18" ht="15" customHeight="1" x14ac:dyDescent="0.25">
      <c r="A87" s="489" t="s">
        <v>112</v>
      </c>
      <c r="B87" s="489">
        <v>2</v>
      </c>
      <c r="C87" s="489" t="s">
        <v>5759</v>
      </c>
      <c r="D87" s="503" t="s">
        <v>5760</v>
      </c>
      <c r="E87" s="503" t="s">
        <v>113</v>
      </c>
      <c r="F87" s="503" t="s">
        <v>8800</v>
      </c>
      <c r="G87" s="496" t="s">
        <v>1384</v>
      </c>
      <c r="H87" s="489" t="s">
        <v>5518</v>
      </c>
      <c r="I87" s="503" t="s">
        <v>5519</v>
      </c>
      <c r="J87" s="489" t="s">
        <v>5518</v>
      </c>
      <c r="K87" s="503" t="s">
        <v>9715</v>
      </c>
      <c r="L87"/>
      <c r="N87"/>
      <c r="O87"/>
      <c r="P87"/>
      <c r="Q87"/>
      <c r="R87"/>
    </row>
    <row r="88" spans="1:18" ht="15" customHeight="1" x14ac:dyDescent="0.25">
      <c r="A88" s="489" t="s">
        <v>114</v>
      </c>
      <c r="B88" s="489">
        <v>1</v>
      </c>
      <c r="C88" s="489" t="s">
        <v>5761</v>
      </c>
      <c r="D88" s="503" t="s">
        <v>5762</v>
      </c>
      <c r="E88" s="503" t="s">
        <v>115</v>
      </c>
      <c r="F88" s="503" t="s">
        <v>8800</v>
      </c>
      <c r="G88" s="496" t="s">
        <v>1384</v>
      </c>
      <c r="H88" s="489" t="s">
        <v>1492</v>
      </c>
      <c r="I88" s="503" t="s">
        <v>1491</v>
      </c>
      <c r="J88" s="489" t="s">
        <v>1492</v>
      </c>
      <c r="K88" s="503" t="s">
        <v>9716</v>
      </c>
      <c r="L88"/>
      <c r="N88"/>
      <c r="O88"/>
      <c r="P88"/>
      <c r="Q88"/>
      <c r="R88"/>
    </row>
    <row r="89" spans="1:18" ht="15" customHeight="1" x14ac:dyDescent="0.25">
      <c r="A89" s="489" t="s">
        <v>114</v>
      </c>
      <c r="B89" s="489">
        <v>2</v>
      </c>
      <c r="C89" s="489" t="s">
        <v>5763</v>
      </c>
      <c r="D89" s="503" t="s">
        <v>5764</v>
      </c>
      <c r="E89" s="503" t="s">
        <v>115</v>
      </c>
      <c r="F89" s="503" t="s">
        <v>8800</v>
      </c>
      <c r="G89" s="496" t="s">
        <v>1384</v>
      </c>
      <c r="H89" s="489" t="s">
        <v>1494</v>
      </c>
      <c r="I89" s="503" t="s">
        <v>1493</v>
      </c>
      <c r="J89" s="489" t="s">
        <v>1494</v>
      </c>
      <c r="K89" s="503" t="s">
        <v>9717</v>
      </c>
      <c r="L89"/>
      <c r="N89"/>
      <c r="O89"/>
      <c r="P89"/>
      <c r="Q89"/>
      <c r="R89"/>
    </row>
    <row r="90" spans="1:18" ht="15" customHeight="1" x14ac:dyDescent="0.25">
      <c r="A90" s="489" t="s">
        <v>114</v>
      </c>
      <c r="B90" s="489">
        <v>3</v>
      </c>
      <c r="C90" s="489" t="s">
        <v>5765</v>
      </c>
      <c r="D90" s="503" t="s">
        <v>5766</v>
      </c>
      <c r="E90" s="503" t="s">
        <v>115</v>
      </c>
      <c r="F90" s="503" t="s">
        <v>8800</v>
      </c>
      <c r="G90" s="496" t="s">
        <v>1384</v>
      </c>
      <c r="H90" s="489" t="s">
        <v>1496</v>
      </c>
      <c r="I90" s="503" t="s">
        <v>1495</v>
      </c>
      <c r="J90" s="489" t="s">
        <v>1496</v>
      </c>
      <c r="K90" s="503" t="s">
        <v>9718</v>
      </c>
      <c r="L90"/>
      <c r="N90"/>
      <c r="O90"/>
      <c r="P90"/>
      <c r="Q90"/>
      <c r="R90"/>
    </row>
    <row r="91" spans="1:18" ht="15" customHeight="1" x14ac:dyDescent="0.25">
      <c r="A91" s="489" t="s">
        <v>114</v>
      </c>
      <c r="B91" s="489">
        <v>4</v>
      </c>
      <c r="C91" s="489" t="s">
        <v>5767</v>
      </c>
      <c r="D91" s="503" t="s">
        <v>5768</v>
      </c>
      <c r="E91" s="503" t="s">
        <v>115</v>
      </c>
      <c r="F91" s="503" t="s">
        <v>8800</v>
      </c>
      <c r="G91" s="496" t="s">
        <v>1384</v>
      </c>
      <c r="H91" s="489" t="s">
        <v>1498</v>
      </c>
      <c r="I91" s="503" t="s">
        <v>1497</v>
      </c>
      <c r="J91" s="489" t="s">
        <v>1498</v>
      </c>
      <c r="K91" s="503" t="s">
        <v>9719</v>
      </c>
      <c r="L91"/>
      <c r="N91"/>
      <c r="O91"/>
      <c r="P91"/>
      <c r="Q91"/>
      <c r="R91"/>
    </row>
    <row r="92" spans="1:18" ht="15" customHeight="1" x14ac:dyDescent="0.25">
      <c r="A92" s="489" t="s">
        <v>114</v>
      </c>
      <c r="B92" s="489">
        <v>5</v>
      </c>
      <c r="C92" s="489" t="s">
        <v>5769</v>
      </c>
      <c r="D92" s="503" t="s">
        <v>5770</v>
      </c>
      <c r="E92" s="503" t="s">
        <v>115</v>
      </c>
      <c r="F92" s="503" t="s">
        <v>8800</v>
      </c>
      <c r="G92" s="496" t="s">
        <v>1384</v>
      </c>
      <c r="H92" s="489" t="s">
        <v>1500</v>
      </c>
      <c r="I92" s="503" t="s">
        <v>1499</v>
      </c>
      <c r="J92" s="489" t="s">
        <v>1500</v>
      </c>
      <c r="K92" s="503" t="s">
        <v>9720</v>
      </c>
      <c r="L92"/>
      <c r="N92"/>
      <c r="O92"/>
      <c r="P92"/>
      <c r="Q92"/>
      <c r="R92"/>
    </row>
    <row r="93" spans="1:18" ht="15" customHeight="1" x14ac:dyDescent="0.25">
      <c r="A93" s="489" t="s">
        <v>114</v>
      </c>
      <c r="B93" s="489">
        <v>6</v>
      </c>
      <c r="C93" s="489" t="s">
        <v>5771</v>
      </c>
      <c r="D93" s="503" t="s">
        <v>5772</v>
      </c>
      <c r="E93" s="503" t="s">
        <v>115</v>
      </c>
      <c r="F93" s="503" t="s">
        <v>8800</v>
      </c>
      <c r="G93" s="496" t="s">
        <v>1384</v>
      </c>
      <c r="H93" s="489" t="s">
        <v>1502</v>
      </c>
      <c r="I93" s="503" t="s">
        <v>1501</v>
      </c>
      <c r="J93" s="489" t="s">
        <v>1502</v>
      </c>
      <c r="K93" s="503" t="s">
        <v>9721</v>
      </c>
      <c r="L93"/>
      <c r="N93"/>
      <c r="O93"/>
      <c r="P93"/>
      <c r="Q93"/>
      <c r="R93"/>
    </row>
    <row r="94" spans="1:18" ht="15" customHeight="1" x14ac:dyDescent="0.25">
      <c r="A94" s="489" t="s">
        <v>116</v>
      </c>
      <c r="B94" s="489">
        <v>1</v>
      </c>
      <c r="C94" s="489" t="s">
        <v>5773</v>
      </c>
      <c r="D94" s="503" t="s">
        <v>5774</v>
      </c>
      <c r="E94" s="503" t="s">
        <v>117</v>
      </c>
      <c r="F94" s="503" t="s">
        <v>8798</v>
      </c>
      <c r="G94" s="496" t="s">
        <v>1384</v>
      </c>
      <c r="H94" s="489" t="s">
        <v>3813</v>
      </c>
      <c r="I94" s="503" t="s">
        <v>117</v>
      </c>
      <c r="J94" s="489" t="s">
        <v>3813</v>
      </c>
      <c r="K94" s="503" t="s">
        <v>8465</v>
      </c>
      <c r="L94"/>
      <c r="N94"/>
      <c r="O94"/>
      <c r="P94"/>
      <c r="Q94"/>
      <c r="R94"/>
    </row>
    <row r="95" spans="1:18" ht="15" customHeight="1" x14ac:dyDescent="0.25">
      <c r="A95" s="489" t="s">
        <v>118</v>
      </c>
      <c r="B95" s="489">
        <v>1</v>
      </c>
      <c r="C95" s="489" t="s">
        <v>5775</v>
      </c>
      <c r="D95" s="503" t="s">
        <v>5776</v>
      </c>
      <c r="E95" s="503" t="s">
        <v>119</v>
      </c>
      <c r="F95" s="503" t="s">
        <v>8800</v>
      </c>
      <c r="G95" s="496" t="s">
        <v>1384</v>
      </c>
      <c r="H95" s="489" t="s">
        <v>1504</v>
      </c>
      <c r="I95" s="503" t="s">
        <v>1503</v>
      </c>
      <c r="J95" s="489" t="s">
        <v>1504</v>
      </c>
      <c r="K95" s="503" t="s">
        <v>9722</v>
      </c>
      <c r="L95"/>
      <c r="N95"/>
      <c r="O95"/>
      <c r="P95"/>
      <c r="Q95"/>
      <c r="R95"/>
    </row>
    <row r="96" spans="1:18" ht="15" customHeight="1" x14ac:dyDescent="0.25">
      <c r="A96" s="489" t="s">
        <v>118</v>
      </c>
      <c r="B96" s="489">
        <v>2</v>
      </c>
      <c r="C96" s="489" t="s">
        <v>5777</v>
      </c>
      <c r="D96" s="503" t="s">
        <v>5778</v>
      </c>
      <c r="E96" s="503" t="s">
        <v>119</v>
      </c>
      <c r="F96" s="503" t="s">
        <v>8800</v>
      </c>
      <c r="G96" s="496" t="s">
        <v>1384</v>
      </c>
      <c r="H96" s="489" t="s">
        <v>1506</v>
      </c>
      <c r="I96" s="503" t="s">
        <v>1505</v>
      </c>
      <c r="J96" s="489" t="s">
        <v>1506</v>
      </c>
      <c r="K96" s="503" t="s">
        <v>9723</v>
      </c>
      <c r="L96"/>
      <c r="N96"/>
      <c r="O96"/>
      <c r="P96"/>
      <c r="Q96"/>
      <c r="R96"/>
    </row>
    <row r="97" spans="1:18" ht="15" customHeight="1" x14ac:dyDescent="0.25">
      <c r="A97" s="489" t="s">
        <v>120</v>
      </c>
      <c r="B97" s="489">
        <v>1</v>
      </c>
      <c r="C97" s="489" t="s">
        <v>5779</v>
      </c>
      <c r="D97" s="503" t="s">
        <v>5780</v>
      </c>
      <c r="E97" s="503" t="s">
        <v>121</v>
      </c>
      <c r="F97" s="503" t="s">
        <v>8800</v>
      </c>
      <c r="G97" s="496" t="s">
        <v>1384</v>
      </c>
      <c r="H97" s="489" t="s">
        <v>1508</v>
      </c>
      <c r="I97" s="503" t="s">
        <v>1507</v>
      </c>
      <c r="J97" s="489" t="s">
        <v>1508</v>
      </c>
      <c r="K97" s="503" t="s">
        <v>9724</v>
      </c>
      <c r="L97"/>
      <c r="N97"/>
      <c r="O97"/>
      <c r="P97"/>
      <c r="Q97"/>
      <c r="R97"/>
    </row>
    <row r="98" spans="1:18" ht="15" customHeight="1" x14ac:dyDescent="0.25">
      <c r="A98" s="489" t="s">
        <v>120</v>
      </c>
      <c r="B98" s="489">
        <v>2</v>
      </c>
      <c r="C98" s="489" t="s">
        <v>5781</v>
      </c>
      <c r="D98" s="503" t="s">
        <v>5782</v>
      </c>
      <c r="E98" s="503" t="s">
        <v>121</v>
      </c>
      <c r="F98" s="503" t="s">
        <v>8800</v>
      </c>
      <c r="G98" s="496" t="s">
        <v>1384</v>
      </c>
      <c r="H98" s="489" t="s">
        <v>1510</v>
      </c>
      <c r="I98" s="503" t="s">
        <v>1509</v>
      </c>
      <c r="J98" s="489" t="s">
        <v>1510</v>
      </c>
      <c r="K98" s="503" t="s">
        <v>9725</v>
      </c>
      <c r="L98"/>
      <c r="N98"/>
      <c r="O98"/>
      <c r="P98"/>
      <c r="Q98"/>
      <c r="R98"/>
    </row>
    <row r="99" spans="1:18" ht="15" customHeight="1" x14ac:dyDescent="0.25">
      <c r="A99" s="489" t="s">
        <v>122</v>
      </c>
      <c r="B99" s="489">
        <v>1</v>
      </c>
      <c r="C99" s="489" t="s">
        <v>5783</v>
      </c>
      <c r="D99" s="503" t="s">
        <v>5784</v>
      </c>
      <c r="E99" s="503" t="s">
        <v>123</v>
      </c>
      <c r="F99" s="503" t="s">
        <v>8800</v>
      </c>
      <c r="G99" s="496" t="s">
        <v>1384</v>
      </c>
      <c r="H99" s="489" t="s">
        <v>1512</v>
      </c>
      <c r="I99" s="503" t="s">
        <v>1511</v>
      </c>
      <c r="J99" s="489" t="s">
        <v>1512</v>
      </c>
      <c r="K99" s="503" t="s">
        <v>9726</v>
      </c>
      <c r="L99"/>
      <c r="N99"/>
      <c r="O99"/>
      <c r="P99"/>
      <c r="Q99"/>
      <c r="R99"/>
    </row>
    <row r="100" spans="1:18" ht="15" customHeight="1" x14ac:dyDescent="0.25">
      <c r="A100" s="489" t="s">
        <v>122</v>
      </c>
      <c r="B100" s="489">
        <v>2</v>
      </c>
      <c r="C100" s="489" t="s">
        <v>5785</v>
      </c>
      <c r="D100" s="503" t="s">
        <v>5786</v>
      </c>
      <c r="E100" s="503" t="s">
        <v>123</v>
      </c>
      <c r="F100" s="503" t="s">
        <v>8800</v>
      </c>
      <c r="G100" s="496" t="s">
        <v>1384</v>
      </c>
      <c r="H100" s="489" t="s">
        <v>1514</v>
      </c>
      <c r="I100" s="503" t="s">
        <v>1513</v>
      </c>
      <c r="J100" s="489" t="s">
        <v>1514</v>
      </c>
      <c r="K100" s="503" t="s">
        <v>9727</v>
      </c>
      <c r="L100"/>
      <c r="N100"/>
      <c r="O100"/>
      <c r="P100"/>
      <c r="Q100"/>
      <c r="R100"/>
    </row>
    <row r="101" spans="1:18" ht="15" customHeight="1" x14ac:dyDescent="0.25">
      <c r="A101" s="489" t="s">
        <v>124</v>
      </c>
      <c r="B101" s="489">
        <v>1</v>
      </c>
      <c r="C101" s="489" t="s">
        <v>5787</v>
      </c>
      <c r="D101" s="503" t="s">
        <v>5788</v>
      </c>
      <c r="E101" s="503" t="s">
        <v>125</v>
      </c>
      <c r="F101" s="503" t="s">
        <v>8796</v>
      </c>
      <c r="G101" s="496" t="s">
        <v>1384</v>
      </c>
      <c r="H101" s="489" t="s">
        <v>1515</v>
      </c>
      <c r="I101" s="503" t="s">
        <v>125</v>
      </c>
      <c r="J101" s="489" t="s">
        <v>1515</v>
      </c>
      <c r="K101" s="503" t="s">
        <v>8466</v>
      </c>
      <c r="L101"/>
      <c r="N101"/>
      <c r="O101"/>
      <c r="P101"/>
      <c r="Q101"/>
      <c r="R101"/>
    </row>
    <row r="102" spans="1:18" ht="15" customHeight="1" x14ac:dyDescent="0.25">
      <c r="A102" s="489" t="s">
        <v>126</v>
      </c>
      <c r="B102" s="489">
        <v>1</v>
      </c>
      <c r="C102" s="489" t="s">
        <v>5789</v>
      </c>
      <c r="D102" s="503" t="s">
        <v>5790</v>
      </c>
      <c r="E102" s="503" t="s">
        <v>127</v>
      </c>
      <c r="F102" s="503" t="s">
        <v>8800</v>
      </c>
      <c r="G102" s="496" t="s">
        <v>1384</v>
      </c>
      <c r="H102" s="489" t="s">
        <v>1517</v>
      </c>
      <c r="I102" s="503" t="s">
        <v>1516</v>
      </c>
      <c r="J102" s="489" t="s">
        <v>1517</v>
      </c>
      <c r="K102" s="503" t="s">
        <v>8467</v>
      </c>
      <c r="L102"/>
      <c r="N102"/>
      <c r="O102"/>
      <c r="P102"/>
      <c r="Q102"/>
      <c r="R102"/>
    </row>
    <row r="103" spans="1:18" ht="15" customHeight="1" x14ac:dyDescent="0.25">
      <c r="A103" s="489" t="s">
        <v>126</v>
      </c>
      <c r="B103" s="489">
        <v>2</v>
      </c>
      <c r="C103" s="489" t="s">
        <v>5791</v>
      </c>
      <c r="D103" s="503" t="s">
        <v>5792</v>
      </c>
      <c r="E103" s="503" t="s">
        <v>127</v>
      </c>
      <c r="F103" s="503" t="s">
        <v>8800</v>
      </c>
      <c r="G103" s="496" t="s">
        <v>1384</v>
      </c>
      <c r="H103" s="489" t="s">
        <v>1519</v>
      </c>
      <c r="I103" s="503" t="s">
        <v>1518</v>
      </c>
      <c r="J103" s="489" t="s">
        <v>1519</v>
      </c>
      <c r="K103" s="503" t="s">
        <v>9728</v>
      </c>
      <c r="L103"/>
      <c r="N103"/>
      <c r="O103"/>
      <c r="P103"/>
      <c r="Q103"/>
      <c r="R103"/>
    </row>
    <row r="104" spans="1:18" ht="15" customHeight="1" x14ac:dyDescent="0.25">
      <c r="A104" s="489" t="s">
        <v>128</v>
      </c>
      <c r="B104" s="489">
        <v>1</v>
      </c>
      <c r="C104" s="489" t="s">
        <v>5793</v>
      </c>
      <c r="D104" s="503" t="s">
        <v>5794</v>
      </c>
      <c r="E104" s="503" t="s">
        <v>129</v>
      </c>
      <c r="F104" s="503" t="s">
        <v>8800</v>
      </c>
      <c r="G104" s="496" t="s">
        <v>1384</v>
      </c>
      <c r="H104" s="489" t="s">
        <v>1521</v>
      </c>
      <c r="I104" s="503" t="s">
        <v>1520</v>
      </c>
      <c r="J104" s="489" t="s">
        <v>1521</v>
      </c>
      <c r="K104" s="503" t="s">
        <v>8468</v>
      </c>
      <c r="L104"/>
      <c r="N104"/>
      <c r="O104"/>
      <c r="P104"/>
      <c r="Q104"/>
      <c r="R104"/>
    </row>
    <row r="105" spans="1:18" ht="15" customHeight="1" x14ac:dyDescent="0.25">
      <c r="A105" s="489" t="s">
        <v>130</v>
      </c>
      <c r="B105" s="489">
        <v>1</v>
      </c>
      <c r="C105" s="489" t="s">
        <v>5795</v>
      </c>
      <c r="D105" s="503" t="s">
        <v>5796</v>
      </c>
      <c r="E105" s="503" t="s">
        <v>131</v>
      </c>
      <c r="F105" s="503" t="s">
        <v>8800</v>
      </c>
      <c r="G105" s="496" t="s">
        <v>1384</v>
      </c>
      <c r="H105" s="489" t="s">
        <v>1523</v>
      </c>
      <c r="I105" s="503" t="s">
        <v>1522</v>
      </c>
      <c r="J105" s="489" t="s">
        <v>1523</v>
      </c>
      <c r="K105" s="503" t="s">
        <v>9729</v>
      </c>
      <c r="L105"/>
      <c r="N105"/>
      <c r="O105"/>
      <c r="P105"/>
      <c r="Q105"/>
      <c r="R105"/>
    </row>
    <row r="106" spans="1:18" ht="15" customHeight="1" x14ac:dyDescent="0.25">
      <c r="A106" s="489" t="s">
        <v>130</v>
      </c>
      <c r="B106" s="489">
        <v>2</v>
      </c>
      <c r="C106" s="489" t="s">
        <v>5797</v>
      </c>
      <c r="D106" s="503" t="s">
        <v>5798</v>
      </c>
      <c r="E106" s="503" t="s">
        <v>131</v>
      </c>
      <c r="F106" s="503" t="s">
        <v>8800</v>
      </c>
      <c r="G106" s="496" t="s">
        <v>1384</v>
      </c>
      <c r="H106" s="489" t="s">
        <v>1525</v>
      </c>
      <c r="I106" s="503" t="s">
        <v>1524</v>
      </c>
      <c r="J106" s="489" t="s">
        <v>1525</v>
      </c>
      <c r="K106" s="503" t="s">
        <v>9730</v>
      </c>
      <c r="L106"/>
      <c r="N106"/>
      <c r="O106"/>
      <c r="P106"/>
      <c r="Q106"/>
      <c r="R106"/>
    </row>
    <row r="107" spans="1:18" ht="15" customHeight="1" x14ac:dyDescent="0.25">
      <c r="A107" s="489" t="s">
        <v>130</v>
      </c>
      <c r="B107" s="489">
        <v>3</v>
      </c>
      <c r="C107" s="489" t="s">
        <v>5799</v>
      </c>
      <c r="D107" s="503" t="s">
        <v>5800</v>
      </c>
      <c r="E107" s="503" t="s">
        <v>131</v>
      </c>
      <c r="F107" s="503" t="s">
        <v>8800</v>
      </c>
      <c r="G107" s="496" t="s">
        <v>1384</v>
      </c>
      <c r="H107" s="489" t="s">
        <v>1527</v>
      </c>
      <c r="I107" s="503" t="s">
        <v>1526</v>
      </c>
      <c r="J107" s="489" t="s">
        <v>1527</v>
      </c>
      <c r="K107" s="503" t="s">
        <v>9731</v>
      </c>
      <c r="L107"/>
      <c r="N107"/>
      <c r="O107"/>
      <c r="P107"/>
      <c r="Q107"/>
      <c r="R107"/>
    </row>
    <row r="108" spans="1:18" ht="15" customHeight="1" x14ac:dyDescent="0.25">
      <c r="A108" s="489" t="s">
        <v>132</v>
      </c>
      <c r="B108" s="489">
        <v>1</v>
      </c>
      <c r="C108" s="489" t="s">
        <v>5801</v>
      </c>
      <c r="D108" s="503" t="s">
        <v>5802</v>
      </c>
      <c r="E108" s="503" t="s">
        <v>133</v>
      </c>
      <c r="F108" s="503" t="s">
        <v>8800</v>
      </c>
      <c r="G108" s="496" t="s">
        <v>1384</v>
      </c>
      <c r="H108" s="489" t="s">
        <v>1529</v>
      </c>
      <c r="I108" s="503" t="s">
        <v>1528</v>
      </c>
      <c r="J108" s="489" t="s">
        <v>1529</v>
      </c>
      <c r="K108" s="503" t="s">
        <v>9732</v>
      </c>
      <c r="L108"/>
      <c r="N108"/>
      <c r="O108"/>
      <c r="P108"/>
      <c r="Q108"/>
      <c r="R108"/>
    </row>
    <row r="109" spans="1:18" ht="15" customHeight="1" x14ac:dyDescent="0.25">
      <c r="A109" s="489" t="s">
        <v>132</v>
      </c>
      <c r="B109" s="489">
        <v>2</v>
      </c>
      <c r="C109" s="489" t="s">
        <v>5803</v>
      </c>
      <c r="D109" s="503" t="s">
        <v>5804</v>
      </c>
      <c r="E109" s="503" t="s">
        <v>133</v>
      </c>
      <c r="F109" s="503" t="s">
        <v>8800</v>
      </c>
      <c r="G109" s="496" t="s">
        <v>1384</v>
      </c>
      <c r="H109" s="489" t="s">
        <v>1531</v>
      </c>
      <c r="I109" s="503" t="s">
        <v>1530</v>
      </c>
      <c r="J109" s="489" t="s">
        <v>1531</v>
      </c>
      <c r="K109" s="503" t="s">
        <v>9733</v>
      </c>
      <c r="L109"/>
      <c r="N109"/>
      <c r="O109"/>
      <c r="P109"/>
      <c r="Q109"/>
      <c r="R109"/>
    </row>
    <row r="110" spans="1:18" ht="15" customHeight="1" x14ac:dyDescent="0.25">
      <c r="A110" s="489" t="s">
        <v>134</v>
      </c>
      <c r="B110" s="489">
        <v>1</v>
      </c>
      <c r="C110" s="489" t="s">
        <v>5805</v>
      </c>
      <c r="D110" s="503" t="s">
        <v>5806</v>
      </c>
      <c r="E110" s="503" t="s">
        <v>135</v>
      </c>
      <c r="F110" s="503" t="s">
        <v>8800</v>
      </c>
      <c r="G110" s="496" t="s">
        <v>1384</v>
      </c>
      <c r="H110" s="489" t="s">
        <v>1533</v>
      </c>
      <c r="I110" s="503" t="s">
        <v>1532</v>
      </c>
      <c r="J110" s="489" t="s">
        <v>1533</v>
      </c>
      <c r="K110" s="503" t="s">
        <v>9734</v>
      </c>
      <c r="L110"/>
      <c r="N110"/>
      <c r="O110"/>
      <c r="P110"/>
      <c r="Q110"/>
      <c r="R110"/>
    </row>
    <row r="111" spans="1:18" ht="15" customHeight="1" x14ac:dyDescent="0.25">
      <c r="A111" s="489" t="s">
        <v>134</v>
      </c>
      <c r="B111" s="489">
        <v>2</v>
      </c>
      <c r="C111" s="489" t="s">
        <v>5807</v>
      </c>
      <c r="D111" s="503" t="s">
        <v>5808</v>
      </c>
      <c r="E111" s="503" t="s">
        <v>135</v>
      </c>
      <c r="F111" s="503" t="s">
        <v>8800</v>
      </c>
      <c r="G111" s="496" t="s">
        <v>1384</v>
      </c>
      <c r="H111" s="489" t="s">
        <v>1535</v>
      </c>
      <c r="I111" s="503" t="s">
        <v>1534</v>
      </c>
      <c r="J111" s="489" t="s">
        <v>1535</v>
      </c>
      <c r="K111" s="503" t="s">
        <v>8469</v>
      </c>
      <c r="L111"/>
      <c r="N111"/>
      <c r="O111"/>
      <c r="P111"/>
      <c r="Q111"/>
      <c r="R111"/>
    </row>
    <row r="112" spans="1:18" ht="15" customHeight="1" x14ac:dyDescent="0.25">
      <c r="A112" s="489" t="s">
        <v>136</v>
      </c>
      <c r="B112" s="489">
        <v>1</v>
      </c>
      <c r="C112" s="489" t="s">
        <v>5809</v>
      </c>
      <c r="D112" s="503" t="s">
        <v>5810</v>
      </c>
      <c r="E112" s="503" t="s">
        <v>137</v>
      </c>
      <c r="F112" s="503" t="s">
        <v>8800</v>
      </c>
      <c r="G112" s="496" t="s">
        <v>1384</v>
      </c>
      <c r="H112" s="489" t="s">
        <v>1537</v>
      </c>
      <c r="I112" s="503" t="s">
        <v>1536</v>
      </c>
      <c r="J112" s="489" t="s">
        <v>1537</v>
      </c>
      <c r="K112" s="503" t="s">
        <v>8470</v>
      </c>
      <c r="L112"/>
      <c r="N112"/>
      <c r="O112"/>
      <c r="P112"/>
      <c r="Q112"/>
      <c r="R112"/>
    </row>
    <row r="113" spans="1:18" ht="15" customHeight="1" x14ac:dyDescent="0.25">
      <c r="A113" s="489" t="s">
        <v>136</v>
      </c>
      <c r="B113" s="489">
        <v>2</v>
      </c>
      <c r="C113" s="489" t="s">
        <v>5811</v>
      </c>
      <c r="D113" s="503" t="s">
        <v>5812</v>
      </c>
      <c r="E113" s="503" t="s">
        <v>137</v>
      </c>
      <c r="F113" s="503" t="s">
        <v>8800</v>
      </c>
      <c r="G113" s="496" t="s">
        <v>1384</v>
      </c>
      <c r="H113" s="489" t="s">
        <v>1539</v>
      </c>
      <c r="I113" s="503" t="s">
        <v>1538</v>
      </c>
      <c r="J113" s="489" t="s">
        <v>1539</v>
      </c>
      <c r="K113" s="503" t="s">
        <v>8470</v>
      </c>
      <c r="L113"/>
      <c r="N113"/>
      <c r="O113"/>
      <c r="P113"/>
      <c r="Q113"/>
      <c r="R113"/>
    </row>
    <row r="114" spans="1:18" ht="15" customHeight="1" x14ac:dyDescent="0.25">
      <c r="A114" s="489" t="s">
        <v>138</v>
      </c>
      <c r="B114" s="489">
        <v>1</v>
      </c>
      <c r="C114" s="489" t="s">
        <v>5813</v>
      </c>
      <c r="D114" s="503" t="s">
        <v>5814</v>
      </c>
      <c r="E114" s="503" t="s">
        <v>139</v>
      </c>
      <c r="F114" s="503" t="s">
        <v>8800</v>
      </c>
      <c r="G114" s="496" t="s">
        <v>1384</v>
      </c>
      <c r="H114" s="489" t="s">
        <v>1541</v>
      </c>
      <c r="I114" s="503" t="s">
        <v>1540</v>
      </c>
      <c r="J114" s="489" t="s">
        <v>1541</v>
      </c>
      <c r="K114" s="503" t="s">
        <v>9735</v>
      </c>
      <c r="L114"/>
      <c r="N114"/>
      <c r="O114"/>
      <c r="P114"/>
      <c r="Q114"/>
      <c r="R114"/>
    </row>
    <row r="115" spans="1:18" ht="15" customHeight="1" x14ac:dyDescent="0.25">
      <c r="A115" s="489" t="s">
        <v>138</v>
      </c>
      <c r="B115" s="489">
        <v>2</v>
      </c>
      <c r="C115" s="489" t="s">
        <v>5815</v>
      </c>
      <c r="D115" s="503" t="s">
        <v>5816</v>
      </c>
      <c r="E115" s="503" t="s">
        <v>139</v>
      </c>
      <c r="F115" s="503" t="s">
        <v>8800</v>
      </c>
      <c r="G115" s="496" t="s">
        <v>1384</v>
      </c>
      <c r="H115" s="489" t="s">
        <v>1543</v>
      </c>
      <c r="I115" s="503" t="s">
        <v>1542</v>
      </c>
      <c r="J115" s="489" t="s">
        <v>1543</v>
      </c>
      <c r="K115" s="503" t="s">
        <v>9736</v>
      </c>
      <c r="L115"/>
      <c r="N115"/>
      <c r="O115"/>
      <c r="P115"/>
      <c r="Q115"/>
      <c r="R115"/>
    </row>
    <row r="116" spans="1:18" ht="15" customHeight="1" x14ac:dyDescent="0.25">
      <c r="A116" s="489" t="s">
        <v>138</v>
      </c>
      <c r="B116" s="489">
        <v>3</v>
      </c>
      <c r="C116" s="489" t="s">
        <v>5817</v>
      </c>
      <c r="D116" s="503" t="s">
        <v>5818</v>
      </c>
      <c r="E116" s="503" t="s">
        <v>139</v>
      </c>
      <c r="F116" s="503" t="s">
        <v>8800</v>
      </c>
      <c r="G116" s="496" t="s">
        <v>1384</v>
      </c>
      <c r="H116" s="489" t="s">
        <v>1545</v>
      </c>
      <c r="I116" s="503" t="s">
        <v>1544</v>
      </c>
      <c r="J116" s="489" t="s">
        <v>1545</v>
      </c>
      <c r="K116" s="503" t="s">
        <v>9737</v>
      </c>
      <c r="L116"/>
      <c r="N116"/>
      <c r="O116"/>
      <c r="P116"/>
      <c r="Q116"/>
      <c r="R116"/>
    </row>
    <row r="117" spans="1:18" ht="15" customHeight="1" x14ac:dyDescent="0.25">
      <c r="A117" s="489" t="s">
        <v>140</v>
      </c>
      <c r="B117" s="489">
        <v>1</v>
      </c>
      <c r="C117" s="489" t="s">
        <v>5819</v>
      </c>
      <c r="D117" s="503" t="s">
        <v>5820</v>
      </c>
      <c r="E117" s="503" t="s">
        <v>141</v>
      </c>
      <c r="F117" s="503" t="s">
        <v>8796</v>
      </c>
      <c r="G117" s="496" t="s">
        <v>1384</v>
      </c>
      <c r="H117" s="489" t="s">
        <v>1546</v>
      </c>
      <c r="I117" s="503" t="s">
        <v>141</v>
      </c>
      <c r="J117" s="489" t="s">
        <v>1546</v>
      </c>
      <c r="K117" s="503" t="s">
        <v>8471</v>
      </c>
      <c r="L117"/>
      <c r="N117"/>
      <c r="O117"/>
      <c r="P117"/>
      <c r="Q117"/>
      <c r="R117"/>
    </row>
    <row r="118" spans="1:18" ht="15" customHeight="1" x14ac:dyDescent="0.25">
      <c r="A118" s="489" t="s">
        <v>142</v>
      </c>
      <c r="B118" s="489">
        <v>1</v>
      </c>
      <c r="C118" s="489" t="s">
        <v>5821</v>
      </c>
      <c r="D118" s="503" t="s">
        <v>5822</v>
      </c>
      <c r="E118" s="503" t="s">
        <v>143</v>
      </c>
      <c r="F118" s="503" t="s">
        <v>8800</v>
      </c>
      <c r="G118" s="496" t="s">
        <v>1384</v>
      </c>
      <c r="H118" s="489" t="s">
        <v>1548</v>
      </c>
      <c r="I118" s="503" t="s">
        <v>1547</v>
      </c>
      <c r="J118" s="489" t="s">
        <v>1548</v>
      </c>
      <c r="K118" s="503" t="s">
        <v>9738</v>
      </c>
      <c r="L118"/>
      <c r="N118"/>
      <c r="O118"/>
      <c r="P118"/>
      <c r="Q118"/>
      <c r="R118"/>
    </row>
    <row r="119" spans="1:18" ht="15" customHeight="1" x14ac:dyDescent="0.25">
      <c r="A119" s="489" t="s">
        <v>142</v>
      </c>
      <c r="B119" s="489">
        <v>2</v>
      </c>
      <c r="C119" s="489" t="s">
        <v>5823</v>
      </c>
      <c r="D119" s="503" t="s">
        <v>5824</v>
      </c>
      <c r="E119" s="503" t="s">
        <v>143</v>
      </c>
      <c r="F119" s="503" t="s">
        <v>8800</v>
      </c>
      <c r="G119" s="496" t="s">
        <v>1384</v>
      </c>
      <c r="H119" s="489" t="s">
        <v>1550</v>
      </c>
      <c r="I119" s="503" t="s">
        <v>1549</v>
      </c>
      <c r="J119" s="489" t="s">
        <v>1550</v>
      </c>
      <c r="K119" s="503" t="s">
        <v>9739</v>
      </c>
      <c r="L119"/>
      <c r="N119"/>
      <c r="O119"/>
      <c r="P119"/>
      <c r="Q119"/>
      <c r="R119"/>
    </row>
    <row r="120" spans="1:18" ht="15" customHeight="1" x14ac:dyDescent="0.25">
      <c r="A120" s="489" t="s">
        <v>144</v>
      </c>
      <c r="B120" s="489">
        <v>1</v>
      </c>
      <c r="C120" s="489" t="s">
        <v>5825</v>
      </c>
      <c r="D120" s="503" t="s">
        <v>5826</v>
      </c>
      <c r="E120" s="503" t="s">
        <v>145</v>
      </c>
      <c r="F120" s="503" t="s">
        <v>8800</v>
      </c>
      <c r="G120" s="496" t="s">
        <v>1384</v>
      </c>
      <c r="H120" s="489" t="s">
        <v>1552</v>
      </c>
      <c r="I120" s="503" t="s">
        <v>1551</v>
      </c>
      <c r="J120" s="489" t="s">
        <v>1552</v>
      </c>
      <c r="K120" s="503" t="s">
        <v>9740</v>
      </c>
      <c r="L120"/>
      <c r="N120"/>
      <c r="O120"/>
      <c r="P120"/>
      <c r="Q120"/>
      <c r="R120"/>
    </row>
    <row r="121" spans="1:18" ht="15" customHeight="1" x14ac:dyDescent="0.25">
      <c r="A121" s="489" t="s">
        <v>144</v>
      </c>
      <c r="B121" s="489">
        <v>2</v>
      </c>
      <c r="C121" s="489" t="s">
        <v>5827</v>
      </c>
      <c r="D121" s="503" t="s">
        <v>9741</v>
      </c>
      <c r="E121" s="503" t="s">
        <v>145</v>
      </c>
      <c r="F121" s="503" t="s">
        <v>8800</v>
      </c>
      <c r="G121" s="496" t="s">
        <v>1384</v>
      </c>
      <c r="H121" s="489" t="s">
        <v>9742</v>
      </c>
      <c r="I121" s="503" t="s">
        <v>9743</v>
      </c>
      <c r="J121" s="489" t="s">
        <v>9742</v>
      </c>
      <c r="K121" s="503" t="s">
        <v>8472</v>
      </c>
      <c r="L121"/>
      <c r="N121"/>
      <c r="O121"/>
      <c r="P121"/>
      <c r="Q121"/>
      <c r="R121"/>
    </row>
    <row r="122" spans="1:18" ht="15" customHeight="1" x14ac:dyDescent="0.25">
      <c r="A122" s="489" t="s">
        <v>146</v>
      </c>
      <c r="B122" s="489">
        <v>1</v>
      </c>
      <c r="C122" s="489" t="s">
        <v>5828</v>
      </c>
      <c r="D122" s="503" t="s">
        <v>5829</v>
      </c>
      <c r="E122" s="503" t="s">
        <v>147</v>
      </c>
      <c r="F122" s="503" t="s">
        <v>8800</v>
      </c>
      <c r="G122" s="496" t="s">
        <v>1384</v>
      </c>
      <c r="H122" s="489" t="s">
        <v>1554</v>
      </c>
      <c r="I122" s="503" t="s">
        <v>1553</v>
      </c>
      <c r="J122" s="489" t="s">
        <v>1554</v>
      </c>
      <c r="K122" s="503" t="s">
        <v>8473</v>
      </c>
      <c r="L122"/>
      <c r="N122"/>
      <c r="O122"/>
      <c r="P122"/>
      <c r="Q122"/>
      <c r="R122"/>
    </row>
    <row r="123" spans="1:18" ht="15" customHeight="1" x14ac:dyDescent="0.25">
      <c r="A123" s="489" t="s">
        <v>146</v>
      </c>
      <c r="B123" s="489">
        <v>2</v>
      </c>
      <c r="C123" s="489" t="s">
        <v>5830</v>
      </c>
      <c r="D123" s="503" t="s">
        <v>5831</v>
      </c>
      <c r="E123" s="503" t="s">
        <v>147</v>
      </c>
      <c r="F123" s="503" t="s">
        <v>8800</v>
      </c>
      <c r="G123" s="496" t="s">
        <v>1384</v>
      </c>
      <c r="H123" s="489" t="s">
        <v>5522</v>
      </c>
      <c r="I123" s="503" t="s">
        <v>5523</v>
      </c>
      <c r="J123" s="489" t="s">
        <v>5522</v>
      </c>
      <c r="K123" s="503" t="s">
        <v>8473</v>
      </c>
      <c r="L123"/>
      <c r="N123"/>
      <c r="O123"/>
      <c r="P123"/>
      <c r="Q123"/>
      <c r="R123"/>
    </row>
    <row r="124" spans="1:18" ht="15" customHeight="1" x14ac:dyDescent="0.25">
      <c r="A124" s="489" t="s">
        <v>148</v>
      </c>
      <c r="B124" s="489">
        <v>1</v>
      </c>
      <c r="C124" s="489" t="s">
        <v>5832</v>
      </c>
      <c r="D124" s="503" t="s">
        <v>5833</v>
      </c>
      <c r="E124" s="503" t="s">
        <v>149</v>
      </c>
      <c r="F124" s="503" t="s">
        <v>8800</v>
      </c>
      <c r="G124" s="496" t="s">
        <v>1384</v>
      </c>
      <c r="H124" s="489" t="s">
        <v>1556</v>
      </c>
      <c r="I124" s="503" t="s">
        <v>1555</v>
      </c>
      <c r="J124" s="489" t="s">
        <v>1556</v>
      </c>
      <c r="K124" s="503" t="s">
        <v>9744</v>
      </c>
      <c r="L124"/>
      <c r="N124"/>
      <c r="O124"/>
      <c r="P124"/>
      <c r="Q124"/>
      <c r="R124"/>
    </row>
    <row r="125" spans="1:18" ht="15" customHeight="1" x14ac:dyDescent="0.25">
      <c r="A125" s="489" t="s">
        <v>148</v>
      </c>
      <c r="B125" s="489">
        <v>2</v>
      </c>
      <c r="C125" s="489" t="s">
        <v>5834</v>
      </c>
      <c r="D125" s="503" t="s">
        <v>5835</v>
      </c>
      <c r="E125" s="503" t="s">
        <v>149</v>
      </c>
      <c r="F125" s="503" t="s">
        <v>8800</v>
      </c>
      <c r="G125" s="496" t="s">
        <v>1384</v>
      </c>
      <c r="H125" s="489" t="s">
        <v>1558</v>
      </c>
      <c r="I125" s="503" t="s">
        <v>1557</v>
      </c>
      <c r="J125" s="489" t="s">
        <v>1558</v>
      </c>
      <c r="K125" s="503" t="s">
        <v>9745</v>
      </c>
      <c r="L125"/>
      <c r="N125"/>
      <c r="O125"/>
      <c r="P125"/>
      <c r="Q125"/>
      <c r="R125"/>
    </row>
    <row r="126" spans="1:18" ht="15" customHeight="1" x14ac:dyDescent="0.25">
      <c r="A126" s="489" t="s">
        <v>150</v>
      </c>
      <c r="B126" s="489">
        <v>1</v>
      </c>
      <c r="C126" s="489" t="s">
        <v>5836</v>
      </c>
      <c r="D126" s="503" t="s">
        <v>5837</v>
      </c>
      <c r="E126" s="503" t="s">
        <v>151</v>
      </c>
      <c r="F126" s="503" t="s">
        <v>8800</v>
      </c>
      <c r="G126" s="496" t="s">
        <v>1384</v>
      </c>
      <c r="H126" s="489" t="s">
        <v>1560</v>
      </c>
      <c r="I126" s="503" t="s">
        <v>1559</v>
      </c>
      <c r="J126" s="489" t="s">
        <v>1560</v>
      </c>
      <c r="K126" s="503" t="s">
        <v>9746</v>
      </c>
      <c r="L126"/>
      <c r="N126"/>
      <c r="O126"/>
      <c r="P126"/>
      <c r="Q126"/>
      <c r="R126"/>
    </row>
    <row r="127" spans="1:18" ht="15" customHeight="1" x14ac:dyDescent="0.25">
      <c r="A127" s="489" t="s">
        <v>150</v>
      </c>
      <c r="B127" s="489">
        <v>2</v>
      </c>
      <c r="C127" s="489" t="s">
        <v>5838</v>
      </c>
      <c r="D127" s="503" t="s">
        <v>9747</v>
      </c>
      <c r="E127" s="503" t="s">
        <v>151</v>
      </c>
      <c r="F127" s="503" t="s">
        <v>8800</v>
      </c>
      <c r="G127" s="496" t="s">
        <v>1384</v>
      </c>
      <c r="H127" s="489" t="s">
        <v>9748</v>
      </c>
      <c r="I127" s="503" t="s">
        <v>9749</v>
      </c>
      <c r="J127" s="489" t="s">
        <v>9748</v>
      </c>
      <c r="K127" s="503" t="s">
        <v>9750</v>
      </c>
      <c r="L127"/>
      <c r="N127"/>
      <c r="O127"/>
      <c r="P127"/>
      <c r="Q127"/>
      <c r="R127"/>
    </row>
    <row r="128" spans="1:18" ht="15" customHeight="1" x14ac:dyDescent="0.25">
      <c r="A128" s="489" t="s">
        <v>150</v>
      </c>
      <c r="B128" s="489">
        <v>3</v>
      </c>
      <c r="C128" s="489" t="s">
        <v>5840</v>
      </c>
      <c r="D128" s="503" t="s">
        <v>9751</v>
      </c>
      <c r="E128" s="503" t="s">
        <v>151</v>
      </c>
      <c r="F128" s="503" t="s">
        <v>8800</v>
      </c>
      <c r="G128" s="496" t="s">
        <v>1384</v>
      </c>
      <c r="H128" s="489" t="s">
        <v>9752</v>
      </c>
      <c r="I128" s="503" t="s">
        <v>9753</v>
      </c>
      <c r="J128" s="489" t="s">
        <v>9752</v>
      </c>
      <c r="K128" s="503" t="s">
        <v>9754</v>
      </c>
      <c r="L128"/>
      <c r="N128"/>
      <c r="O128"/>
      <c r="P128"/>
      <c r="Q128"/>
      <c r="R128"/>
    </row>
    <row r="129" spans="1:18" ht="15" customHeight="1" x14ac:dyDescent="0.25">
      <c r="A129" s="489" t="s">
        <v>150</v>
      </c>
      <c r="B129" s="489">
        <v>4</v>
      </c>
      <c r="C129" s="489" t="s">
        <v>9755</v>
      </c>
      <c r="D129" s="503" t="s">
        <v>5839</v>
      </c>
      <c r="E129" s="503" t="s">
        <v>151</v>
      </c>
      <c r="F129" s="503" t="s">
        <v>8800</v>
      </c>
      <c r="G129" s="496" t="s">
        <v>1384</v>
      </c>
      <c r="H129" s="489" t="s">
        <v>1562</v>
      </c>
      <c r="I129" s="503" t="s">
        <v>1561</v>
      </c>
      <c r="J129" s="489" t="s">
        <v>1562</v>
      </c>
      <c r="K129" s="503" t="s">
        <v>9756</v>
      </c>
      <c r="L129"/>
      <c r="N129"/>
      <c r="O129"/>
      <c r="P129"/>
      <c r="Q129"/>
      <c r="R129"/>
    </row>
    <row r="130" spans="1:18" ht="15" customHeight="1" x14ac:dyDescent="0.25">
      <c r="A130" s="489" t="s">
        <v>150</v>
      </c>
      <c r="B130" s="489">
        <v>5</v>
      </c>
      <c r="C130" s="489" t="s">
        <v>9757</v>
      </c>
      <c r="D130" s="503" t="s">
        <v>5841</v>
      </c>
      <c r="E130" s="503" t="s">
        <v>151</v>
      </c>
      <c r="F130" s="503" t="s">
        <v>8800</v>
      </c>
      <c r="G130" s="496" t="s">
        <v>1384</v>
      </c>
      <c r="H130" s="489" t="s">
        <v>1564</v>
      </c>
      <c r="I130" s="503" t="s">
        <v>1563</v>
      </c>
      <c r="J130" s="489" t="s">
        <v>1564</v>
      </c>
      <c r="K130" s="503" t="s">
        <v>9758</v>
      </c>
      <c r="L130"/>
      <c r="N130"/>
      <c r="O130"/>
      <c r="P130"/>
      <c r="Q130"/>
      <c r="R130"/>
    </row>
    <row r="131" spans="1:18" ht="15" customHeight="1" x14ac:dyDescent="0.25">
      <c r="A131" s="489" t="s">
        <v>152</v>
      </c>
      <c r="B131" s="489">
        <v>1</v>
      </c>
      <c r="C131" s="489" t="s">
        <v>5842</v>
      </c>
      <c r="D131" s="503" t="s">
        <v>5843</v>
      </c>
      <c r="E131" s="503" t="s">
        <v>153</v>
      </c>
      <c r="F131" s="503" t="s">
        <v>8800</v>
      </c>
      <c r="G131" s="496" t="s">
        <v>1384</v>
      </c>
      <c r="H131" s="489" t="s">
        <v>1566</v>
      </c>
      <c r="I131" s="503" t="s">
        <v>1565</v>
      </c>
      <c r="J131" s="489" t="s">
        <v>1566</v>
      </c>
      <c r="K131" s="503" t="s">
        <v>9759</v>
      </c>
      <c r="L131"/>
      <c r="N131"/>
      <c r="O131"/>
      <c r="P131"/>
      <c r="Q131"/>
      <c r="R131"/>
    </row>
    <row r="132" spans="1:18" ht="15" customHeight="1" x14ac:dyDescent="0.25">
      <c r="A132" s="489" t="s">
        <v>154</v>
      </c>
      <c r="B132" s="489">
        <v>1</v>
      </c>
      <c r="C132" s="489" t="s">
        <v>5844</v>
      </c>
      <c r="D132" s="503" t="s">
        <v>5845</v>
      </c>
      <c r="E132" s="503" t="s">
        <v>155</v>
      </c>
      <c r="F132" s="503" t="s">
        <v>8800</v>
      </c>
      <c r="G132" s="496" t="s">
        <v>1384</v>
      </c>
      <c r="H132" s="489" t="s">
        <v>1568</v>
      </c>
      <c r="I132" s="503" t="s">
        <v>1567</v>
      </c>
      <c r="J132" s="489" t="s">
        <v>1568</v>
      </c>
      <c r="K132" s="503" t="s">
        <v>9760</v>
      </c>
      <c r="L132"/>
      <c r="N132"/>
      <c r="O132"/>
      <c r="P132"/>
      <c r="Q132"/>
      <c r="R132"/>
    </row>
    <row r="133" spans="1:18" ht="15" customHeight="1" x14ac:dyDescent="0.25">
      <c r="A133" s="489" t="s">
        <v>156</v>
      </c>
      <c r="B133" s="489">
        <v>1</v>
      </c>
      <c r="C133" s="489" t="s">
        <v>5846</v>
      </c>
      <c r="D133" s="503" t="s">
        <v>5847</v>
      </c>
      <c r="E133" s="503" t="s">
        <v>157</v>
      </c>
      <c r="F133" s="503" t="s">
        <v>8800</v>
      </c>
      <c r="G133" s="496" t="s">
        <v>1384</v>
      </c>
      <c r="H133" s="489" t="s">
        <v>1570</v>
      </c>
      <c r="I133" s="503" t="s">
        <v>1569</v>
      </c>
      <c r="J133" s="489" t="s">
        <v>1570</v>
      </c>
      <c r="K133" s="503" t="s">
        <v>9761</v>
      </c>
      <c r="L133"/>
      <c r="N133"/>
      <c r="O133"/>
      <c r="P133"/>
      <c r="Q133"/>
      <c r="R133"/>
    </row>
    <row r="134" spans="1:18" ht="15" customHeight="1" x14ac:dyDescent="0.25">
      <c r="A134" s="489" t="s">
        <v>156</v>
      </c>
      <c r="B134" s="489">
        <v>2</v>
      </c>
      <c r="C134" s="489" t="s">
        <v>5848</v>
      </c>
      <c r="D134" s="503" t="s">
        <v>5849</v>
      </c>
      <c r="E134" s="503" t="s">
        <v>157</v>
      </c>
      <c r="F134" s="503" t="s">
        <v>8800</v>
      </c>
      <c r="G134" s="496" t="s">
        <v>1384</v>
      </c>
      <c r="H134" s="489" t="s">
        <v>1572</v>
      </c>
      <c r="I134" s="503" t="s">
        <v>1571</v>
      </c>
      <c r="J134" s="489" t="s">
        <v>1572</v>
      </c>
      <c r="K134" s="503" t="s">
        <v>9762</v>
      </c>
      <c r="L134"/>
      <c r="N134"/>
      <c r="O134"/>
      <c r="P134"/>
      <c r="Q134"/>
      <c r="R134"/>
    </row>
    <row r="135" spans="1:18" ht="15" customHeight="1" x14ac:dyDescent="0.25">
      <c r="A135" s="489" t="s">
        <v>158</v>
      </c>
      <c r="B135" s="489">
        <v>1</v>
      </c>
      <c r="C135" s="489" t="s">
        <v>5850</v>
      </c>
      <c r="D135" s="503" t="s">
        <v>5851</v>
      </c>
      <c r="E135" s="503" t="s">
        <v>159</v>
      </c>
      <c r="F135" s="503" t="s">
        <v>8798</v>
      </c>
      <c r="G135" s="496" t="s">
        <v>1384</v>
      </c>
      <c r="H135" s="489" t="s">
        <v>3814</v>
      </c>
      <c r="I135" s="503" t="s">
        <v>159</v>
      </c>
      <c r="J135" s="489" t="s">
        <v>3814</v>
      </c>
      <c r="K135" s="503" t="s">
        <v>8474</v>
      </c>
      <c r="L135"/>
      <c r="N135"/>
      <c r="O135"/>
      <c r="P135"/>
      <c r="Q135"/>
      <c r="R135"/>
    </row>
    <row r="136" spans="1:18" ht="15" customHeight="1" x14ac:dyDescent="0.25">
      <c r="A136" s="489" t="s">
        <v>160</v>
      </c>
      <c r="B136" s="489">
        <v>1</v>
      </c>
      <c r="C136" s="489" t="s">
        <v>5852</v>
      </c>
      <c r="D136" s="503" t="s">
        <v>5853</v>
      </c>
      <c r="E136" s="503" t="s">
        <v>161</v>
      </c>
      <c r="F136" s="503" t="s">
        <v>8800</v>
      </c>
      <c r="G136" s="496" t="s">
        <v>1384</v>
      </c>
      <c r="H136" s="489" t="s">
        <v>1574</v>
      </c>
      <c r="I136" s="503" t="s">
        <v>1573</v>
      </c>
      <c r="J136" s="489" t="s">
        <v>1574</v>
      </c>
      <c r="K136" s="503" t="s">
        <v>9763</v>
      </c>
      <c r="L136"/>
      <c r="N136"/>
      <c r="O136"/>
      <c r="P136"/>
      <c r="Q136"/>
      <c r="R136"/>
    </row>
    <row r="137" spans="1:18" ht="15" customHeight="1" x14ac:dyDescent="0.25">
      <c r="A137" s="489" t="s">
        <v>162</v>
      </c>
      <c r="B137" s="489">
        <v>1</v>
      </c>
      <c r="C137" s="489" t="s">
        <v>5854</v>
      </c>
      <c r="D137" s="503" t="s">
        <v>5855</v>
      </c>
      <c r="E137" s="503" t="s">
        <v>163</v>
      </c>
      <c r="F137" s="503" t="s">
        <v>8800</v>
      </c>
      <c r="G137" s="496" t="s">
        <v>1384</v>
      </c>
      <c r="H137" s="489" t="s">
        <v>1576</v>
      </c>
      <c r="I137" s="503" t="s">
        <v>1575</v>
      </c>
      <c r="J137" s="489" t="s">
        <v>1576</v>
      </c>
      <c r="K137" s="503" t="s">
        <v>8475</v>
      </c>
      <c r="L137"/>
      <c r="N137"/>
      <c r="O137"/>
      <c r="P137"/>
      <c r="Q137"/>
      <c r="R137"/>
    </row>
    <row r="138" spans="1:18" ht="15" customHeight="1" x14ac:dyDescent="0.25">
      <c r="A138" s="489" t="s">
        <v>162</v>
      </c>
      <c r="B138" s="489">
        <v>2</v>
      </c>
      <c r="C138" s="489" t="s">
        <v>5856</v>
      </c>
      <c r="D138" s="503" t="s">
        <v>5857</v>
      </c>
      <c r="E138" s="503" t="s">
        <v>163</v>
      </c>
      <c r="F138" s="503" t="s">
        <v>8800</v>
      </c>
      <c r="G138" s="496" t="s">
        <v>1384</v>
      </c>
      <c r="H138" s="489" t="s">
        <v>1578</v>
      </c>
      <c r="I138" s="503" t="s">
        <v>1577</v>
      </c>
      <c r="J138" s="489" t="s">
        <v>1578</v>
      </c>
      <c r="K138" s="503" t="s">
        <v>9764</v>
      </c>
      <c r="L138"/>
      <c r="N138"/>
      <c r="O138"/>
      <c r="P138"/>
      <c r="Q138"/>
      <c r="R138"/>
    </row>
    <row r="139" spans="1:18" ht="15" customHeight="1" x14ac:dyDescent="0.25">
      <c r="A139" s="489" t="s">
        <v>164</v>
      </c>
      <c r="B139" s="489">
        <v>1</v>
      </c>
      <c r="C139" s="489" t="s">
        <v>5858</v>
      </c>
      <c r="D139" s="503" t="s">
        <v>5859</v>
      </c>
      <c r="E139" s="503" t="s">
        <v>165</v>
      </c>
      <c r="F139" s="503" t="s">
        <v>8800</v>
      </c>
      <c r="G139" s="496" t="s">
        <v>1384</v>
      </c>
      <c r="H139" s="489" t="s">
        <v>1580</v>
      </c>
      <c r="I139" s="503" t="s">
        <v>1579</v>
      </c>
      <c r="J139" s="489" t="s">
        <v>1580</v>
      </c>
      <c r="K139" s="503" t="s">
        <v>9765</v>
      </c>
      <c r="L139"/>
      <c r="N139"/>
      <c r="O139"/>
      <c r="P139"/>
      <c r="Q139"/>
      <c r="R139"/>
    </row>
    <row r="140" spans="1:18" ht="15" customHeight="1" x14ac:dyDescent="0.25">
      <c r="A140" s="489" t="s">
        <v>164</v>
      </c>
      <c r="B140" s="489">
        <v>2</v>
      </c>
      <c r="C140" s="489" t="s">
        <v>5860</v>
      </c>
      <c r="D140" s="503" t="s">
        <v>5861</v>
      </c>
      <c r="E140" s="503" t="s">
        <v>165</v>
      </c>
      <c r="F140" s="503" t="s">
        <v>8800</v>
      </c>
      <c r="G140" s="496" t="s">
        <v>1384</v>
      </c>
      <c r="H140" s="489" t="s">
        <v>5862</v>
      </c>
      <c r="I140" s="503" t="s">
        <v>1581</v>
      </c>
      <c r="J140" s="489" t="s">
        <v>5862</v>
      </c>
      <c r="K140" s="503" t="s">
        <v>9766</v>
      </c>
      <c r="L140"/>
      <c r="N140"/>
      <c r="O140"/>
      <c r="P140"/>
      <c r="Q140"/>
      <c r="R140"/>
    </row>
    <row r="141" spans="1:18" ht="15" customHeight="1" x14ac:dyDescent="0.25">
      <c r="A141" s="489" t="s">
        <v>166</v>
      </c>
      <c r="B141" s="489">
        <v>1</v>
      </c>
      <c r="C141" s="489" t="s">
        <v>5863</v>
      </c>
      <c r="D141" s="503" t="s">
        <v>5864</v>
      </c>
      <c r="E141" s="503" t="s">
        <v>167</v>
      </c>
      <c r="F141" s="503" t="s">
        <v>8798</v>
      </c>
      <c r="G141" s="496" t="s">
        <v>1384</v>
      </c>
      <c r="H141" s="489" t="s">
        <v>3815</v>
      </c>
      <c r="I141" s="503" t="s">
        <v>167</v>
      </c>
      <c r="J141" s="489" t="s">
        <v>3815</v>
      </c>
      <c r="K141" s="503" t="s">
        <v>8476</v>
      </c>
      <c r="L141"/>
      <c r="N141"/>
      <c r="O141"/>
      <c r="P141"/>
      <c r="Q141"/>
      <c r="R141"/>
    </row>
    <row r="142" spans="1:18" ht="15" customHeight="1" x14ac:dyDescent="0.25">
      <c r="A142" s="489" t="s">
        <v>168</v>
      </c>
      <c r="B142" s="489">
        <v>1</v>
      </c>
      <c r="C142" s="489" t="s">
        <v>5865</v>
      </c>
      <c r="D142" s="503" t="s">
        <v>5866</v>
      </c>
      <c r="E142" s="503" t="s">
        <v>169</v>
      </c>
      <c r="F142" s="503" t="s">
        <v>8800</v>
      </c>
      <c r="G142" s="496" t="s">
        <v>1384</v>
      </c>
      <c r="H142" s="489" t="s">
        <v>1583</v>
      </c>
      <c r="I142" s="503" t="s">
        <v>1582</v>
      </c>
      <c r="J142" s="489" t="s">
        <v>1583</v>
      </c>
      <c r="K142" s="503" t="s">
        <v>9767</v>
      </c>
      <c r="L142"/>
      <c r="N142"/>
      <c r="O142"/>
      <c r="P142"/>
      <c r="Q142"/>
      <c r="R142"/>
    </row>
    <row r="143" spans="1:18" ht="15" customHeight="1" x14ac:dyDescent="0.25">
      <c r="A143" s="489" t="s">
        <v>168</v>
      </c>
      <c r="B143" s="489">
        <v>2</v>
      </c>
      <c r="C143" s="489" t="s">
        <v>5867</v>
      </c>
      <c r="D143" s="503" t="s">
        <v>5868</v>
      </c>
      <c r="E143" s="503" t="s">
        <v>169</v>
      </c>
      <c r="F143" s="503" t="s">
        <v>8800</v>
      </c>
      <c r="G143" s="496" t="s">
        <v>1384</v>
      </c>
      <c r="H143" s="489" t="s">
        <v>1585</v>
      </c>
      <c r="I143" s="503" t="s">
        <v>1584</v>
      </c>
      <c r="J143" s="489" t="s">
        <v>1585</v>
      </c>
      <c r="K143" s="503" t="s">
        <v>9768</v>
      </c>
      <c r="L143"/>
      <c r="N143"/>
      <c r="O143"/>
      <c r="P143"/>
      <c r="Q143"/>
      <c r="R143"/>
    </row>
    <row r="144" spans="1:18" ht="15" customHeight="1" x14ac:dyDescent="0.25">
      <c r="A144" s="489" t="s">
        <v>170</v>
      </c>
      <c r="B144" s="489">
        <v>1</v>
      </c>
      <c r="C144" s="489" t="s">
        <v>5869</v>
      </c>
      <c r="D144" s="503" t="s">
        <v>5870</v>
      </c>
      <c r="E144" s="503" t="s">
        <v>171</v>
      </c>
      <c r="F144" s="503" t="s">
        <v>8800</v>
      </c>
      <c r="G144" s="496" t="s">
        <v>1384</v>
      </c>
      <c r="H144" s="489" t="s">
        <v>1587</v>
      </c>
      <c r="I144" s="503" t="s">
        <v>1586</v>
      </c>
      <c r="J144" s="489" t="s">
        <v>1587</v>
      </c>
      <c r="K144" s="503" t="s">
        <v>9769</v>
      </c>
      <c r="L144"/>
      <c r="N144"/>
      <c r="O144"/>
      <c r="P144"/>
      <c r="Q144"/>
      <c r="R144"/>
    </row>
    <row r="145" spans="1:18" ht="15" customHeight="1" x14ac:dyDescent="0.25">
      <c r="A145" s="489" t="s">
        <v>170</v>
      </c>
      <c r="B145" s="489">
        <v>2</v>
      </c>
      <c r="C145" s="489" t="s">
        <v>5871</v>
      </c>
      <c r="D145" s="503" t="s">
        <v>5872</v>
      </c>
      <c r="E145" s="503" t="s">
        <v>171</v>
      </c>
      <c r="F145" s="503" t="s">
        <v>8800</v>
      </c>
      <c r="G145" s="496" t="s">
        <v>1384</v>
      </c>
      <c r="H145" s="489" t="s">
        <v>1589</v>
      </c>
      <c r="I145" s="503" t="s">
        <v>1588</v>
      </c>
      <c r="J145" s="489" t="s">
        <v>1589</v>
      </c>
      <c r="K145" s="503" t="s">
        <v>8477</v>
      </c>
      <c r="L145"/>
      <c r="N145"/>
      <c r="O145"/>
      <c r="P145"/>
      <c r="Q145"/>
      <c r="R145"/>
    </row>
    <row r="146" spans="1:18" ht="15" customHeight="1" x14ac:dyDescent="0.25">
      <c r="A146" s="489" t="s">
        <v>172</v>
      </c>
      <c r="B146" s="489">
        <v>1</v>
      </c>
      <c r="C146" s="489" t="s">
        <v>5873</v>
      </c>
      <c r="D146" s="503" t="s">
        <v>5874</v>
      </c>
      <c r="E146" s="503" t="s">
        <v>173</v>
      </c>
      <c r="F146" s="503" t="s">
        <v>8800</v>
      </c>
      <c r="G146" s="496" t="s">
        <v>1384</v>
      </c>
      <c r="H146" s="489" t="s">
        <v>1591</v>
      </c>
      <c r="I146" s="503" t="s">
        <v>1590</v>
      </c>
      <c r="J146" s="489" t="s">
        <v>1591</v>
      </c>
      <c r="K146" s="503" t="s">
        <v>8478</v>
      </c>
      <c r="L146"/>
      <c r="N146"/>
      <c r="O146"/>
      <c r="P146"/>
      <c r="Q146"/>
      <c r="R146"/>
    </row>
    <row r="147" spans="1:18" ht="15" customHeight="1" x14ac:dyDescent="0.25">
      <c r="A147" s="489" t="s">
        <v>174</v>
      </c>
      <c r="B147" s="489">
        <v>1</v>
      </c>
      <c r="C147" s="489" t="s">
        <v>5875</v>
      </c>
      <c r="D147" s="503" t="s">
        <v>5876</v>
      </c>
      <c r="E147" s="503" t="s">
        <v>175</v>
      </c>
      <c r="F147" s="503" t="s">
        <v>8800</v>
      </c>
      <c r="G147" s="496" t="s">
        <v>1384</v>
      </c>
      <c r="H147" s="489" t="s">
        <v>1593</v>
      </c>
      <c r="I147" s="503" t="s">
        <v>1592</v>
      </c>
      <c r="J147" s="489" t="s">
        <v>1593</v>
      </c>
      <c r="K147" s="503" t="s">
        <v>9770</v>
      </c>
      <c r="L147"/>
      <c r="N147"/>
      <c r="O147"/>
      <c r="P147"/>
      <c r="Q147"/>
      <c r="R147"/>
    </row>
    <row r="148" spans="1:18" ht="15" customHeight="1" x14ac:dyDescent="0.25">
      <c r="A148" s="489" t="s">
        <v>174</v>
      </c>
      <c r="B148" s="489">
        <v>2</v>
      </c>
      <c r="C148" s="489" t="s">
        <v>5877</v>
      </c>
      <c r="D148" s="503" t="s">
        <v>5878</v>
      </c>
      <c r="E148" s="503" t="s">
        <v>175</v>
      </c>
      <c r="F148" s="503" t="s">
        <v>8800</v>
      </c>
      <c r="G148" s="496" t="s">
        <v>1384</v>
      </c>
      <c r="H148" s="489" t="s">
        <v>1595</v>
      </c>
      <c r="I148" s="503" t="s">
        <v>1594</v>
      </c>
      <c r="J148" s="489" t="s">
        <v>1595</v>
      </c>
      <c r="K148" s="503" t="s">
        <v>9771</v>
      </c>
      <c r="L148"/>
      <c r="N148"/>
      <c r="O148"/>
      <c r="P148"/>
      <c r="Q148"/>
      <c r="R148"/>
    </row>
    <row r="149" spans="1:18" ht="15" customHeight="1" x14ac:dyDescent="0.25">
      <c r="A149" s="489" t="s">
        <v>176</v>
      </c>
      <c r="B149" s="489">
        <v>1</v>
      </c>
      <c r="C149" s="489" t="s">
        <v>5879</v>
      </c>
      <c r="D149" s="503" t="s">
        <v>5880</v>
      </c>
      <c r="E149" s="503" t="s">
        <v>177</v>
      </c>
      <c r="F149" s="503" t="s">
        <v>8800</v>
      </c>
      <c r="G149" s="496" t="s">
        <v>1384</v>
      </c>
      <c r="H149" s="489" t="s">
        <v>1597</v>
      </c>
      <c r="I149" s="503" t="s">
        <v>1596</v>
      </c>
      <c r="J149" s="489" t="s">
        <v>1597</v>
      </c>
      <c r="K149" s="503" t="s">
        <v>9772</v>
      </c>
      <c r="L149"/>
      <c r="N149"/>
      <c r="O149"/>
      <c r="P149"/>
      <c r="Q149"/>
      <c r="R149"/>
    </row>
    <row r="150" spans="1:18" ht="15" customHeight="1" x14ac:dyDescent="0.25">
      <c r="A150" s="489" t="s">
        <v>176</v>
      </c>
      <c r="B150" s="489">
        <v>2</v>
      </c>
      <c r="C150" s="489" t="s">
        <v>5881</v>
      </c>
      <c r="D150" s="503" t="s">
        <v>5882</v>
      </c>
      <c r="E150" s="503" t="s">
        <v>177</v>
      </c>
      <c r="F150" s="503" t="s">
        <v>8800</v>
      </c>
      <c r="G150" s="496" t="s">
        <v>1384</v>
      </c>
      <c r="H150" s="489" t="s">
        <v>1599</v>
      </c>
      <c r="I150" s="503" t="s">
        <v>1598</v>
      </c>
      <c r="J150" s="489" t="s">
        <v>1599</v>
      </c>
      <c r="K150" s="503" t="s">
        <v>9773</v>
      </c>
      <c r="L150"/>
      <c r="N150"/>
      <c r="O150"/>
      <c r="P150"/>
      <c r="Q150"/>
      <c r="R150"/>
    </row>
    <row r="151" spans="1:18" ht="15" customHeight="1" x14ac:dyDescent="0.25">
      <c r="A151" s="489" t="s">
        <v>178</v>
      </c>
      <c r="B151" s="489">
        <v>1</v>
      </c>
      <c r="C151" s="489" t="s">
        <v>5883</v>
      </c>
      <c r="D151" s="503" t="s">
        <v>5884</v>
      </c>
      <c r="E151" s="503" t="s">
        <v>179</v>
      </c>
      <c r="F151" s="503" t="s">
        <v>8800</v>
      </c>
      <c r="G151" s="496" t="s">
        <v>1384</v>
      </c>
      <c r="H151" s="489" t="s">
        <v>1601</v>
      </c>
      <c r="I151" s="503" t="s">
        <v>1600</v>
      </c>
      <c r="J151" s="489" t="s">
        <v>1601</v>
      </c>
      <c r="K151" s="503" t="s">
        <v>8479</v>
      </c>
      <c r="L151"/>
      <c r="N151"/>
      <c r="O151"/>
      <c r="P151"/>
      <c r="Q151"/>
      <c r="R151"/>
    </row>
    <row r="152" spans="1:18" ht="15" customHeight="1" x14ac:dyDescent="0.25">
      <c r="A152" s="489" t="s">
        <v>5275</v>
      </c>
      <c r="B152" s="489">
        <v>1</v>
      </c>
      <c r="C152" s="489" t="s">
        <v>5885</v>
      </c>
      <c r="D152" s="503" t="s">
        <v>9774</v>
      </c>
      <c r="E152" s="503" t="s">
        <v>8892</v>
      </c>
      <c r="F152" s="503" t="s">
        <v>8796</v>
      </c>
      <c r="G152" s="496" t="s">
        <v>1384</v>
      </c>
      <c r="H152" s="489" t="s">
        <v>5284</v>
      </c>
      <c r="I152" s="503" t="s">
        <v>8892</v>
      </c>
      <c r="J152" s="489" t="s">
        <v>5284</v>
      </c>
      <c r="K152" s="503" t="s">
        <v>8480</v>
      </c>
      <c r="L152"/>
      <c r="N152"/>
      <c r="O152"/>
      <c r="P152"/>
      <c r="Q152"/>
      <c r="R152"/>
    </row>
    <row r="153" spans="1:18" ht="15" customHeight="1" x14ac:dyDescent="0.25">
      <c r="A153" s="489" t="s">
        <v>180</v>
      </c>
      <c r="B153" s="489">
        <v>1</v>
      </c>
      <c r="C153" s="489" t="s">
        <v>5886</v>
      </c>
      <c r="D153" s="503" t="s">
        <v>5887</v>
      </c>
      <c r="E153" s="503" t="s">
        <v>181</v>
      </c>
      <c r="F153" s="503" t="s">
        <v>8798</v>
      </c>
      <c r="G153" s="496" t="s">
        <v>1384</v>
      </c>
      <c r="H153" s="489" t="s">
        <v>3816</v>
      </c>
      <c r="I153" s="503" t="s">
        <v>181</v>
      </c>
      <c r="J153" s="489" t="s">
        <v>3816</v>
      </c>
      <c r="K153" s="503" t="s">
        <v>8481</v>
      </c>
      <c r="L153"/>
      <c r="N153"/>
      <c r="O153"/>
      <c r="P153"/>
      <c r="Q153"/>
      <c r="R153"/>
    </row>
    <row r="154" spans="1:18" ht="15" customHeight="1" x14ac:dyDescent="0.25">
      <c r="A154" s="489" t="s">
        <v>182</v>
      </c>
      <c r="B154" s="489">
        <v>1</v>
      </c>
      <c r="C154" s="489" t="s">
        <v>5888</v>
      </c>
      <c r="D154" s="503" t="s">
        <v>5889</v>
      </c>
      <c r="E154" s="503" t="s">
        <v>183</v>
      </c>
      <c r="F154" s="503" t="s">
        <v>8800</v>
      </c>
      <c r="G154" s="496" t="s">
        <v>1384</v>
      </c>
      <c r="H154" s="489" t="s">
        <v>1603</v>
      </c>
      <c r="I154" s="503" t="s">
        <v>1602</v>
      </c>
      <c r="J154" s="489" t="s">
        <v>1603</v>
      </c>
      <c r="K154" s="503" t="s">
        <v>9775</v>
      </c>
      <c r="L154"/>
      <c r="N154"/>
      <c r="O154"/>
      <c r="P154"/>
      <c r="Q154"/>
      <c r="R154"/>
    </row>
    <row r="155" spans="1:18" ht="15" customHeight="1" x14ac:dyDescent="0.25">
      <c r="A155" s="489" t="s">
        <v>184</v>
      </c>
      <c r="B155" s="489">
        <v>1</v>
      </c>
      <c r="C155" s="489" t="s">
        <v>5890</v>
      </c>
      <c r="D155" s="503" t="s">
        <v>5891</v>
      </c>
      <c r="E155" s="503" t="s">
        <v>185</v>
      </c>
      <c r="F155" s="503" t="s">
        <v>8798</v>
      </c>
      <c r="G155" s="496" t="s">
        <v>1384</v>
      </c>
      <c r="H155" s="489" t="s">
        <v>3817</v>
      </c>
      <c r="I155" s="503" t="s">
        <v>185</v>
      </c>
      <c r="J155" s="489" t="s">
        <v>3817</v>
      </c>
      <c r="K155" s="503" t="s">
        <v>8482</v>
      </c>
      <c r="L155"/>
      <c r="N155"/>
      <c r="O155"/>
      <c r="P155"/>
      <c r="Q155"/>
      <c r="R155"/>
    </row>
    <row r="156" spans="1:18" ht="15" customHeight="1" x14ac:dyDescent="0.25">
      <c r="A156" s="489" t="s">
        <v>186</v>
      </c>
      <c r="B156" s="489">
        <v>1</v>
      </c>
      <c r="C156" s="489" t="s">
        <v>5892</v>
      </c>
      <c r="D156" s="503" t="s">
        <v>5893</v>
      </c>
      <c r="E156" s="503" t="s">
        <v>187</v>
      </c>
      <c r="F156" s="503" t="s">
        <v>8800</v>
      </c>
      <c r="G156" s="496" t="s">
        <v>1384</v>
      </c>
      <c r="H156" s="489" t="s">
        <v>1605</v>
      </c>
      <c r="I156" s="503" t="s">
        <v>1604</v>
      </c>
      <c r="J156" s="489" t="s">
        <v>1605</v>
      </c>
      <c r="K156" s="503" t="s">
        <v>8483</v>
      </c>
      <c r="L156"/>
      <c r="N156"/>
      <c r="O156"/>
      <c r="P156"/>
      <c r="Q156"/>
      <c r="R156"/>
    </row>
    <row r="157" spans="1:18" ht="15" customHeight="1" x14ac:dyDescent="0.25">
      <c r="A157" s="489" t="s">
        <v>186</v>
      </c>
      <c r="B157" s="489">
        <v>2</v>
      </c>
      <c r="C157" s="489" t="s">
        <v>5894</v>
      </c>
      <c r="D157" s="503" t="s">
        <v>5896</v>
      </c>
      <c r="E157" s="503" t="s">
        <v>187</v>
      </c>
      <c r="F157" s="503" t="s">
        <v>8800</v>
      </c>
      <c r="G157" s="496" t="s">
        <v>1384</v>
      </c>
      <c r="H157" s="489" t="s">
        <v>1607</v>
      </c>
      <c r="I157" s="503" t="s">
        <v>1606</v>
      </c>
      <c r="J157" s="489" t="s">
        <v>1607</v>
      </c>
      <c r="K157" s="503" t="s">
        <v>9776</v>
      </c>
      <c r="L157"/>
      <c r="N157"/>
      <c r="O157"/>
      <c r="P157"/>
      <c r="Q157"/>
      <c r="R157"/>
    </row>
    <row r="158" spans="1:18" ht="15" customHeight="1" x14ac:dyDescent="0.25">
      <c r="A158" s="489" t="s">
        <v>186</v>
      </c>
      <c r="B158" s="489">
        <v>3</v>
      </c>
      <c r="C158" s="489" t="s">
        <v>5895</v>
      </c>
      <c r="D158" s="503" t="s">
        <v>5897</v>
      </c>
      <c r="E158" s="503" t="s">
        <v>187</v>
      </c>
      <c r="F158" s="503" t="s">
        <v>8800</v>
      </c>
      <c r="G158" s="496" t="s">
        <v>1384</v>
      </c>
      <c r="H158" s="489" t="s">
        <v>1609</v>
      </c>
      <c r="I158" s="503" t="s">
        <v>1608</v>
      </c>
      <c r="J158" s="489" t="s">
        <v>1609</v>
      </c>
      <c r="K158" s="503" t="s">
        <v>9777</v>
      </c>
      <c r="L158"/>
      <c r="N158"/>
      <c r="O158"/>
      <c r="P158"/>
      <c r="Q158"/>
      <c r="R158"/>
    </row>
    <row r="159" spans="1:18" ht="15" customHeight="1" x14ac:dyDescent="0.25">
      <c r="A159" s="489" t="s">
        <v>188</v>
      </c>
      <c r="B159" s="489">
        <v>1</v>
      </c>
      <c r="C159" s="489" t="s">
        <v>5898</v>
      </c>
      <c r="D159" s="503" t="s">
        <v>5899</v>
      </c>
      <c r="E159" s="503" t="s">
        <v>189</v>
      </c>
      <c r="F159" s="503" t="s">
        <v>8800</v>
      </c>
      <c r="G159" s="496" t="s">
        <v>1384</v>
      </c>
      <c r="H159" s="489" t="s">
        <v>5524</v>
      </c>
      <c r="I159" s="503" t="s">
        <v>5525</v>
      </c>
      <c r="J159" s="489" t="s">
        <v>5524</v>
      </c>
      <c r="K159" s="503" t="s">
        <v>8484</v>
      </c>
      <c r="L159"/>
      <c r="N159"/>
      <c r="O159"/>
      <c r="P159"/>
      <c r="Q159"/>
      <c r="R159"/>
    </row>
    <row r="160" spans="1:18" ht="15" customHeight="1" x14ac:dyDescent="0.25">
      <c r="A160" s="489" t="s">
        <v>190</v>
      </c>
      <c r="B160" s="489">
        <v>1</v>
      </c>
      <c r="C160" s="489" t="s">
        <v>5900</v>
      </c>
      <c r="D160" s="503" t="s">
        <v>5901</v>
      </c>
      <c r="E160" s="503" t="s">
        <v>191</v>
      </c>
      <c r="F160" s="503" t="s">
        <v>8800</v>
      </c>
      <c r="G160" s="496" t="s">
        <v>1384</v>
      </c>
      <c r="H160" s="489" t="s">
        <v>1610</v>
      </c>
      <c r="I160" s="503" t="s">
        <v>5902</v>
      </c>
      <c r="J160" s="489" t="s">
        <v>1610</v>
      </c>
      <c r="K160" s="503" t="s">
        <v>9778</v>
      </c>
      <c r="L160"/>
      <c r="N160"/>
      <c r="O160"/>
      <c r="P160"/>
      <c r="Q160"/>
      <c r="R160"/>
    </row>
    <row r="161" spans="1:18" ht="15" customHeight="1" x14ac:dyDescent="0.25">
      <c r="A161" s="489" t="s">
        <v>190</v>
      </c>
      <c r="B161" s="489">
        <v>2</v>
      </c>
      <c r="C161" s="489" t="s">
        <v>5903</v>
      </c>
      <c r="D161" s="503" t="s">
        <v>5904</v>
      </c>
      <c r="E161" s="503" t="s">
        <v>191</v>
      </c>
      <c r="F161" s="503" t="s">
        <v>8800</v>
      </c>
      <c r="G161" s="496" t="s">
        <v>1384</v>
      </c>
      <c r="H161" s="489" t="s">
        <v>5905</v>
      </c>
      <c r="I161" s="503" t="s">
        <v>5906</v>
      </c>
      <c r="J161" s="489" t="s">
        <v>5905</v>
      </c>
      <c r="K161" s="503" t="s">
        <v>9778</v>
      </c>
      <c r="L161"/>
      <c r="N161"/>
      <c r="O161"/>
      <c r="P161"/>
      <c r="Q161"/>
      <c r="R161"/>
    </row>
    <row r="162" spans="1:18" ht="15" customHeight="1" x14ac:dyDescent="0.25">
      <c r="A162" s="489" t="s">
        <v>192</v>
      </c>
      <c r="B162" s="489">
        <v>1</v>
      </c>
      <c r="C162" s="489" t="s">
        <v>5907</v>
      </c>
      <c r="D162" s="503" t="s">
        <v>5908</v>
      </c>
      <c r="E162" s="503" t="s">
        <v>193</v>
      </c>
      <c r="F162" s="503" t="s">
        <v>8800</v>
      </c>
      <c r="G162" s="496" t="s">
        <v>1384</v>
      </c>
      <c r="H162" s="489" t="s">
        <v>1612</v>
      </c>
      <c r="I162" s="503" t="s">
        <v>1611</v>
      </c>
      <c r="J162" s="489" t="s">
        <v>1612</v>
      </c>
      <c r="K162" s="503" t="s">
        <v>9779</v>
      </c>
      <c r="L162"/>
      <c r="N162"/>
      <c r="O162"/>
      <c r="P162"/>
      <c r="Q162"/>
      <c r="R162"/>
    </row>
    <row r="163" spans="1:18" ht="15" customHeight="1" x14ac:dyDescent="0.25">
      <c r="A163" s="489" t="s">
        <v>192</v>
      </c>
      <c r="B163" s="489">
        <v>2</v>
      </c>
      <c r="C163" s="489" t="s">
        <v>5909</v>
      </c>
      <c r="D163" s="503" t="s">
        <v>5910</v>
      </c>
      <c r="E163" s="503" t="s">
        <v>193</v>
      </c>
      <c r="F163" s="503" t="s">
        <v>8800</v>
      </c>
      <c r="G163" s="496" t="s">
        <v>1384</v>
      </c>
      <c r="H163" s="489" t="s">
        <v>1614</v>
      </c>
      <c r="I163" s="503" t="s">
        <v>1613</v>
      </c>
      <c r="J163" s="489" t="s">
        <v>1614</v>
      </c>
      <c r="K163" s="503" t="s">
        <v>9780</v>
      </c>
      <c r="L163"/>
      <c r="N163"/>
      <c r="O163"/>
      <c r="P163"/>
      <c r="Q163"/>
      <c r="R163"/>
    </row>
    <row r="164" spans="1:18" ht="15" customHeight="1" x14ac:dyDescent="0.25">
      <c r="A164" s="489" t="s">
        <v>194</v>
      </c>
      <c r="B164" s="489">
        <v>1</v>
      </c>
      <c r="C164" s="489" t="s">
        <v>5911</v>
      </c>
      <c r="D164" s="503" t="s">
        <v>5912</v>
      </c>
      <c r="E164" s="503" t="s">
        <v>195</v>
      </c>
      <c r="F164" s="503" t="s">
        <v>8800</v>
      </c>
      <c r="G164" s="496" t="s">
        <v>1384</v>
      </c>
      <c r="H164" s="489" t="s">
        <v>1616</v>
      </c>
      <c r="I164" s="503" t="s">
        <v>1615</v>
      </c>
      <c r="J164" s="489" t="s">
        <v>1616</v>
      </c>
      <c r="K164" s="503" t="s">
        <v>9781</v>
      </c>
      <c r="L164"/>
      <c r="N164"/>
      <c r="O164"/>
      <c r="P164"/>
      <c r="Q164"/>
      <c r="R164"/>
    </row>
    <row r="165" spans="1:18" ht="15" customHeight="1" x14ac:dyDescent="0.25">
      <c r="A165" s="489" t="s">
        <v>194</v>
      </c>
      <c r="B165" s="489">
        <v>2</v>
      </c>
      <c r="C165" s="489" t="s">
        <v>5913</v>
      </c>
      <c r="D165" s="503" t="s">
        <v>5914</v>
      </c>
      <c r="E165" s="503" t="s">
        <v>195</v>
      </c>
      <c r="F165" s="503" t="s">
        <v>8800</v>
      </c>
      <c r="G165" s="496" t="s">
        <v>1384</v>
      </c>
      <c r="H165" s="489" t="s">
        <v>1618</v>
      </c>
      <c r="I165" s="503" t="s">
        <v>1617</v>
      </c>
      <c r="J165" s="489" t="s">
        <v>1618</v>
      </c>
      <c r="K165" s="503" t="s">
        <v>9782</v>
      </c>
      <c r="L165"/>
      <c r="N165"/>
      <c r="O165"/>
      <c r="P165"/>
      <c r="Q165"/>
      <c r="R165"/>
    </row>
    <row r="166" spans="1:18" ht="15" customHeight="1" x14ac:dyDescent="0.25">
      <c r="A166" s="489" t="s">
        <v>194</v>
      </c>
      <c r="B166" s="489">
        <v>3</v>
      </c>
      <c r="C166" s="489" t="s">
        <v>5915</v>
      </c>
      <c r="D166" s="503" t="s">
        <v>5916</v>
      </c>
      <c r="E166" s="503" t="s">
        <v>195</v>
      </c>
      <c r="F166" s="503" t="s">
        <v>8800</v>
      </c>
      <c r="G166" s="496" t="s">
        <v>1384</v>
      </c>
      <c r="H166" s="489" t="s">
        <v>1620</v>
      </c>
      <c r="I166" s="503" t="s">
        <v>1619</v>
      </c>
      <c r="J166" s="489" t="s">
        <v>1620</v>
      </c>
      <c r="K166" s="503" t="s">
        <v>9783</v>
      </c>
      <c r="L166"/>
      <c r="N166"/>
      <c r="O166"/>
      <c r="P166"/>
      <c r="Q166"/>
      <c r="R166"/>
    </row>
    <row r="167" spans="1:18" ht="15" customHeight="1" x14ac:dyDescent="0.25">
      <c r="A167" s="489" t="s">
        <v>196</v>
      </c>
      <c r="B167" s="489">
        <v>1</v>
      </c>
      <c r="C167" s="489" t="s">
        <v>5917</v>
      </c>
      <c r="D167" s="503" t="s">
        <v>5918</v>
      </c>
      <c r="E167" s="503" t="s">
        <v>8902</v>
      </c>
      <c r="F167" s="503" t="s">
        <v>8796</v>
      </c>
      <c r="G167" s="496" t="s">
        <v>1384</v>
      </c>
      <c r="H167" s="489" t="s">
        <v>1622</v>
      </c>
      <c r="I167" s="503" t="s">
        <v>1621</v>
      </c>
      <c r="J167" s="489" t="s">
        <v>1622</v>
      </c>
      <c r="K167" s="503" t="s">
        <v>8485</v>
      </c>
      <c r="L167"/>
      <c r="N167"/>
      <c r="O167"/>
      <c r="P167"/>
      <c r="Q167"/>
      <c r="R167"/>
    </row>
    <row r="168" spans="1:18" ht="15" customHeight="1" x14ac:dyDescent="0.25">
      <c r="A168" s="489" t="s">
        <v>197</v>
      </c>
      <c r="B168" s="489">
        <v>1</v>
      </c>
      <c r="C168" s="489" t="s">
        <v>5919</v>
      </c>
      <c r="D168" s="503" t="s">
        <v>5920</v>
      </c>
      <c r="E168" s="503" t="s">
        <v>198</v>
      </c>
      <c r="F168" s="503" t="s">
        <v>8800</v>
      </c>
      <c r="G168" s="496" t="s">
        <v>1384</v>
      </c>
      <c r="H168" s="489" t="s">
        <v>1624</v>
      </c>
      <c r="I168" s="503" t="s">
        <v>1623</v>
      </c>
      <c r="J168" s="489" t="s">
        <v>1624</v>
      </c>
      <c r="K168" s="503" t="s">
        <v>9784</v>
      </c>
      <c r="L168"/>
      <c r="N168"/>
      <c r="O168"/>
      <c r="P168"/>
      <c r="Q168"/>
      <c r="R168"/>
    </row>
    <row r="169" spans="1:18" ht="15" customHeight="1" x14ac:dyDescent="0.25">
      <c r="A169" s="489" t="s">
        <v>197</v>
      </c>
      <c r="B169" s="489">
        <v>2</v>
      </c>
      <c r="C169" s="489" t="s">
        <v>5921</v>
      </c>
      <c r="D169" s="503" t="s">
        <v>5922</v>
      </c>
      <c r="E169" s="503" t="s">
        <v>198</v>
      </c>
      <c r="F169" s="503" t="s">
        <v>8800</v>
      </c>
      <c r="G169" s="496" t="s">
        <v>1384</v>
      </c>
      <c r="H169" s="489" t="s">
        <v>1626</v>
      </c>
      <c r="I169" s="503" t="s">
        <v>1625</v>
      </c>
      <c r="J169" s="489" t="s">
        <v>1626</v>
      </c>
      <c r="K169" s="503" t="s">
        <v>9785</v>
      </c>
      <c r="L169"/>
      <c r="N169"/>
      <c r="O169"/>
      <c r="P169"/>
      <c r="Q169"/>
      <c r="R169"/>
    </row>
    <row r="170" spans="1:18" ht="15" customHeight="1" x14ac:dyDescent="0.25">
      <c r="A170" s="489" t="s">
        <v>197</v>
      </c>
      <c r="B170" s="489">
        <v>3</v>
      </c>
      <c r="C170" s="489" t="s">
        <v>5923</v>
      </c>
      <c r="D170" s="503" t="s">
        <v>5924</v>
      </c>
      <c r="E170" s="503" t="s">
        <v>198</v>
      </c>
      <c r="F170" s="503" t="s">
        <v>8800</v>
      </c>
      <c r="G170" s="496" t="s">
        <v>1384</v>
      </c>
      <c r="H170" s="489" t="s">
        <v>1628</v>
      </c>
      <c r="I170" s="503" t="s">
        <v>1627</v>
      </c>
      <c r="J170" s="489" t="s">
        <v>1628</v>
      </c>
      <c r="K170" s="503" t="s">
        <v>9786</v>
      </c>
      <c r="L170"/>
      <c r="N170"/>
      <c r="O170"/>
      <c r="P170"/>
      <c r="Q170"/>
      <c r="R170"/>
    </row>
    <row r="171" spans="1:18" ht="15" customHeight="1" x14ac:dyDescent="0.25">
      <c r="A171" s="489" t="s">
        <v>197</v>
      </c>
      <c r="B171" s="489">
        <v>4</v>
      </c>
      <c r="C171" s="489" t="s">
        <v>5925</v>
      </c>
      <c r="D171" s="503" t="s">
        <v>5927</v>
      </c>
      <c r="E171" s="503" t="s">
        <v>198</v>
      </c>
      <c r="F171" s="503" t="s">
        <v>8800</v>
      </c>
      <c r="G171" s="496" t="s">
        <v>1384</v>
      </c>
      <c r="H171" s="489" t="s">
        <v>1630</v>
      </c>
      <c r="I171" s="503" t="s">
        <v>1629</v>
      </c>
      <c r="J171" s="489" t="s">
        <v>1630</v>
      </c>
      <c r="K171" s="503" t="s">
        <v>9787</v>
      </c>
      <c r="L171"/>
      <c r="N171"/>
      <c r="O171"/>
      <c r="P171"/>
      <c r="Q171"/>
      <c r="R171"/>
    </row>
    <row r="172" spans="1:18" ht="15" customHeight="1" x14ac:dyDescent="0.25">
      <c r="A172" s="489" t="s">
        <v>197</v>
      </c>
      <c r="B172" s="489">
        <v>5</v>
      </c>
      <c r="C172" s="489" t="s">
        <v>5926</v>
      </c>
      <c r="D172" s="503" t="s">
        <v>5929</v>
      </c>
      <c r="E172" s="503" t="s">
        <v>198</v>
      </c>
      <c r="F172" s="503" t="s">
        <v>8800</v>
      </c>
      <c r="G172" s="496" t="s">
        <v>1384</v>
      </c>
      <c r="H172" s="489" t="s">
        <v>1632</v>
      </c>
      <c r="I172" s="503" t="s">
        <v>1631</v>
      </c>
      <c r="J172" s="489" t="s">
        <v>1632</v>
      </c>
      <c r="K172" s="503" t="s">
        <v>9788</v>
      </c>
      <c r="L172"/>
      <c r="N172"/>
      <c r="O172"/>
      <c r="P172"/>
      <c r="Q172"/>
      <c r="R172"/>
    </row>
    <row r="173" spans="1:18" ht="15" customHeight="1" x14ac:dyDescent="0.25">
      <c r="A173" s="489" t="s">
        <v>197</v>
      </c>
      <c r="B173" s="489">
        <v>6</v>
      </c>
      <c r="C173" s="489" t="s">
        <v>5928</v>
      </c>
      <c r="D173" s="503" t="s">
        <v>5931</v>
      </c>
      <c r="E173" s="503" t="s">
        <v>198</v>
      </c>
      <c r="F173" s="503" t="s">
        <v>8800</v>
      </c>
      <c r="G173" s="496" t="s">
        <v>1384</v>
      </c>
      <c r="H173" s="489" t="s">
        <v>1634</v>
      </c>
      <c r="I173" s="503" t="s">
        <v>1633</v>
      </c>
      <c r="J173" s="489" t="s">
        <v>1634</v>
      </c>
      <c r="K173" s="503" t="s">
        <v>9789</v>
      </c>
      <c r="L173"/>
      <c r="N173"/>
      <c r="O173"/>
      <c r="P173"/>
      <c r="Q173"/>
      <c r="R173"/>
    </row>
    <row r="174" spans="1:18" ht="15" customHeight="1" x14ac:dyDescent="0.25">
      <c r="A174" s="489" t="s">
        <v>197</v>
      </c>
      <c r="B174" s="489">
        <v>7</v>
      </c>
      <c r="C174" s="489" t="s">
        <v>5930</v>
      </c>
      <c r="D174" s="503" t="s">
        <v>5933</v>
      </c>
      <c r="E174" s="503" t="s">
        <v>198</v>
      </c>
      <c r="F174" s="503" t="s">
        <v>8800</v>
      </c>
      <c r="G174" s="496" t="s">
        <v>1384</v>
      </c>
      <c r="H174" s="489" t="s">
        <v>1636</v>
      </c>
      <c r="I174" s="503" t="s">
        <v>1635</v>
      </c>
      <c r="J174" s="489" t="s">
        <v>1636</v>
      </c>
      <c r="K174" s="503" t="s">
        <v>9790</v>
      </c>
      <c r="L174"/>
      <c r="N174"/>
      <c r="O174"/>
      <c r="P174"/>
      <c r="Q174"/>
      <c r="R174"/>
    </row>
    <row r="175" spans="1:18" ht="15" customHeight="1" x14ac:dyDescent="0.25">
      <c r="A175" s="489" t="s">
        <v>197</v>
      </c>
      <c r="B175" s="489">
        <v>8</v>
      </c>
      <c r="C175" s="489" t="s">
        <v>5932</v>
      </c>
      <c r="D175" s="503" t="s">
        <v>5934</v>
      </c>
      <c r="E175" s="503" t="s">
        <v>198</v>
      </c>
      <c r="F175" s="503" t="s">
        <v>8800</v>
      </c>
      <c r="G175" s="496" t="s">
        <v>1384</v>
      </c>
      <c r="H175" s="489" t="s">
        <v>1638</v>
      </c>
      <c r="I175" s="503" t="s">
        <v>1637</v>
      </c>
      <c r="J175" s="489" t="s">
        <v>1638</v>
      </c>
      <c r="K175" s="503" t="s">
        <v>9791</v>
      </c>
      <c r="L175"/>
      <c r="N175"/>
      <c r="O175"/>
      <c r="P175"/>
      <c r="Q175"/>
      <c r="R175"/>
    </row>
    <row r="176" spans="1:18" ht="15" customHeight="1" x14ac:dyDescent="0.25">
      <c r="A176" s="489" t="s">
        <v>199</v>
      </c>
      <c r="B176" s="489">
        <v>1</v>
      </c>
      <c r="C176" s="489" t="s">
        <v>5935</v>
      </c>
      <c r="D176" s="503" t="s">
        <v>5936</v>
      </c>
      <c r="E176" s="503" t="s">
        <v>200</v>
      </c>
      <c r="F176" s="503" t="s">
        <v>8800</v>
      </c>
      <c r="G176" s="496" t="s">
        <v>1384</v>
      </c>
      <c r="H176" s="489" t="s">
        <v>1640</v>
      </c>
      <c r="I176" s="503" t="s">
        <v>1639</v>
      </c>
      <c r="J176" s="489" t="s">
        <v>1640</v>
      </c>
      <c r="K176" s="503" t="s">
        <v>9792</v>
      </c>
      <c r="L176"/>
      <c r="N176"/>
      <c r="O176"/>
      <c r="P176"/>
      <c r="Q176"/>
      <c r="R176"/>
    </row>
    <row r="177" spans="1:18" ht="15" customHeight="1" x14ac:dyDescent="0.25">
      <c r="A177" s="489" t="s">
        <v>199</v>
      </c>
      <c r="B177" s="489">
        <v>2</v>
      </c>
      <c r="C177" s="489" t="s">
        <v>5937</v>
      </c>
      <c r="D177" s="503" t="s">
        <v>5938</v>
      </c>
      <c r="E177" s="503" t="s">
        <v>200</v>
      </c>
      <c r="F177" s="503" t="s">
        <v>8800</v>
      </c>
      <c r="G177" s="496" t="s">
        <v>1384</v>
      </c>
      <c r="H177" s="489" t="s">
        <v>1642</v>
      </c>
      <c r="I177" s="503" t="s">
        <v>1641</v>
      </c>
      <c r="J177" s="489" t="s">
        <v>1642</v>
      </c>
      <c r="K177" s="503" t="s">
        <v>9793</v>
      </c>
      <c r="L177"/>
      <c r="N177"/>
      <c r="O177"/>
      <c r="P177"/>
      <c r="Q177"/>
      <c r="R177"/>
    </row>
    <row r="178" spans="1:18" ht="15" customHeight="1" x14ac:dyDescent="0.25">
      <c r="A178" s="489" t="s">
        <v>201</v>
      </c>
      <c r="B178" s="489">
        <v>1</v>
      </c>
      <c r="C178" s="489" t="s">
        <v>5939</v>
      </c>
      <c r="D178" s="503" t="s">
        <v>5940</v>
      </c>
      <c r="E178" s="503" t="s">
        <v>202</v>
      </c>
      <c r="F178" s="503" t="s">
        <v>8800</v>
      </c>
      <c r="G178" s="496" t="s">
        <v>1384</v>
      </c>
      <c r="H178" s="489" t="s">
        <v>1644</v>
      </c>
      <c r="I178" s="503" t="s">
        <v>1643</v>
      </c>
      <c r="J178" s="489" t="s">
        <v>1644</v>
      </c>
      <c r="K178" s="503" t="s">
        <v>8486</v>
      </c>
      <c r="L178"/>
      <c r="N178"/>
      <c r="O178"/>
      <c r="P178"/>
      <c r="Q178"/>
      <c r="R178"/>
    </row>
    <row r="179" spans="1:18" ht="15" customHeight="1" x14ac:dyDescent="0.25">
      <c r="A179" s="489" t="s">
        <v>201</v>
      </c>
      <c r="B179" s="489">
        <v>2</v>
      </c>
      <c r="C179" s="489" t="s">
        <v>5941</v>
      </c>
      <c r="D179" s="503" t="s">
        <v>5942</v>
      </c>
      <c r="E179" s="503" t="s">
        <v>202</v>
      </c>
      <c r="F179" s="503" t="s">
        <v>8800</v>
      </c>
      <c r="G179" s="496" t="s">
        <v>1384</v>
      </c>
      <c r="H179" s="489" t="s">
        <v>1646</v>
      </c>
      <c r="I179" s="503" t="s">
        <v>1645</v>
      </c>
      <c r="J179" s="489" t="s">
        <v>1646</v>
      </c>
      <c r="K179" s="503" t="s">
        <v>8486</v>
      </c>
      <c r="L179"/>
      <c r="N179"/>
      <c r="O179"/>
      <c r="P179"/>
      <c r="Q179"/>
      <c r="R179"/>
    </row>
    <row r="180" spans="1:18" ht="15" customHeight="1" x14ac:dyDescent="0.25">
      <c r="A180" s="489" t="s">
        <v>203</v>
      </c>
      <c r="B180" s="489">
        <v>1</v>
      </c>
      <c r="C180" s="489" t="s">
        <v>5943</v>
      </c>
      <c r="D180" s="503" t="s">
        <v>5944</v>
      </c>
      <c r="E180" s="503" t="s">
        <v>204</v>
      </c>
      <c r="F180" s="503" t="s">
        <v>8800</v>
      </c>
      <c r="G180" s="496" t="s">
        <v>1384</v>
      </c>
      <c r="H180" s="489" t="s">
        <v>1648</v>
      </c>
      <c r="I180" s="503" t="s">
        <v>1647</v>
      </c>
      <c r="J180" s="489" t="s">
        <v>1648</v>
      </c>
      <c r="K180" s="503" t="s">
        <v>9794</v>
      </c>
      <c r="L180"/>
      <c r="N180"/>
      <c r="O180"/>
      <c r="P180"/>
      <c r="Q180"/>
      <c r="R180"/>
    </row>
    <row r="181" spans="1:18" ht="15" customHeight="1" x14ac:dyDescent="0.25">
      <c r="A181" s="489" t="s">
        <v>203</v>
      </c>
      <c r="B181" s="489">
        <v>2</v>
      </c>
      <c r="C181" s="489" t="s">
        <v>5945</v>
      </c>
      <c r="D181" s="503" t="s">
        <v>5946</v>
      </c>
      <c r="E181" s="503" t="s">
        <v>204</v>
      </c>
      <c r="F181" s="503" t="s">
        <v>8800</v>
      </c>
      <c r="G181" s="496" t="s">
        <v>1384</v>
      </c>
      <c r="H181" s="489" t="s">
        <v>1650</v>
      </c>
      <c r="I181" s="503" t="s">
        <v>1649</v>
      </c>
      <c r="J181" s="489" t="s">
        <v>1650</v>
      </c>
      <c r="K181" s="503" t="s">
        <v>9795</v>
      </c>
      <c r="L181"/>
      <c r="N181"/>
      <c r="O181"/>
      <c r="P181"/>
      <c r="Q181"/>
      <c r="R181"/>
    </row>
    <row r="182" spans="1:18" ht="15" customHeight="1" x14ac:dyDescent="0.25">
      <c r="A182" s="489" t="s">
        <v>203</v>
      </c>
      <c r="B182" s="489">
        <v>3</v>
      </c>
      <c r="C182" s="489" t="s">
        <v>5947</v>
      </c>
      <c r="D182" s="503" t="s">
        <v>5948</v>
      </c>
      <c r="E182" s="503" t="s">
        <v>204</v>
      </c>
      <c r="F182" s="503" t="s">
        <v>8800</v>
      </c>
      <c r="G182" s="496" t="s">
        <v>1384</v>
      </c>
      <c r="H182" s="489" t="s">
        <v>1652</v>
      </c>
      <c r="I182" s="503" t="s">
        <v>1651</v>
      </c>
      <c r="J182" s="489" t="s">
        <v>1652</v>
      </c>
      <c r="K182" s="503" t="s">
        <v>9796</v>
      </c>
      <c r="L182"/>
      <c r="N182"/>
      <c r="O182"/>
      <c r="P182"/>
      <c r="Q182"/>
      <c r="R182"/>
    </row>
    <row r="183" spans="1:18" ht="15" customHeight="1" x14ac:dyDescent="0.25">
      <c r="A183" s="489" t="s">
        <v>203</v>
      </c>
      <c r="B183" s="489">
        <v>4</v>
      </c>
      <c r="C183" s="489" t="s">
        <v>5949</v>
      </c>
      <c r="D183" s="503" t="s">
        <v>5951</v>
      </c>
      <c r="E183" s="503" t="s">
        <v>204</v>
      </c>
      <c r="F183" s="503" t="s">
        <v>8800</v>
      </c>
      <c r="G183" s="496" t="s">
        <v>1384</v>
      </c>
      <c r="H183" s="489" t="s">
        <v>1654</v>
      </c>
      <c r="I183" s="503" t="s">
        <v>1653</v>
      </c>
      <c r="J183" s="489" t="s">
        <v>1654</v>
      </c>
      <c r="K183" s="503" t="s">
        <v>9797</v>
      </c>
      <c r="L183"/>
      <c r="N183"/>
      <c r="O183"/>
      <c r="P183"/>
      <c r="Q183"/>
      <c r="R183"/>
    </row>
    <row r="184" spans="1:18" ht="15" customHeight="1" x14ac:dyDescent="0.25">
      <c r="A184" s="489" t="s">
        <v>203</v>
      </c>
      <c r="B184" s="489">
        <v>5</v>
      </c>
      <c r="C184" s="489" t="s">
        <v>5950</v>
      </c>
      <c r="D184" s="503" t="s">
        <v>5953</v>
      </c>
      <c r="E184" s="503" t="s">
        <v>204</v>
      </c>
      <c r="F184" s="503" t="s">
        <v>8800</v>
      </c>
      <c r="G184" s="496" t="s">
        <v>1384</v>
      </c>
      <c r="H184" s="489" t="s">
        <v>1656</v>
      </c>
      <c r="I184" s="503" t="s">
        <v>1655</v>
      </c>
      <c r="J184" s="489" t="s">
        <v>1656</v>
      </c>
      <c r="K184" s="503" t="s">
        <v>9798</v>
      </c>
      <c r="L184"/>
      <c r="N184"/>
      <c r="O184"/>
      <c r="P184"/>
      <c r="Q184"/>
      <c r="R184"/>
    </row>
    <row r="185" spans="1:18" ht="15" customHeight="1" x14ac:dyDescent="0.25">
      <c r="A185" s="489" t="s">
        <v>203</v>
      </c>
      <c r="B185" s="489">
        <v>6</v>
      </c>
      <c r="C185" s="489" t="s">
        <v>5952</v>
      </c>
      <c r="D185" s="503" t="s">
        <v>5954</v>
      </c>
      <c r="E185" s="503" t="s">
        <v>204</v>
      </c>
      <c r="F185" s="503" t="s">
        <v>8800</v>
      </c>
      <c r="G185" s="496" t="s">
        <v>1384</v>
      </c>
      <c r="H185" s="489" t="s">
        <v>1658</v>
      </c>
      <c r="I185" s="503" t="s">
        <v>1657</v>
      </c>
      <c r="J185" s="489" t="s">
        <v>1658</v>
      </c>
      <c r="K185" s="503" t="s">
        <v>9799</v>
      </c>
      <c r="L185"/>
      <c r="N185"/>
      <c r="O185"/>
      <c r="P185"/>
      <c r="Q185"/>
      <c r="R185"/>
    </row>
    <row r="186" spans="1:18" ht="15" customHeight="1" x14ac:dyDescent="0.25">
      <c r="A186" s="489" t="s">
        <v>205</v>
      </c>
      <c r="B186" s="489">
        <v>1</v>
      </c>
      <c r="C186" s="489" t="s">
        <v>5955</v>
      </c>
      <c r="D186" s="503" t="s">
        <v>5956</v>
      </c>
      <c r="E186" s="503" t="s">
        <v>206</v>
      </c>
      <c r="F186" s="503" t="s">
        <v>8800</v>
      </c>
      <c r="G186" s="496" t="s">
        <v>1384</v>
      </c>
      <c r="H186" s="489" t="s">
        <v>1660</v>
      </c>
      <c r="I186" s="503" t="s">
        <v>1659</v>
      </c>
      <c r="J186" s="489" t="s">
        <v>1660</v>
      </c>
      <c r="K186" s="503" t="s">
        <v>8487</v>
      </c>
      <c r="L186"/>
      <c r="N186"/>
      <c r="O186"/>
      <c r="P186"/>
      <c r="Q186"/>
      <c r="R186"/>
    </row>
    <row r="187" spans="1:18" ht="15" customHeight="1" x14ac:dyDescent="0.25">
      <c r="A187" s="489" t="s">
        <v>205</v>
      </c>
      <c r="B187" s="489">
        <v>2</v>
      </c>
      <c r="C187" s="489" t="s">
        <v>5957</v>
      </c>
      <c r="D187" s="503" t="s">
        <v>5958</v>
      </c>
      <c r="E187" s="503" t="s">
        <v>206</v>
      </c>
      <c r="F187" s="503" t="s">
        <v>8800</v>
      </c>
      <c r="G187" s="496" t="s">
        <v>1384</v>
      </c>
      <c r="H187" s="489" t="s">
        <v>1662</v>
      </c>
      <c r="I187" s="503" t="s">
        <v>1661</v>
      </c>
      <c r="J187" s="489" t="s">
        <v>1662</v>
      </c>
      <c r="K187" s="503" t="s">
        <v>9800</v>
      </c>
      <c r="L187"/>
      <c r="N187"/>
      <c r="O187"/>
      <c r="P187"/>
      <c r="Q187"/>
      <c r="R187"/>
    </row>
    <row r="188" spans="1:18" ht="15" customHeight="1" x14ac:dyDescent="0.25">
      <c r="A188" s="489" t="s">
        <v>207</v>
      </c>
      <c r="B188" s="489">
        <v>1</v>
      </c>
      <c r="C188" s="489" t="s">
        <v>5959</v>
      </c>
      <c r="D188" s="503" t="s">
        <v>5960</v>
      </c>
      <c r="E188" s="503" t="s">
        <v>208</v>
      </c>
      <c r="F188" s="503" t="s">
        <v>8800</v>
      </c>
      <c r="G188" s="496" t="s">
        <v>1384</v>
      </c>
      <c r="H188" s="489" t="s">
        <v>1664</v>
      </c>
      <c r="I188" s="503" t="s">
        <v>1663</v>
      </c>
      <c r="J188" s="489" t="s">
        <v>1664</v>
      </c>
      <c r="K188" s="503" t="s">
        <v>9801</v>
      </c>
      <c r="L188"/>
      <c r="N188"/>
      <c r="O188"/>
      <c r="P188"/>
      <c r="Q188"/>
      <c r="R188"/>
    </row>
    <row r="189" spans="1:18" ht="15" customHeight="1" x14ac:dyDescent="0.25">
      <c r="A189" s="489" t="s">
        <v>207</v>
      </c>
      <c r="B189" s="489">
        <v>2</v>
      </c>
      <c r="C189" s="489" t="s">
        <v>5961</v>
      </c>
      <c r="D189" s="503" t="s">
        <v>5962</v>
      </c>
      <c r="E189" s="503" t="s">
        <v>208</v>
      </c>
      <c r="F189" s="503" t="s">
        <v>8800</v>
      </c>
      <c r="G189" s="496" t="s">
        <v>1384</v>
      </c>
      <c r="H189" s="489" t="s">
        <v>1666</v>
      </c>
      <c r="I189" s="503" t="s">
        <v>1665</v>
      </c>
      <c r="J189" s="489" t="s">
        <v>1666</v>
      </c>
      <c r="K189" s="503" t="s">
        <v>9802</v>
      </c>
      <c r="L189"/>
      <c r="N189"/>
      <c r="O189"/>
      <c r="P189"/>
      <c r="Q189"/>
      <c r="R189"/>
    </row>
    <row r="190" spans="1:18" ht="15" customHeight="1" x14ac:dyDescent="0.25">
      <c r="A190" s="489" t="s">
        <v>209</v>
      </c>
      <c r="B190" s="489">
        <v>1</v>
      </c>
      <c r="C190" s="489" t="s">
        <v>5963</v>
      </c>
      <c r="D190" s="503" t="s">
        <v>5964</v>
      </c>
      <c r="E190" s="503" t="s">
        <v>210</v>
      </c>
      <c r="F190" s="503" t="s">
        <v>8798</v>
      </c>
      <c r="G190" s="496" t="s">
        <v>1384</v>
      </c>
      <c r="H190" s="489" t="s">
        <v>3818</v>
      </c>
      <c r="I190" s="503" t="s">
        <v>210</v>
      </c>
      <c r="J190" s="489" t="s">
        <v>3818</v>
      </c>
      <c r="K190" s="503" t="s">
        <v>8488</v>
      </c>
      <c r="L190"/>
      <c r="N190"/>
      <c r="O190"/>
      <c r="P190"/>
      <c r="Q190"/>
      <c r="R190"/>
    </row>
    <row r="191" spans="1:18" ht="15" customHeight="1" x14ac:dyDescent="0.25">
      <c r="A191" s="489" t="s">
        <v>211</v>
      </c>
      <c r="B191" s="489">
        <v>1</v>
      </c>
      <c r="C191" s="489" t="s">
        <v>5965</v>
      </c>
      <c r="D191" s="503" t="s">
        <v>5966</v>
      </c>
      <c r="E191" s="503" t="s">
        <v>8911</v>
      </c>
      <c r="F191" s="503" t="s">
        <v>8796</v>
      </c>
      <c r="G191" s="496" t="s">
        <v>1384</v>
      </c>
      <c r="H191" s="489" t="s">
        <v>1668</v>
      </c>
      <c r="I191" s="503" t="s">
        <v>1667</v>
      </c>
      <c r="J191" s="489" t="s">
        <v>1668</v>
      </c>
      <c r="K191" s="503" t="s">
        <v>8489</v>
      </c>
      <c r="L191"/>
      <c r="N191"/>
      <c r="O191"/>
      <c r="P191"/>
      <c r="Q191"/>
      <c r="R191"/>
    </row>
    <row r="192" spans="1:18" ht="15" customHeight="1" x14ac:dyDescent="0.25">
      <c r="A192" s="489" t="s">
        <v>212</v>
      </c>
      <c r="B192" s="489">
        <v>1</v>
      </c>
      <c r="C192" s="489" t="s">
        <v>5967</v>
      </c>
      <c r="D192" s="503" t="s">
        <v>9803</v>
      </c>
      <c r="E192" s="503" t="s">
        <v>8913</v>
      </c>
      <c r="F192" s="503" t="s">
        <v>8798</v>
      </c>
      <c r="G192" s="496" t="s">
        <v>1384</v>
      </c>
      <c r="H192" s="489" t="s">
        <v>3819</v>
      </c>
      <c r="I192" s="503" t="s">
        <v>8913</v>
      </c>
      <c r="J192" s="489" t="s">
        <v>3819</v>
      </c>
      <c r="K192" s="503" t="s">
        <v>8490</v>
      </c>
      <c r="L192"/>
      <c r="N192"/>
      <c r="O192"/>
      <c r="P192"/>
      <c r="Q192"/>
      <c r="R192"/>
    </row>
    <row r="193" spans="1:18" ht="15" customHeight="1" x14ac:dyDescent="0.25">
      <c r="A193" s="489" t="s">
        <v>213</v>
      </c>
      <c r="B193" s="489">
        <v>1</v>
      </c>
      <c r="C193" s="489" t="s">
        <v>5968</v>
      </c>
      <c r="D193" s="503" t="s">
        <v>5969</v>
      </c>
      <c r="E193" s="503" t="s">
        <v>214</v>
      </c>
      <c r="F193" s="503" t="s">
        <v>8800</v>
      </c>
      <c r="G193" s="496" t="s">
        <v>1384</v>
      </c>
      <c r="H193" s="489" t="s">
        <v>1670</v>
      </c>
      <c r="I193" s="503" t="s">
        <v>1669</v>
      </c>
      <c r="J193" s="489" t="s">
        <v>1670</v>
      </c>
      <c r="K193" s="503" t="s">
        <v>9804</v>
      </c>
      <c r="L193"/>
      <c r="N193"/>
      <c r="O193"/>
      <c r="P193"/>
      <c r="Q193"/>
      <c r="R193"/>
    </row>
    <row r="194" spans="1:18" ht="15" customHeight="1" x14ac:dyDescent="0.25">
      <c r="A194" s="489" t="s">
        <v>213</v>
      </c>
      <c r="B194" s="489">
        <v>2</v>
      </c>
      <c r="C194" s="489" t="s">
        <v>5970</v>
      </c>
      <c r="D194" s="503" t="s">
        <v>5971</v>
      </c>
      <c r="E194" s="503" t="s">
        <v>214</v>
      </c>
      <c r="F194" s="503" t="s">
        <v>8800</v>
      </c>
      <c r="G194" s="496" t="s">
        <v>1384</v>
      </c>
      <c r="H194" s="489" t="s">
        <v>1672</v>
      </c>
      <c r="I194" s="503" t="s">
        <v>1671</v>
      </c>
      <c r="J194" s="489" t="s">
        <v>1672</v>
      </c>
      <c r="K194" s="503" t="s">
        <v>9805</v>
      </c>
      <c r="L194"/>
      <c r="N194"/>
      <c r="O194"/>
      <c r="P194"/>
      <c r="Q194"/>
      <c r="R194"/>
    </row>
    <row r="195" spans="1:18" ht="15" customHeight="1" x14ac:dyDescent="0.25">
      <c r="A195" s="489" t="s">
        <v>215</v>
      </c>
      <c r="B195" s="489">
        <v>1</v>
      </c>
      <c r="C195" s="489" t="s">
        <v>5972</v>
      </c>
      <c r="D195" s="503" t="s">
        <v>5973</v>
      </c>
      <c r="E195" s="503" t="s">
        <v>216</v>
      </c>
      <c r="F195" s="503" t="s">
        <v>8798</v>
      </c>
      <c r="G195" s="496" t="s">
        <v>1384</v>
      </c>
      <c r="H195" s="489" t="s">
        <v>3820</v>
      </c>
      <c r="I195" s="503" t="s">
        <v>216</v>
      </c>
      <c r="J195" s="489" t="s">
        <v>3820</v>
      </c>
      <c r="K195" s="503" t="s">
        <v>8491</v>
      </c>
      <c r="L195"/>
      <c r="N195"/>
      <c r="O195"/>
      <c r="P195"/>
      <c r="Q195"/>
      <c r="R195"/>
    </row>
    <row r="196" spans="1:18" ht="15" customHeight="1" x14ac:dyDescent="0.25">
      <c r="A196" s="489" t="s">
        <v>217</v>
      </c>
      <c r="B196" s="489">
        <v>1</v>
      </c>
      <c r="C196" s="489" t="s">
        <v>5974</v>
      </c>
      <c r="D196" s="503" t="s">
        <v>5975</v>
      </c>
      <c r="E196" s="503" t="s">
        <v>218</v>
      </c>
      <c r="F196" s="503" t="s">
        <v>8800</v>
      </c>
      <c r="G196" s="496" t="s">
        <v>1384</v>
      </c>
      <c r="H196" s="489" t="s">
        <v>1674</v>
      </c>
      <c r="I196" s="503" t="s">
        <v>1673</v>
      </c>
      <c r="J196" s="489" t="s">
        <v>1674</v>
      </c>
      <c r="K196" s="503" t="s">
        <v>9806</v>
      </c>
      <c r="L196"/>
      <c r="N196"/>
      <c r="O196"/>
      <c r="P196"/>
      <c r="Q196"/>
      <c r="R196"/>
    </row>
    <row r="197" spans="1:18" ht="15" customHeight="1" x14ac:dyDescent="0.25">
      <c r="A197" s="489" t="s">
        <v>217</v>
      </c>
      <c r="B197" s="489">
        <v>2</v>
      </c>
      <c r="C197" s="489" t="s">
        <v>5976</v>
      </c>
      <c r="D197" s="503" t="s">
        <v>5977</v>
      </c>
      <c r="E197" s="503" t="s">
        <v>218</v>
      </c>
      <c r="F197" s="503" t="s">
        <v>8800</v>
      </c>
      <c r="G197" s="496" t="s">
        <v>1384</v>
      </c>
      <c r="H197" s="489" t="s">
        <v>1676</v>
      </c>
      <c r="I197" s="503" t="s">
        <v>1675</v>
      </c>
      <c r="J197" s="489" t="s">
        <v>1676</v>
      </c>
      <c r="K197" s="503" t="s">
        <v>9807</v>
      </c>
      <c r="L197"/>
      <c r="N197"/>
      <c r="O197"/>
      <c r="P197"/>
      <c r="Q197"/>
      <c r="R197"/>
    </row>
    <row r="198" spans="1:18" ht="15" customHeight="1" x14ac:dyDescent="0.25">
      <c r="A198" s="489" t="s">
        <v>219</v>
      </c>
      <c r="B198" s="489">
        <v>1</v>
      </c>
      <c r="C198" s="489" t="s">
        <v>5978</v>
      </c>
      <c r="D198" s="503" t="s">
        <v>5979</v>
      </c>
      <c r="E198" s="503" t="s">
        <v>220</v>
      </c>
      <c r="F198" s="503" t="s">
        <v>8796</v>
      </c>
      <c r="G198" s="496" t="s">
        <v>1384</v>
      </c>
      <c r="H198" s="489" t="s">
        <v>1677</v>
      </c>
      <c r="I198" s="503" t="s">
        <v>220</v>
      </c>
      <c r="J198" s="489" t="s">
        <v>1677</v>
      </c>
      <c r="K198" s="503" t="s">
        <v>8492</v>
      </c>
      <c r="L198"/>
      <c r="N198"/>
      <c r="O198"/>
      <c r="P198"/>
      <c r="Q198"/>
      <c r="R198"/>
    </row>
    <row r="199" spans="1:18" ht="15" customHeight="1" x14ac:dyDescent="0.25">
      <c r="A199" s="489" t="s">
        <v>221</v>
      </c>
      <c r="B199" s="489">
        <v>1</v>
      </c>
      <c r="C199" s="489" t="s">
        <v>5980</v>
      </c>
      <c r="D199" s="503" t="s">
        <v>5981</v>
      </c>
      <c r="E199" s="503" t="s">
        <v>222</v>
      </c>
      <c r="F199" s="503" t="s">
        <v>8800</v>
      </c>
      <c r="G199" s="496" t="s">
        <v>1384</v>
      </c>
      <c r="H199" s="489" t="s">
        <v>3681</v>
      </c>
      <c r="I199" s="503" t="s">
        <v>3680</v>
      </c>
      <c r="J199" s="489" t="s">
        <v>3681</v>
      </c>
      <c r="K199" s="503" t="s">
        <v>9808</v>
      </c>
      <c r="L199"/>
      <c r="N199"/>
      <c r="O199"/>
      <c r="P199"/>
      <c r="Q199"/>
      <c r="R199"/>
    </row>
    <row r="200" spans="1:18" ht="15" customHeight="1" x14ac:dyDescent="0.25">
      <c r="A200" s="489" t="s">
        <v>221</v>
      </c>
      <c r="B200" s="489">
        <v>2</v>
      </c>
      <c r="C200" s="489" t="s">
        <v>5982</v>
      </c>
      <c r="D200" s="503" t="s">
        <v>5983</v>
      </c>
      <c r="E200" s="503" t="s">
        <v>222</v>
      </c>
      <c r="F200" s="503" t="s">
        <v>8800</v>
      </c>
      <c r="G200" s="496" t="s">
        <v>1384</v>
      </c>
      <c r="H200" s="489" t="s">
        <v>1679</v>
      </c>
      <c r="I200" s="503" t="s">
        <v>1678</v>
      </c>
      <c r="J200" s="489" t="s">
        <v>1679</v>
      </c>
      <c r="K200" s="503" t="s">
        <v>9809</v>
      </c>
      <c r="L200"/>
      <c r="N200"/>
      <c r="O200"/>
      <c r="P200"/>
      <c r="Q200"/>
      <c r="R200"/>
    </row>
    <row r="201" spans="1:18" ht="15" customHeight="1" x14ac:dyDescent="0.25">
      <c r="A201" s="489" t="s">
        <v>221</v>
      </c>
      <c r="B201" s="489">
        <v>3</v>
      </c>
      <c r="C201" s="489" t="s">
        <v>5984</v>
      </c>
      <c r="D201" s="503" t="s">
        <v>5985</v>
      </c>
      <c r="E201" s="503" t="s">
        <v>222</v>
      </c>
      <c r="F201" s="503" t="s">
        <v>8800</v>
      </c>
      <c r="G201" s="496" t="s">
        <v>1384</v>
      </c>
      <c r="H201" s="489" t="s">
        <v>1681</v>
      </c>
      <c r="I201" s="503" t="s">
        <v>1680</v>
      </c>
      <c r="J201" s="489" t="s">
        <v>1681</v>
      </c>
      <c r="K201" s="503" t="s">
        <v>9810</v>
      </c>
      <c r="L201"/>
      <c r="N201"/>
      <c r="O201"/>
      <c r="P201"/>
      <c r="Q201"/>
      <c r="R201"/>
    </row>
    <row r="202" spans="1:18" ht="15" customHeight="1" x14ac:dyDescent="0.25">
      <c r="A202" s="489" t="s">
        <v>221</v>
      </c>
      <c r="B202" s="489">
        <v>4</v>
      </c>
      <c r="C202" s="489" t="s">
        <v>5986</v>
      </c>
      <c r="D202" s="503" t="s">
        <v>5987</v>
      </c>
      <c r="E202" s="503" t="s">
        <v>222</v>
      </c>
      <c r="F202" s="503" t="s">
        <v>8800</v>
      </c>
      <c r="G202" s="496" t="s">
        <v>1384</v>
      </c>
      <c r="H202" s="489" t="s">
        <v>1683</v>
      </c>
      <c r="I202" s="503" t="s">
        <v>1682</v>
      </c>
      <c r="J202" s="489" t="s">
        <v>1683</v>
      </c>
      <c r="K202" s="503" t="s">
        <v>9811</v>
      </c>
      <c r="L202"/>
      <c r="N202"/>
      <c r="O202"/>
      <c r="P202"/>
      <c r="Q202"/>
      <c r="R202"/>
    </row>
    <row r="203" spans="1:18" ht="15" customHeight="1" x14ac:dyDescent="0.25">
      <c r="A203" s="489" t="s">
        <v>223</v>
      </c>
      <c r="B203" s="489">
        <v>1</v>
      </c>
      <c r="C203" s="489" t="s">
        <v>5988</v>
      </c>
      <c r="D203" s="503" t="s">
        <v>5989</v>
      </c>
      <c r="E203" s="503" t="s">
        <v>224</v>
      </c>
      <c r="F203" s="503" t="s">
        <v>8800</v>
      </c>
      <c r="G203" s="496" t="s">
        <v>1384</v>
      </c>
      <c r="H203" s="489" t="s">
        <v>1685</v>
      </c>
      <c r="I203" s="503" t="s">
        <v>1684</v>
      </c>
      <c r="J203" s="489" t="s">
        <v>1685</v>
      </c>
      <c r="K203" s="503" t="s">
        <v>9812</v>
      </c>
      <c r="L203"/>
      <c r="N203"/>
      <c r="O203"/>
      <c r="P203"/>
      <c r="Q203"/>
      <c r="R203"/>
    </row>
    <row r="204" spans="1:18" ht="15" customHeight="1" x14ac:dyDescent="0.25">
      <c r="A204" s="489" t="s">
        <v>223</v>
      </c>
      <c r="B204" s="489">
        <v>2</v>
      </c>
      <c r="C204" s="489" t="s">
        <v>5990</v>
      </c>
      <c r="D204" s="503" t="s">
        <v>5991</v>
      </c>
      <c r="E204" s="503" t="s">
        <v>224</v>
      </c>
      <c r="F204" s="503" t="s">
        <v>8800</v>
      </c>
      <c r="G204" s="496" t="s">
        <v>1384</v>
      </c>
      <c r="H204" s="489" t="s">
        <v>1687</v>
      </c>
      <c r="I204" s="503" t="s">
        <v>1686</v>
      </c>
      <c r="J204" s="489" t="s">
        <v>1687</v>
      </c>
      <c r="K204" s="503" t="s">
        <v>9812</v>
      </c>
      <c r="L204"/>
      <c r="N204"/>
      <c r="O204"/>
      <c r="P204"/>
      <c r="Q204"/>
      <c r="R204"/>
    </row>
    <row r="205" spans="1:18" ht="15" customHeight="1" x14ac:dyDescent="0.25">
      <c r="A205" s="489" t="s">
        <v>3798</v>
      </c>
      <c r="B205" s="489">
        <v>1</v>
      </c>
      <c r="C205" s="489" t="s">
        <v>5992</v>
      </c>
      <c r="D205" s="503" t="s">
        <v>9813</v>
      </c>
      <c r="E205" s="503" t="s">
        <v>8921</v>
      </c>
      <c r="F205" s="503" t="s">
        <v>8796</v>
      </c>
      <c r="G205" s="496" t="s">
        <v>1384</v>
      </c>
      <c r="H205" s="489" t="s">
        <v>1688</v>
      </c>
      <c r="I205" s="503" t="s">
        <v>8921</v>
      </c>
      <c r="J205" s="489" t="s">
        <v>1688</v>
      </c>
      <c r="K205" s="503" t="s">
        <v>9814</v>
      </c>
      <c r="L205"/>
      <c r="N205"/>
      <c r="O205"/>
      <c r="P205"/>
      <c r="Q205"/>
      <c r="R205"/>
    </row>
    <row r="206" spans="1:18" ht="15" customHeight="1" x14ac:dyDescent="0.25">
      <c r="A206" s="489" t="s">
        <v>225</v>
      </c>
      <c r="B206" s="489">
        <v>1</v>
      </c>
      <c r="C206" s="489" t="s">
        <v>5993</v>
      </c>
      <c r="D206" s="503" t="s">
        <v>5994</v>
      </c>
      <c r="E206" s="503" t="s">
        <v>226</v>
      </c>
      <c r="F206" s="503" t="s">
        <v>8800</v>
      </c>
      <c r="G206" s="496" t="s">
        <v>1384</v>
      </c>
      <c r="H206" s="489" t="s">
        <v>1690</v>
      </c>
      <c r="I206" s="503" t="s">
        <v>1689</v>
      </c>
      <c r="J206" s="489" t="s">
        <v>1690</v>
      </c>
      <c r="K206" s="503" t="s">
        <v>9815</v>
      </c>
      <c r="L206"/>
      <c r="N206"/>
      <c r="O206"/>
      <c r="P206"/>
      <c r="Q206"/>
      <c r="R206"/>
    </row>
    <row r="207" spans="1:18" ht="15" customHeight="1" x14ac:dyDescent="0.25">
      <c r="A207" s="489" t="s">
        <v>225</v>
      </c>
      <c r="B207" s="489">
        <v>2</v>
      </c>
      <c r="C207" s="489" t="s">
        <v>5995</v>
      </c>
      <c r="D207" s="503" t="s">
        <v>5996</v>
      </c>
      <c r="E207" s="503" t="s">
        <v>226</v>
      </c>
      <c r="F207" s="503" t="s">
        <v>8800</v>
      </c>
      <c r="G207" s="496" t="s">
        <v>1384</v>
      </c>
      <c r="H207" s="489" t="s">
        <v>5526</v>
      </c>
      <c r="I207" s="503" t="s">
        <v>5527</v>
      </c>
      <c r="J207" s="489" t="s">
        <v>5526</v>
      </c>
      <c r="K207" s="503" t="s">
        <v>9815</v>
      </c>
      <c r="L207"/>
      <c r="N207"/>
      <c r="O207"/>
      <c r="P207"/>
      <c r="Q207"/>
      <c r="R207"/>
    </row>
    <row r="208" spans="1:18" ht="15" customHeight="1" x14ac:dyDescent="0.25">
      <c r="A208" s="489" t="s">
        <v>227</v>
      </c>
      <c r="B208" s="489">
        <v>1</v>
      </c>
      <c r="C208" s="489" t="s">
        <v>5997</v>
      </c>
      <c r="D208" s="503" t="s">
        <v>5998</v>
      </c>
      <c r="E208" s="503" t="s">
        <v>228</v>
      </c>
      <c r="F208" s="503" t="s">
        <v>8800</v>
      </c>
      <c r="G208" s="496" t="s">
        <v>1384</v>
      </c>
      <c r="H208" s="489" t="s">
        <v>1692</v>
      </c>
      <c r="I208" s="503" t="s">
        <v>1691</v>
      </c>
      <c r="J208" s="489" t="s">
        <v>1692</v>
      </c>
      <c r="K208" s="503" t="s">
        <v>9816</v>
      </c>
      <c r="L208"/>
      <c r="N208"/>
      <c r="O208"/>
      <c r="P208"/>
      <c r="Q208"/>
      <c r="R208"/>
    </row>
    <row r="209" spans="1:18" ht="15" customHeight="1" x14ac:dyDescent="0.25">
      <c r="A209" s="489" t="s">
        <v>229</v>
      </c>
      <c r="B209" s="489">
        <v>1</v>
      </c>
      <c r="C209" s="489" t="s">
        <v>5999</v>
      </c>
      <c r="D209" s="503" t="s">
        <v>6000</v>
      </c>
      <c r="E209" s="503" t="s">
        <v>8925</v>
      </c>
      <c r="F209" s="503" t="s">
        <v>8800</v>
      </c>
      <c r="G209" s="496" t="s">
        <v>1384</v>
      </c>
      <c r="H209" s="489" t="s">
        <v>1694</v>
      </c>
      <c r="I209" s="503" t="s">
        <v>1693</v>
      </c>
      <c r="J209" s="489" t="s">
        <v>1694</v>
      </c>
      <c r="K209" s="503" t="s">
        <v>9817</v>
      </c>
      <c r="L209"/>
      <c r="N209"/>
      <c r="O209"/>
      <c r="P209"/>
      <c r="Q209"/>
      <c r="R209"/>
    </row>
    <row r="210" spans="1:18" ht="15" customHeight="1" x14ac:dyDescent="0.25">
      <c r="A210" s="489" t="s">
        <v>229</v>
      </c>
      <c r="B210" s="489">
        <v>2</v>
      </c>
      <c r="C210" s="489" t="s">
        <v>6001</v>
      </c>
      <c r="D210" s="503" t="s">
        <v>6002</v>
      </c>
      <c r="E210" s="503" t="s">
        <v>8925</v>
      </c>
      <c r="F210" s="503" t="s">
        <v>8800</v>
      </c>
      <c r="G210" s="496" t="s">
        <v>1384</v>
      </c>
      <c r="H210" s="489" t="s">
        <v>1696</v>
      </c>
      <c r="I210" s="503" t="s">
        <v>1695</v>
      </c>
      <c r="J210" s="489" t="s">
        <v>1696</v>
      </c>
      <c r="K210" s="503" t="s">
        <v>9818</v>
      </c>
      <c r="L210"/>
      <c r="N210"/>
      <c r="O210"/>
      <c r="P210"/>
      <c r="Q210"/>
      <c r="R210"/>
    </row>
    <row r="211" spans="1:18" ht="15" customHeight="1" x14ac:dyDescent="0.25">
      <c r="A211" s="489" t="s">
        <v>230</v>
      </c>
      <c r="B211" s="489">
        <v>1</v>
      </c>
      <c r="C211" s="489" t="s">
        <v>6003</v>
      </c>
      <c r="D211" s="503" t="s">
        <v>6004</v>
      </c>
      <c r="E211" s="503" t="s">
        <v>231</v>
      </c>
      <c r="F211" s="503" t="s">
        <v>8796</v>
      </c>
      <c r="G211" s="496" t="s">
        <v>1384</v>
      </c>
      <c r="H211" s="489" t="s">
        <v>1697</v>
      </c>
      <c r="I211" s="503" t="s">
        <v>231</v>
      </c>
      <c r="J211" s="489" t="s">
        <v>1697</v>
      </c>
      <c r="K211" s="503" t="s">
        <v>9819</v>
      </c>
      <c r="L211"/>
      <c r="N211"/>
      <c r="O211"/>
      <c r="P211"/>
      <c r="Q211"/>
      <c r="R211"/>
    </row>
    <row r="212" spans="1:18" ht="15" customHeight="1" x14ac:dyDescent="0.25">
      <c r="A212" s="489" t="s">
        <v>232</v>
      </c>
      <c r="B212" s="489">
        <v>1</v>
      </c>
      <c r="C212" s="489" t="s">
        <v>6005</v>
      </c>
      <c r="D212" s="503" t="s">
        <v>9820</v>
      </c>
      <c r="E212" s="503" t="s">
        <v>8931</v>
      </c>
      <c r="F212" s="503" t="s">
        <v>8798</v>
      </c>
      <c r="G212" s="496" t="s">
        <v>1384</v>
      </c>
      <c r="H212" s="489" t="s">
        <v>3823</v>
      </c>
      <c r="I212" s="503" t="s">
        <v>9821</v>
      </c>
      <c r="J212" s="489" t="s">
        <v>3823</v>
      </c>
      <c r="K212" s="503" t="s">
        <v>9822</v>
      </c>
      <c r="L212"/>
      <c r="N212"/>
      <c r="O212"/>
      <c r="P212"/>
      <c r="Q212"/>
      <c r="R212"/>
    </row>
    <row r="213" spans="1:18" ht="15" customHeight="1" x14ac:dyDescent="0.25">
      <c r="A213" s="489" t="s">
        <v>232</v>
      </c>
      <c r="B213" s="489">
        <v>2</v>
      </c>
      <c r="C213" s="489" t="s">
        <v>6006</v>
      </c>
      <c r="D213" s="503" t="s">
        <v>9823</v>
      </c>
      <c r="E213" s="503" t="s">
        <v>8931</v>
      </c>
      <c r="F213" s="503" t="s">
        <v>8798</v>
      </c>
      <c r="G213" s="496" t="s">
        <v>1384</v>
      </c>
      <c r="H213" s="489" t="s">
        <v>3822</v>
      </c>
      <c r="I213" s="503" t="s">
        <v>9824</v>
      </c>
      <c r="J213" s="489" t="s">
        <v>3822</v>
      </c>
      <c r="K213" s="503" t="s">
        <v>9825</v>
      </c>
      <c r="L213"/>
      <c r="N213"/>
      <c r="O213"/>
      <c r="P213"/>
      <c r="Q213"/>
      <c r="R213"/>
    </row>
    <row r="214" spans="1:18" ht="15" customHeight="1" x14ac:dyDescent="0.25">
      <c r="A214" s="489" t="s">
        <v>232</v>
      </c>
      <c r="B214" s="489">
        <v>3</v>
      </c>
      <c r="C214" s="489" t="s">
        <v>6007</v>
      </c>
      <c r="D214" s="503" t="s">
        <v>9826</v>
      </c>
      <c r="E214" s="503" t="s">
        <v>8931</v>
      </c>
      <c r="F214" s="503" t="s">
        <v>8798</v>
      </c>
      <c r="G214" s="496" t="s">
        <v>1384</v>
      </c>
      <c r="H214" s="489" t="s">
        <v>3821</v>
      </c>
      <c r="I214" s="503" t="s">
        <v>9827</v>
      </c>
      <c r="J214" s="489" t="s">
        <v>3821</v>
      </c>
      <c r="K214" s="503" t="s">
        <v>9828</v>
      </c>
      <c r="L214"/>
      <c r="N214"/>
      <c r="O214"/>
      <c r="P214"/>
      <c r="Q214"/>
      <c r="R214"/>
    </row>
    <row r="215" spans="1:18" ht="15" customHeight="1" x14ac:dyDescent="0.25">
      <c r="A215" s="489" t="s">
        <v>3795</v>
      </c>
      <c r="B215" s="489">
        <v>1</v>
      </c>
      <c r="C215" s="489" t="s">
        <v>6008</v>
      </c>
      <c r="D215" s="503" t="s">
        <v>6009</v>
      </c>
      <c r="E215" s="503" t="s">
        <v>3796</v>
      </c>
      <c r="F215" s="503" t="s">
        <v>8796</v>
      </c>
      <c r="G215" s="496" t="s">
        <v>1384</v>
      </c>
      <c r="H215" s="489" t="s">
        <v>5285</v>
      </c>
      <c r="I215" s="503" t="s">
        <v>3796</v>
      </c>
      <c r="J215" s="489" t="s">
        <v>5285</v>
      </c>
      <c r="K215" s="503" t="s">
        <v>8493</v>
      </c>
      <c r="L215"/>
      <c r="N215"/>
      <c r="O215"/>
      <c r="P215"/>
      <c r="Q215"/>
      <c r="R215"/>
    </row>
    <row r="216" spans="1:18" ht="15" customHeight="1" x14ac:dyDescent="0.25">
      <c r="A216" s="489" t="s">
        <v>233</v>
      </c>
      <c r="B216" s="489">
        <v>1</v>
      </c>
      <c r="C216" s="489" t="s">
        <v>6010</v>
      </c>
      <c r="D216" s="503" t="s">
        <v>6011</v>
      </c>
      <c r="E216" s="503" t="s">
        <v>234</v>
      </c>
      <c r="F216" s="503" t="s">
        <v>8800</v>
      </c>
      <c r="G216" s="496" t="s">
        <v>1384</v>
      </c>
      <c r="H216" s="489" t="s">
        <v>1698</v>
      </c>
      <c r="I216" s="503" t="s">
        <v>3697</v>
      </c>
      <c r="J216" s="489" t="s">
        <v>1698</v>
      </c>
      <c r="K216" s="503" t="s">
        <v>9829</v>
      </c>
      <c r="L216"/>
      <c r="N216"/>
      <c r="O216"/>
      <c r="P216"/>
      <c r="Q216"/>
      <c r="R216"/>
    </row>
    <row r="217" spans="1:18" ht="15" customHeight="1" x14ac:dyDescent="0.25">
      <c r="A217" s="489" t="s">
        <v>233</v>
      </c>
      <c r="B217" s="489">
        <v>2</v>
      </c>
      <c r="C217" s="489" t="s">
        <v>6012</v>
      </c>
      <c r="D217" s="503" t="s">
        <v>6014</v>
      </c>
      <c r="E217" s="503" t="s">
        <v>234</v>
      </c>
      <c r="F217" s="503" t="s">
        <v>8800</v>
      </c>
      <c r="G217" s="496" t="s">
        <v>1384</v>
      </c>
      <c r="H217" s="489" t="s">
        <v>5286</v>
      </c>
      <c r="I217" s="503" t="s">
        <v>5287</v>
      </c>
      <c r="J217" s="489" t="s">
        <v>5286</v>
      </c>
      <c r="K217" s="503" t="s">
        <v>9830</v>
      </c>
      <c r="L217"/>
      <c r="N217"/>
      <c r="O217"/>
      <c r="P217"/>
      <c r="Q217"/>
      <c r="R217"/>
    </row>
    <row r="218" spans="1:18" ht="15" customHeight="1" x14ac:dyDescent="0.25">
      <c r="A218" s="489" t="s">
        <v>233</v>
      </c>
      <c r="B218" s="489">
        <v>3</v>
      </c>
      <c r="C218" s="489" t="s">
        <v>6013</v>
      </c>
      <c r="D218" s="503" t="s">
        <v>6015</v>
      </c>
      <c r="E218" s="503" t="s">
        <v>234</v>
      </c>
      <c r="F218" s="503" t="s">
        <v>8800</v>
      </c>
      <c r="G218" s="496" t="s">
        <v>1384</v>
      </c>
      <c r="H218" s="489" t="s">
        <v>5288</v>
      </c>
      <c r="I218" s="503" t="s">
        <v>3698</v>
      </c>
      <c r="J218" s="489" t="s">
        <v>5288</v>
      </c>
      <c r="K218" s="503" t="s">
        <v>9831</v>
      </c>
      <c r="L218"/>
      <c r="N218"/>
      <c r="O218"/>
      <c r="P218"/>
      <c r="Q218"/>
      <c r="R218"/>
    </row>
    <row r="219" spans="1:18" ht="15" customHeight="1" x14ac:dyDescent="0.25">
      <c r="A219" s="489" t="s">
        <v>235</v>
      </c>
      <c r="B219" s="489">
        <v>1</v>
      </c>
      <c r="C219" s="489" t="s">
        <v>6016</v>
      </c>
      <c r="D219" s="503" t="s">
        <v>6017</v>
      </c>
      <c r="E219" s="503" t="s">
        <v>236</v>
      </c>
      <c r="F219" s="503" t="s">
        <v>8800</v>
      </c>
      <c r="G219" s="496" t="s">
        <v>1384</v>
      </c>
      <c r="H219" s="489" t="s">
        <v>1700</v>
      </c>
      <c r="I219" s="503" t="s">
        <v>1699</v>
      </c>
      <c r="J219" s="489" t="s">
        <v>1700</v>
      </c>
      <c r="K219" s="503" t="s">
        <v>8494</v>
      </c>
      <c r="L219"/>
      <c r="N219"/>
      <c r="O219"/>
      <c r="P219"/>
      <c r="Q219"/>
      <c r="R219"/>
    </row>
    <row r="220" spans="1:18" ht="15" customHeight="1" x14ac:dyDescent="0.25">
      <c r="A220" s="489" t="s">
        <v>235</v>
      </c>
      <c r="B220" s="489">
        <v>2</v>
      </c>
      <c r="C220" s="489" t="s">
        <v>6018</v>
      </c>
      <c r="D220" s="503" t="s">
        <v>6019</v>
      </c>
      <c r="E220" s="503" t="s">
        <v>236</v>
      </c>
      <c r="F220" s="503" t="s">
        <v>8800</v>
      </c>
      <c r="G220" s="496" t="s">
        <v>1384</v>
      </c>
      <c r="H220" s="489" t="s">
        <v>1702</v>
      </c>
      <c r="I220" s="503" t="s">
        <v>1701</v>
      </c>
      <c r="J220" s="489" t="s">
        <v>1702</v>
      </c>
      <c r="K220" s="503" t="s">
        <v>9832</v>
      </c>
      <c r="L220"/>
      <c r="N220"/>
      <c r="O220"/>
      <c r="P220"/>
      <c r="Q220"/>
      <c r="R220"/>
    </row>
    <row r="221" spans="1:18" ht="15" customHeight="1" x14ac:dyDescent="0.25">
      <c r="A221" s="489" t="s">
        <v>237</v>
      </c>
      <c r="B221" s="489">
        <v>1</v>
      </c>
      <c r="C221" s="489" t="s">
        <v>6020</v>
      </c>
      <c r="D221" s="503" t="s">
        <v>6021</v>
      </c>
      <c r="E221" s="503" t="s">
        <v>238</v>
      </c>
      <c r="F221" s="503" t="s">
        <v>8800</v>
      </c>
      <c r="G221" s="496" t="s">
        <v>1384</v>
      </c>
      <c r="H221" s="489" t="s">
        <v>1704</v>
      </c>
      <c r="I221" s="503" t="s">
        <v>1703</v>
      </c>
      <c r="J221" s="489" t="s">
        <v>1704</v>
      </c>
      <c r="K221" s="503" t="s">
        <v>9833</v>
      </c>
      <c r="L221"/>
      <c r="N221"/>
      <c r="O221"/>
      <c r="P221"/>
      <c r="Q221"/>
      <c r="R221"/>
    </row>
    <row r="222" spans="1:18" ht="15" customHeight="1" x14ac:dyDescent="0.25">
      <c r="A222" s="489" t="s">
        <v>237</v>
      </c>
      <c r="B222" s="489">
        <v>2</v>
      </c>
      <c r="C222" s="489" t="s">
        <v>6022</v>
      </c>
      <c r="D222" s="503" t="s">
        <v>6023</v>
      </c>
      <c r="E222" s="503" t="s">
        <v>238</v>
      </c>
      <c r="F222" s="503" t="s">
        <v>8800</v>
      </c>
      <c r="G222" s="496" t="s">
        <v>1384</v>
      </c>
      <c r="H222" s="489" t="s">
        <v>1706</v>
      </c>
      <c r="I222" s="503" t="s">
        <v>1705</v>
      </c>
      <c r="J222" s="489" t="s">
        <v>1706</v>
      </c>
      <c r="K222" s="503" t="s">
        <v>9834</v>
      </c>
      <c r="L222"/>
      <c r="N222"/>
      <c r="O222"/>
      <c r="P222"/>
      <c r="Q222"/>
      <c r="R222"/>
    </row>
    <row r="223" spans="1:18" ht="15" customHeight="1" x14ac:dyDescent="0.25">
      <c r="A223" s="489" t="s">
        <v>239</v>
      </c>
      <c r="B223" s="489">
        <v>1</v>
      </c>
      <c r="C223" s="489" t="s">
        <v>6024</v>
      </c>
      <c r="D223" s="503" t="s">
        <v>6025</v>
      </c>
      <c r="E223" s="503" t="s">
        <v>240</v>
      </c>
      <c r="F223" s="503" t="s">
        <v>8796</v>
      </c>
      <c r="G223" s="496" t="s">
        <v>1384</v>
      </c>
      <c r="H223" s="489" t="s">
        <v>1707</v>
      </c>
      <c r="I223" s="503" t="s">
        <v>240</v>
      </c>
      <c r="J223" s="489" t="s">
        <v>1707</v>
      </c>
      <c r="K223" s="503" t="s">
        <v>9835</v>
      </c>
      <c r="L223"/>
      <c r="N223"/>
      <c r="O223"/>
      <c r="P223"/>
      <c r="Q223"/>
      <c r="R223"/>
    </row>
    <row r="224" spans="1:18" ht="15" customHeight="1" x14ac:dyDescent="0.25">
      <c r="A224" s="489" t="s">
        <v>241</v>
      </c>
      <c r="B224" s="489">
        <v>1</v>
      </c>
      <c r="C224" s="489" t="s">
        <v>6026</v>
      </c>
      <c r="D224" s="503" t="s">
        <v>6027</v>
      </c>
      <c r="E224" s="503" t="s">
        <v>242</v>
      </c>
      <c r="F224" s="503" t="s">
        <v>8796</v>
      </c>
      <c r="G224" s="496" t="s">
        <v>1384</v>
      </c>
      <c r="H224" s="489" t="s">
        <v>1708</v>
      </c>
      <c r="I224" s="503" t="s">
        <v>242</v>
      </c>
      <c r="J224" s="489" t="s">
        <v>1708</v>
      </c>
      <c r="K224" s="503" t="s">
        <v>8495</v>
      </c>
      <c r="L224"/>
      <c r="N224"/>
      <c r="O224"/>
      <c r="P224"/>
      <c r="Q224"/>
      <c r="R224"/>
    </row>
    <row r="225" spans="1:18" ht="15" customHeight="1" x14ac:dyDescent="0.25">
      <c r="A225" s="489" t="s">
        <v>243</v>
      </c>
      <c r="B225" s="489">
        <v>1</v>
      </c>
      <c r="C225" s="489" t="s">
        <v>6028</v>
      </c>
      <c r="D225" s="503" t="s">
        <v>6029</v>
      </c>
      <c r="E225" s="503" t="s">
        <v>244</v>
      </c>
      <c r="F225" s="503" t="s">
        <v>8800</v>
      </c>
      <c r="G225" s="496" t="s">
        <v>1384</v>
      </c>
      <c r="H225" s="489" t="s">
        <v>1710</v>
      </c>
      <c r="I225" s="503" t="s">
        <v>1709</v>
      </c>
      <c r="J225" s="489" t="s">
        <v>1710</v>
      </c>
      <c r="K225" s="503" t="s">
        <v>9836</v>
      </c>
      <c r="L225"/>
      <c r="N225"/>
      <c r="O225"/>
      <c r="P225"/>
      <c r="Q225"/>
      <c r="R225"/>
    </row>
    <row r="226" spans="1:18" ht="15" customHeight="1" x14ac:dyDescent="0.25">
      <c r="A226" s="489" t="s">
        <v>245</v>
      </c>
      <c r="B226" s="489">
        <v>1</v>
      </c>
      <c r="C226" s="489" t="s">
        <v>6030</v>
      </c>
      <c r="D226" s="503" t="s">
        <v>6031</v>
      </c>
      <c r="E226" s="503" t="s">
        <v>246</v>
      </c>
      <c r="F226" s="503" t="s">
        <v>8800</v>
      </c>
      <c r="G226" s="496" t="s">
        <v>1384</v>
      </c>
      <c r="H226" s="489" t="s">
        <v>1712</v>
      </c>
      <c r="I226" s="503" t="s">
        <v>1711</v>
      </c>
      <c r="J226" s="489" t="s">
        <v>1712</v>
      </c>
      <c r="K226" s="503" t="s">
        <v>9837</v>
      </c>
      <c r="L226"/>
      <c r="N226"/>
      <c r="O226"/>
      <c r="P226"/>
      <c r="Q226"/>
      <c r="R226"/>
    </row>
    <row r="227" spans="1:18" ht="15" customHeight="1" x14ac:dyDescent="0.25">
      <c r="A227" s="489" t="s">
        <v>247</v>
      </c>
      <c r="B227" s="489">
        <v>1</v>
      </c>
      <c r="C227" s="489" t="s">
        <v>6032</v>
      </c>
      <c r="D227" s="503" t="s">
        <v>6033</v>
      </c>
      <c r="E227" s="503" t="s">
        <v>248</v>
      </c>
      <c r="F227" s="503" t="s">
        <v>8798</v>
      </c>
      <c r="G227" s="496" t="s">
        <v>1384</v>
      </c>
      <c r="H227" s="489" t="s">
        <v>3824</v>
      </c>
      <c r="I227" s="503" t="s">
        <v>248</v>
      </c>
      <c r="J227" s="489" t="s">
        <v>3824</v>
      </c>
      <c r="K227" s="503" t="s">
        <v>8496</v>
      </c>
      <c r="L227"/>
      <c r="N227"/>
      <c r="O227"/>
      <c r="P227"/>
      <c r="Q227"/>
      <c r="R227"/>
    </row>
    <row r="228" spans="1:18" ht="15" customHeight="1" x14ac:dyDescent="0.25">
      <c r="A228" s="489" t="s">
        <v>249</v>
      </c>
      <c r="B228" s="489">
        <v>1</v>
      </c>
      <c r="C228" s="489" t="s">
        <v>6034</v>
      </c>
      <c r="D228" s="503" t="s">
        <v>6035</v>
      </c>
      <c r="E228" s="503" t="s">
        <v>250</v>
      </c>
      <c r="F228" s="503" t="s">
        <v>8800</v>
      </c>
      <c r="G228" s="496" t="s">
        <v>1384</v>
      </c>
      <c r="H228" s="489" t="s">
        <v>1714</v>
      </c>
      <c r="I228" s="503" t="s">
        <v>1713</v>
      </c>
      <c r="J228" s="489" t="s">
        <v>1714</v>
      </c>
      <c r="K228" s="503" t="s">
        <v>8497</v>
      </c>
      <c r="L228"/>
      <c r="N228"/>
      <c r="O228"/>
      <c r="P228"/>
      <c r="Q228"/>
      <c r="R228"/>
    </row>
    <row r="229" spans="1:18" ht="15" customHeight="1" x14ac:dyDescent="0.25">
      <c r="A229" s="489" t="s">
        <v>251</v>
      </c>
      <c r="B229" s="489">
        <v>1</v>
      </c>
      <c r="C229" s="489" t="s">
        <v>6036</v>
      </c>
      <c r="D229" s="503" t="s">
        <v>6037</v>
      </c>
      <c r="E229" s="503" t="s">
        <v>252</v>
      </c>
      <c r="F229" s="503" t="s">
        <v>8800</v>
      </c>
      <c r="G229" s="496" t="s">
        <v>1384</v>
      </c>
      <c r="H229" s="489" t="s">
        <v>1716</v>
      </c>
      <c r="I229" s="503" t="s">
        <v>1715</v>
      </c>
      <c r="J229" s="489" t="s">
        <v>1716</v>
      </c>
      <c r="K229" s="503" t="s">
        <v>8498</v>
      </c>
      <c r="L229"/>
      <c r="N229"/>
      <c r="O229"/>
      <c r="P229"/>
      <c r="Q229"/>
      <c r="R229"/>
    </row>
    <row r="230" spans="1:18" ht="15" customHeight="1" x14ac:dyDescent="0.25">
      <c r="A230" s="489" t="s">
        <v>253</v>
      </c>
      <c r="B230" s="489">
        <v>1</v>
      </c>
      <c r="C230" s="489" t="s">
        <v>6038</v>
      </c>
      <c r="D230" s="503" t="s">
        <v>6039</v>
      </c>
      <c r="E230" s="503" t="s">
        <v>254</v>
      </c>
      <c r="F230" s="503" t="s">
        <v>8800</v>
      </c>
      <c r="G230" s="496" t="s">
        <v>1384</v>
      </c>
      <c r="H230" s="489" t="s">
        <v>1717</v>
      </c>
      <c r="I230" s="503" t="s">
        <v>5380</v>
      </c>
      <c r="J230" s="489" t="s">
        <v>1717</v>
      </c>
      <c r="K230" s="503" t="s">
        <v>8499</v>
      </c>
      <c r="L230"/>
      <c r="N230"/>
      <c r="O230"/>
      <c r="P230"/>
      <c r="Q230"/>
      <c r="R230"/>
    </row>
    <row r="231" spans="1:18" ht="15" customHeight="1" x14ac:dyDescent="0.25">
      <c r="A231" s="489" t="s">
        <v>255</v>
      </c>
      <c r="B231" s="489">
        <v>1</v>
      </c>
      <c r="C231" s="489" t="s">
        <v>6040</v>
      </c>
      <c r="D231" s="503" t="s">
        <v>6041</v>
      </c>
      <c r="E231" s="503" t="s">
        <v>256</v>
      </c>
      <c r="F231" s="503" t="s">
        <v>8798</v>
      </c>
      <c r="G231" s="496" t="s">
        <v>1384</v>
      </c>
      <c r="H231" s="489" t="s">
        <v>3825</v>
      </c>
      <c r="I231" s="503" t="s">
        <v>256</v>
      </c>
      <c r="J231" s="489" t="s">
        <v>3825</v>
      </c>
      <c r="K231" s="503" t="s">
        <v>8500</v>
      </c>
      <c r="L231"/>
      <c r="N231"/>
      <c r="O231"/>
      <c r="P231"/>
      <c r="Q231"/>
      <c r="R231"/>
    </row>
    <row r="232" spans="1:18" ht="15" customHeight="1" x14ac:dyDescent="0.25">
      <c r="A232" s="489" t="s">
        <v>257</v>
      </c>
      <c r="B232" s="489">
        <v>1</v>
      </c>
      <c r="C232" s="489" t="s">
        <v>6042</v>
      </c>
      <c r="D232" s="503" t="s">
        <v>6043</v>
      </c>
      <c r="E232" s="503" t="s">
        <v>258</v>
      </c>
      <c r="F232" s="503" t="s">
        <v>8800</v>
      </c>
      <c r="G232" s="496" t="s">
        <v>1384</v>
      </c>
      <c r="H232" s="489" t="s">
        <v>1719</v>
      </c>
      <c r="I232" s="503" t="s">
        <v>1718</v>
      </c>
      <c r="J232" s="489" t="s">
        <v>1719</v>
      </c>
      <c r="K232" s="503" t="s">
        <v>9838</v>
      </c>
      <c r="L232"/>
      <c r="N232"/>
      <c r="O232"/>
      <c r="P232"/>
      <c r="Q232"/>
      <c r="R232"/>
    </row>
    <row r="233" spans="1:18" ht="15" customHeight="1" x14ac:dyDescent="0.25">
      <c r="A233" s="489" t="s">
        <v>257</v>
      </c>
      <c r="B233" s="489">
        <v>2</v>
      </c>
      <c r="C233" s="489" t="s">
        <v>6044</v>
      </c>
      <c r="D233" s="503" t="s">
        <v>6045</v>
      </c>
      <c r="E233" s="503" t="s">
        <v>258</v>
      </c>
      <c r="F233" s="503" t="s">
        <v>8800</v>
      </c>
      <c r="G233" s="496" t="s">
        <v>1384</v>
      </c>
      <c r="H233" s="489" t="s">
        <v>1721</v>
      </c>
      <c r="I233" s="503" t="s">
        <v>1720</v>
      </c>
      <c r="J233" s="489" t="s">
        <v>1721</v>
      </c>
      <c r="K233" s="503" t="s">
        <v>9839</v>
      </c>
      <c r="L233"/>
      <c r="N233"/>
      <c r="O233"/>
      <c r="P233"/>
      <c r="Q233"/>
      <c r="R233"/>
    </row>
    <row r="234" spans="1:18" ht="15" customHeight="1" x14ac:dyDescent="0.25">
      <c r="A234" s="489" t="s">
        <v>257</v>
      </c>
      <c r="B234" s="489">
        <v>3</v>
      </c>
      <c r="C234" s="489" t="s">
        <v>6046</v>
      </c>
      <c r="D234" s="503" t="s">
        <v>6047</v>
      </c>
      <c r="E234" s="503" t="s">
        <v>258</v>
      </c>
      <c r="F234" s="503" t="s">
        <v>8800</v>
      </c>
      <c r="G234" s="496" t="s">
        <v>1384</v>
      </c>
      <c r="H234" s="489" t="s">
        <v>1723</v>
      </c>
      <c r="I234" s="503" t="s">
        <v>1722</v>
      </c>
      <c r="J234" s="489" t="s">
        <v>1723</v>
      </c>
      <c r="K234" s="503" t="s">
        <v>9840</v>
      </c>
      <c r="L234"/>
      <c r="N234"/>
      <c r="O234"/>
      <c r="P234"/>
      <c r="Q234"/>
      <c r="R234"/>
    </row>
    <row r="235" spans="1:18" ht="15" customHeight="1" x14ac:dyDescent="0.25">
      <c r="A235" s="489" t="s">
        <v>257</v>
      </c>
      <c r="B235" s="489">
        <v>4</v>
      </c>
      <c r="C235" s="489" t="s">
        <v>6048</v>
      </c>
      <c r="D235" s="503" t="s">
        <v>6049</v>
      </c>
      <c r="E235" s="503" t="s">
        <v>258</v>
      </c>
      <c r="F235" s="503" t="s">
        <v>8800</v>
      </c>
      <c r="G235" s="496" t="s">
        <v>1384</v>
      </c>
      <c r="H235" s="489" t="s">
        <v>1725</v>
      </c>
      <c r="I235" s="503" t="s">
        <v>1724</v>
      </c>
      <c r="J235" s="489" t="s">
        <v>1725</v>
      </c>
      <c r="K235" s="503" t="s">
        <v>9841</v>
      </c>
      <c r="L235"/>
      <c r="N235"/>
      <c r="O235"/>
      <c r="P235"/>
      <c r="Q235"/>
      <c r="R235"/>
    </row>
    <row r="236" spans="1:18" ht="15" customHeight="1" x14ac:dyDescent="0.25">
      <c r="A236" s="489" t="s">
        <v>259</v>
      </c>
      <c r="B236" s="489">
        <v>1</v>
      </c>
      <c r="C236" s="489" t="s">
        <v>6050</v>
      </c>
      <c r="D236" s="503" t="s">
        <v>6051</v>
      </c>
      <c r="E236" s="503" t="s">
        <v>260</v>
      </c>
      <c r="F236" s="503" t="s">
        <v>8800</v>
      </c>
      <c r="G236" s="496" t="s">
        <v>1384</v>
      </c>
      <c r="H236" s="489" t="s">
        <v>1727</v>
      </c>
      <c r="I236" s="503" t="s">
        <v>1726</v>
      </c>
      <c r="J236" s="489" t="s">
        <v>1727</v>
      </c>
      <c r="K236" s="503" t="s">
        <v>9842</v>
      </c>
      <c r="L236"/>
      <c r="N236"/>
      <c r="O236"/>
      <c r="P236"/>
      <c r="Q236"/>
      <c r="R236"/>
    </row>
    <row r="237" spans="1:18" ht="15" customHeight="1" x14ac:dyDescent="0.25">
      <c r="A237" s="489" t="s">
        <v>259</v>
      </c>
      <c r="B237" s="489">
        <v>2</v>
      </c>
      <c r="C237" s="489" t="s">
        <v>6052</v>
      </c>
      <c r="D237" s="503" t="s">
        <v>6053</v>
      </c>
      <c r="E237" s="503" t="s">
        <v>260</v>
      </c>
      <c r="F237" s="503" t="s">
        <v>8800</v>
      </c>
      <c r="G237" s="496" t="s">
        <v>1384</v>
      </c>
      <c r="H237" s="489" t="s">
        <v>1729</v>
      </c>
      <c r="I237" s="503" t="s">
        <v>1728</v>
      </c>
      <c r="J237" s="489" t="s">
        <v>1729</v>
      </c>
      <c r="K237" s="503" t="s">
        <v>9843</v>
      </c>
      <c r="L237"/>
      <c r="N237"/>
      <c r="O237"/>
      <c r="P237"/>
      <c r="Q237"/>
      <c r="R237"/>
    </row>
    <row r="238" spans="1:18" ht="15" customHeight="1" x14ac:dyDescent="0.25">
      <c r="A238" s="489" t="s">
        <v>261</v>
      </c>
      <c r="B238" s="489">
        <v>1</v>
      </c>
      <c r="C238" s="489" t="s">
        <v>6054</v>
      </c>
      <c r="D238" s="503" t="s">
        <v>6055</v>
      </c>
      <c r="E238" s="503" t="s">
        <v>262</v>
      </c>
      <c r="F238" s="503" t="s">
        <v>8796</v>
      </c>
      <c r="G238" s="496" t="s">
        <v>1384</v>
      </c>
      <c r="H238" s="489" t="s">
        <v>1730</v>
      </c>
      <c r="I238" s="503" t="s">
        <v>262</v>
      </c>
      <c r="J238" s="489" t="s">
        <v>1730</v>
      </c>
      <c r="K238" s="503" t="s">
        <v>8501</v>
      </c>
      <c r="L238"/>
      <c r="N238"/>
      <c r="O238"/>
      <c r="P238"/>
      <c r="Q238"/>
      <c r="R238"/>
    </row>
    <row r="239" spans="1:18" ht="15" customHeight="1" x14ac:dyDescent="0.25">
      <c r="A239" s="489" t="s">
        <v>263</v>
      </c>
      <c r="B239" s="489">
        <v>1</v>
      </c>
      <c r="C239" s="489" t="s">
        <v>6056</v>
      </c>
      <c r="D239" s="503" t="s">
        <v>6057</v>
      </c>
      <c r="E239" s="503" t="s">
        <v>264</v>
      </c>
      <c r="F239" s="503" t="s">
        <v>8800</v>
      </c>
      <c r="G239" s="496" t="s">
        <v>1384</v>
      </c>
      <c r="H239" s="489" t="s">
        <v>1732</v>
      </c>
      <c r="I239" s="503" t="s">
        <v>1731</v>
      </c>
      <c r="J239" s="489" t="s">
        <v>1732</v>
      </c>
      <c r="K239" s="503" t="s">
        <v>9844</v>
      </c>
      <c r="L239"/>
      <c r="N239"/>
      <c r="O239"/>
      <c r="P239"/>
      <c r="Q239"/>
      <c r="R239"/>
    </row>
    <row r="240" spans="1:18" ht="15" customHeight="1" x14ac:dyDescent="0.25">
      <c r="A240" s="489" t="s">
        <v>263</v>
      </c>
      <c r="B240" s="489">
        <v>2</v>
      </c>
      <c r="C240" s="489" t="s">
        <v>6058</v>
      </c>
      <c r="D240" s="503" t="s">
        <v>6059</v>
      </c>
      <c r="E240" s="503" t="s">
        <v>264</v>
      </c>
      <c r="F240" s="503" t="s">
        <v>8800</v>
      </c>
      <c r="G240" s="496" t="s">
        <v>1384</v>
      </c>
      <c r="H240" s="489" t="s">
        <v>1734</v>
      </c>
      <c r="I240" s="503" t="s">
        <v>1733</v>
      </c>
      <c r="J240" s="489" t="s">
        <v>1734</v>
      </c>
      <c r="K240" s="503" t="s">
        <v>9845</v>
      </c>
      <c r="L240"/>
      <c r="N240"/>
      <c r="O240"/>
      <c r="P240"/>
      <c r="Q240"/>
      <c r="R240"/>
    </row>
    <row r="241" spans="1:18" ht="15" customHeight="1" x14ac:dyDescent="0.25">
      <c r="A241" s="489" t="s">
        <v>265</v>
      </c>
      <c r="B241" s="489">
        <v>1</v>
      </c>
      <c r="C241" s="489" t="s">
        <v>6060</v>
      </c>
      <c r="D241" s="503" t="s">
        <v>6061</v>
      </c>
      <c r="E241" s="503" t="s">
        <v>266</v>
      </c>
      <c r="F241" s="503" t="s">
        <v>8800</v>
      </c>
      <c r="G241" s="496" t="s">
        <v>1384</v>
      </c>
      <c r="H241" s="489" t="s">
        <v>1735</v>
      </c>
      <c r="I241" s="503" t="s">
        <v>5381</v>
      </c>
      <c r="J241" s="489" t="s">
        <v>1735</v>
      </c>
      <c r="K241" s="503" t="s">
        <v>9846</v>
      </c>
      <c r="L241"/>
      <c r="N241"/>
      <c r="O241"/>
      <c r="P241"/>
      <c r="Q241"/>
      <c r="R241"/>
    </row>
    <row r="242" spans="1:18" ht="15" customHeight="1" x14ac:dyDescent="0.25">
      <c r="A242" s="489" t="s">
        <v>265</v>
      </c>
      <c r="B242" s="489">
        <v>2</v>
      </c>
      <c r="C242" s="489" t="s">
        <v>6062</v>
      </c>
      <c r="D242" s="503" t="s">
        <v>6063</v>
      </c>
      <c r="E242" s="503" t="s">
        <v>266</v>
      </c>
      <c r="F242" s="503" t="s">
        <v>8800</v>
      </c>
      <c r="G242" s="496" t="s">
        <v>1384</v>
      </c>
      <c r="H242" s="489" t="s">
        <v>5382</v>
      </c>
      <c r="I242" s="503" t="s">
        <v>5383</v>
      </c>
      <c r="J242" s="489" t="s">
        <v>5382</v>
      </c>
      <c r="K242" s="503" t="s">
        <v>9847</v>
      </c>
      <c r="L242"/>
      <c r="N242"/>
      <c r="O242"/>
      <c r="P242"/>
      <c r="Q242"/>
      <c r="R242"/>
    </row>
    <row r="243" spans="1:18" ht="15" customHeight="1" x14ac:dyDescent="0.25">
      <c r="A243" s="489" t="s">
        <v>267</v>
      </c>
      <c r="B243" s="489">
        <v>1</v>
      </c>
      <c r="C243" s="489" t="s">
        <v>6064</v>
      </c>
      <c r="D243" s="503" t="s">
        <v>6065</v>
      </c>
      <c r="E243" s="503" t="s">
        <v>268</v>
      </c>
      <c r="F243" s="503" t="s">
        <v>8798</v>
      </c>
      <c r="G243" s="496" t="s">
        <v>1384</v>
      </c>
      <c r="H243" s="489" t="s">
        <v>3826</v>
      </c>
      <c r="I243" s="503" t="s">
        <v>268</v>
      </c>
      <c r="J243" s="489" t="s">
        <v>3826</v>
      </c>
      <c r="K243" s="503" t="s">
        <v>8502</v>
      </c>
      <c r="L243"/>
      <c r="N243"/>
      <c r="O243"/>
      <c r="P243"/>
      <c r="Q243"/>
      <c r="R243"/>
    </row>
    <row r="244" spans="1:18" ht="15" customHeight="1" x14ac:dyDescent="0.25">
      <c r="A244" s="489" t="s">
        <v>269</v>
      </c>
      <c r="B244" s="489">
        <v>1</v>
      </c>
      <c r="C244" s="489" t="s">
        <v>6066</v>
      </c>
      <c r="D244" s="503" t="s">
        <v>6067</v>
      </c>
      <c r="E244" s="503" t="s">
        <v>270</v>
      </c>
      <c r="F244" s="503" t="s">
        <v>8800</v>
      </c>
      <c r="G244" s="496" t="s">
        <v>1384</v>
      </c>
      <c r="H244" s="489" t="s">
        <v>1737</v>
      </c>
      <c r="I244" s="503" t="s">
        <v>1736</v>
      </c>
      <c r="J244" s="489" t="s">
        <v>1737</v>
      </c>
      <c r="K244" s="503" t="s">
        <v>8503</v>
      </c>
      <c r="L244"/>
      <c r="N244"/>
      <c r="O244"/>
      <c r="P244"/>
      <c r="Q244"/>
      <c r="R244"/>
    </row>
    <row r="245" spans="1:18" ht="15" customHeight="1" x14ac:dyDescent="0.25">
      <c r="A245" s="489" t="s">
        <v>271</v>
      </c>
      <c r="B245" s="489">
        <v>1</v>
      </c>
      <c r="C245" s="489" t="s">
        <v>6068</v>
      </c>
      <c r="D245" s="503" t="s">
        <v>9848</v>
      </c>
      <c r="E245" s="503" t="s">
        <v>8956</v>
      </c>
      <c r="F245" s="503" t="s">
        <v>8796</v>
      </c>
      <c r="G245" s="496" t="s">
        <v>1384</v>
      </c>
      <c r="H245" s="489" t="s">
        <v>1738</v>
      </c>
      <c r="I245" s="503" t="s">
        <v>8956</v>
      </c>
      <c r="J245" s="489" t="s">
        <v>1738</v>
      </c>
      <c r="K245" s="503" t="s">
        <v>9849</v>
      </c>
      <c r="L245"/>
      <c r="N245"/>
      <c r="O245"/>
      <c r="P245"/>
      <c r="Q245"/>
      <c r="R245"/>
    </row>
    <row r="246" spans="1:18" ht="15" customHeight="1" x14ac:dyDescent="0.25">
      <c r="A246" s="489" t="s">
        <v>272</v>
      </c>
      <c r="B246" s="489">
        <v>1</v>
      </c>
      <c r="C246" s="489" t="s">
        <v>6069</v>
      </c>
      <c r="D246" s="503" t="s">
        <v>6070</v>
      </c>
      <c r="E246" s="503" t="s">
        <v>273</v>
      </c>
      <c r="F246" s="503" t="s">
        <v>8796</v>
      </c>
      <c r="G246" s="496" t="s">
        <v>1384</v>
      </c>
      <c r="H246" s="489" t="s">
        <v>1739</v>
      </c>
      <c r="I246" s="503" t="s">
        <v>273</v>
      </c>
      <c r="J246" s="489" t="s">
        <v>1739</v>
      </c>
      <c r="K246" s="503" t="s">
        <v>9850</v>
      </c>
      <c r="L246"/>
      <c r="N246"/>
      <c r="O246"/>
      <c r="P246"/>
      <c r="Q246"/>
      <c r="R246"/>
    </row>
    <row r="247" spans="1:18" ht="15" customHeight="1" x14ac:dyDescent="0.25">
      <c r="A247" s="489" t="s">
        <v>274</v>
      </c>
      <c r="B247" s="489">
        <v>1</v>
      </c>
      <c r="C247" s="489" t="s">
        <v>6071</v>
      </c>
      <c r="D247" s="503" t="s">
        <v>6072</v>
      </c>
      <c r="E247" s="503" t="s">
        <v>275</v>
      </c>
      <c r="F247" s="503" t="s">
        <v>8800</v>
      </c>
      <c r="G247" s="496" t="s">
        <v>1384</v>
      </c>
      <c r="H247" s="489" t="s">
        <v>1741</v>
      </c>
      <c r="I247" s="503" t="s">
        <v>1740</v>
      </c>
      <c r="J247" s="489" t="s">
        <v>1741</v>
      </c>
      <c r="K247" s="503" t="s">
        <v>9851</v>
      </c>
      <c r="L247"/>
      <c r="N247"/>
      <c r="O247"/>
      <c r="P247"/>
      <c r="Q247"/>
      <c r="R247"/>
    </row>
    <row r="248" spans="1:18" ht="15" customHeight="1" x14ac:dyDescent="0.25">
      <c r="A248" s="489" t="s">
        <v>276</v>
      </c>
      <c r="B248" s="489">
        <v>1</v>
      </c>
      <c r="C248" s="489" t="s">
        <v>6073</v>
      </c>
      <c r="D248" s="503" t="s">
        <v>6074</v>
      </c>
      <c r="E248" s="503" t="s">
        <v>277</v>
      </c>
      <c r="F248" s="503" t="s">
        <v>8800</v>
      </c>
      <c r="G248" s="496" t="s">
        <v>1384</v>
      </c>
      <c r="H248" s="489" t="s">
        <v>1743</v>
      </c>
      <c r="I248" s="503" t="s">
        <v>1742</v>
      </c>
      <c r="J248" s="489" t="s">
        <v>1743</v>
      </c>
      <c r="K248" s="503" t="s">
        <v>9852</v>
      </c>
      <c r="L248"/>
      <c r="N248"/>
      <c r="O248"/>
      <c r="P248"/>
      <c r="Q248"/>
      <c r="R248"/>
    </row>
    <row r="249" spans="1:18" ht="15" customHeight="1" x14ac:dyDescent="0.25">
      <c r="A249" s="489" t="s">
        <v>278</v>
      </c>
      <c r="B249" s="489">
        <v>1</v>
      </c>
      <c r="C249" s="489" t="s">
        <v>6075</v>
      </c>
      <c r="D249" s="503" t="s">
        <v>6076</v>
      </c>
      <c r="E249" s="503" t="s">
        <v>279</v>
      </c>
      <c r="F249" s="503" t="s">
        <v>8800</v>
      </c>
      <c r="G249" s="496" t="s">
        <v>1384</v>
      </c>
      <c r="H249" s="489" t="s">
        <v>1745</v>
      </c>
      <c r="I249" s="503" t="s">
        <v>1744</v>
      </c>
      <c r="J249" s="489" t="s">
        <v>1745</v>
      </c>
      <c r="K249" s="503" t="s">
        <v>9853</v>
      </c>
      <c r="L249"/>
      <c r="N249"/>
      <c r="O249"/>
      <c r="P249"/>
      <c r="Q249"/>
      <c r="R249"/>
    </row>
    <row r="250" spans="1:18" ht="15" customHeight="1" x14ac:dyDescent="0.25">
      <c r="A250" s="489" t="s">
        <v>278</v>
      </c>
      <c r="B250" s="489">
        <v>2</v>
      </c>
      <c r="C250" s="489" t="s">
        <v>6077</v>
      </c>
      <c r="D250" s="503" t="s">
        <v>6078</v>
      </c>
      <c r="E250" s="503" t="s">
        <v>279</v>
      </c>
      <c r="F250" s="503" t="s">
        <v>8800</v>
      </c>
      <c r="G250" s="496" t="s">
        <v>1384</v>
      </c>
      <c r="H250" s="489" t="s">
        <v>1747</v>
      </c>
      <c r="I250" s="503" t="s">
        <v>1746</v>
      </c>
      <c r="J250" s="489" t="s">
        <v>1747</v>
      </c>
      <c r="K250" s="503" t="s">
        <v>8504</v>
      </c>
      <c r="L250"/>
      <c r="N250"/>
      <c r="O250"/>
      <c r="P250"/>
      <c r="Q250"/>
      <c r="R250"/>
    </row>
    <row r="251" spans="1:18" ht="15" customHeight="1" x14ac:dyDescent="0.25">
      <c r="A251" s="489" t="s">
        <v>280</v>
      </c>
      <c r="B251" s="489">
        <v>1</v>
      </c>
      <c r="C251" s="489" t="s">
        <v>6079</v>
      </c>
      <c r="D251" s="503" t="s">
        <v>6080</v>
      </c>
      <c r="E251" s="503" t="s">
        <v>281</v>
      </c>
      <c r="F251" s="503" t="s">
        <v>8800</v>
      </c>
      <c r="G251" s="496" t="s">
        <v>1384</v>
      </c>
      <c r="H251" s="489" t="s">
        <v>1749</v>
      </c>
      <c r="I251" s="503" t="s">
        <v>1748</v>
      </c>
      <c r="J251" s="489" t="s">
        <v>1749</v>
      </c>
      <c r="K251" s="503" t="s">
        <v>9854</v>
      </c>
      <c r="L251"/>
      <c r="N251"/>
      <c r="O251"/>
      <c r="P251"/>
      <c r="Q251"/>
      <c r="R251"/>
    </row>
    <row r="252" spans="1:18" ht="15" customHeight="1" x14ac:dyDescent="0.25">
      <c r="A252" s="489" t="s">
        <v>280</v>
      </c>
      <c r="B252" s="489">
        <v>2</v>
      </c>
      <c r="C252" s="489" t="s">
        <v>6081</v>
      </c>
      <c r="D252" s="503" t="s">
        <v>6082</v>
      </c>
      <c r="E252" s="503" t="s">
        <v>281</v>
      </c>
      <c r="F252" s="503" t="s">
        <v>8800</v>
      </c>
      <c r="G252" s="496" t="s">
        <v>1384</v>
      </c>
      <c r="H252" s="489" t="s">
        <v>5528</v>
      </c>
      <c r="I252" s="503" t="s">
        <v>5529</v>
      </c>
      <c r="J252" s="489" t="s">
        <v>5528</v>
      </c>
      <c r="K252" s="503" t="s">
        <v>9854</v>
      </c>
      <c r="L252"/>
      <c r="N252"/>
      <c r="O252"/>
      <c r="P252"/>
      <c r="Q252"/>
      <c r="R252"/>
    </row>
    <row r="253" spans="1:18" ht="15" customHeight="1" x14ac:dyDescent="0.25">
      <c r="A253" s="489" t="s">
        <v>282</v>
      </c>
      <c r="B253" s="489">
        <v>1</v>
      </c>
      <c r="C253" s="489" t="s">
        <v>6083</v>
      </c>
      <c r="D253" s="503" t="s">
        <v>6084</v>
      </c>
      <c r="E253" s="503" t="s">
        <v>283</v>
      </c>
      <c r="F253" s="503" t="s">
        <v>8800</v>
      </c>
      <c r="G253" s="496" t="s">
        <v>1384</v>
      </c>
      <c r="H253" s="489" t="s">
        <v>3675</v>
      </c>
      <c r="I253" s="503" t="s">
        <v>3674</v>
      </c>
      <c r="J253" s="489" t="s">
        <v>3675</v>
      </c>
      <c r="K253" s="503" t="s">
        <v>9855</v>
      </c>
      <c r="L253"/>
      <c r="N253"/>
      <c r="O253"/>
      <c r="P253"/>
      <c r="Q253"/>
      <c r="R253"/>
    </row>
    <row r="254" spans="1:18" ht="15" customHeight="1" x14ac:dyDescent="0.25">
      <c r="A254" s="489" t="s">
        <v>282</v>
      </c>
      <c r="B254" s="489">
        <v>2</v>
      </c>
      <c r="C254" s="489" t="s">
        <v>6085</v>
      </c>
      <c r="D254" s="503" t="s">
        <v>6086</v>
      </c>
      <c r="E254" s="503" t="s">
        <v>283</v>
      </c>
      <c r="F254" s="503" t="s">
        <v>8800</v>
      </c>
      <c r="G254" s="496" t="s">
        <v>1384</v>
      </c>
      <c r="H254" s="489" t="s">
        <v>3677</v>
      </c>
      <c r="I254" s="503" t="s">
        <v>3676</v>
      </c>
      <c r="J254" s="489" t="s">
        <v>3677</v>
      </c>
      <c r="K254" s="503" t="s">
        <v>9856</v>
      </c>
      <c r="L254"/>
      <c r="N254"/>
      <c r="O254"/>
      <c r="P254"/>
      <c r="Q254"/>
      <c r="R254"/>
    </row>
    <row r="255" spans="1:18" ht="15" customHeight="1" x14ac:dyDescent="0.25">
      <c r="A255" s="489" t="s">
        <v>282</v>
      </c>
      <c r="B255" s="489">
        <v>3</v>
      </c>
      <c r="C255" s="489" t="s">
        <v>6087</v>
      </c>
      <c r="D255" s="503" t="s">
        <v>6088</v>
      </c>
      <c r="E255" s="503" t="s">
        <v>283</v>
      </c>
      <c r="F255" s="503" t="s">
        <v>8800</v>
      </c>
      <c r="G255" s="496" t="s">
        <v>1384</v>
      </c>
      <c r="H255" s="489" t="s">
        <v>3679</v>
      </c>
      <c r="I255" s="503" t="s">
        <v>3678</v>
      </c>
      <c r="J255" s="489" t="s">
        <v>3679</v>
      </c>
      <c r="K255" s="503" t="s">
        <v>9857</v>
      </c>
      <c r="L255"/>
      <c r="N255"/>
      <c r="O255"/>
      <c r="P255"/>
      <c r="Q255"/>
      <c r="R255"/>
    </row>
    <row r="256" spans="1:18" ht="15" customHeight="1" x14ac:dyDescent="0.25">
      <c r="A256" s="489" t="s">
        <v>284</v>
      </c>
      <c r="B256" s="489">
        <v>1</v>
      </c>
      <c r="C256" s="489" t="s">
        <v>6089</v>
      </c>
      <c r="D256" s="503" t="s">
        <v>9858</v>
      </c>
      <c r="E256" s="503" t="s">
        <v>8964</v>
      </c>
      <c r="F256" s="503" t="s">
        <v>8798</v>
      </c>
      <c r="G256" s="496" t="s">
        <v>1384</v>
      </c>
      <c r="H256" s="489" t="s">
        <v>3827</v>
      </c>
      <c r="I256" s="503" t="s">
        <v>8964</v>
      </c>
      <c r="J256" s="489" t="s">
        <v>3827</v>
      </c>
      <c r="K256" s="503" t="s">
        <v>8505</v>
      </c>
      <c r="L256"/>
      <c r="N256"/>
      <c r="O256"/>
      <c r="P256"/>
      <c r="Q256"/>
      <c r="R256"/>
    </row>
    <row r="257" spans="1:18" ht="15" customHeight="1" x14ac:dyDescent="0.25">
      <c r="A257" s="489" t="s">
        <v>285</v>
      </c>
      <c r="B257" s="489">
        <v>1</v>
      </c>
      <c r="C257" s="489" t="s">
        <v>6090</v>
      </c>
      <c r="D257" s="503" t="s">
        <v>9859</v>
      </c>
      <c r="E257" s="503" t="s">
        <v>286</v>
      </c>
      <c r="F257" s="503" t="s">
        <v>8800</v>
      </c>
      <c r="G257" s="496" t="s">
        <v>1384</v>
      </c>
      <c r="H257" s="489" t="s">
        <v>1752</v>
      </c>
      <c r="I257" s="503" t="s">
        <v>9860</v>
      </c>
      <c r="J257" s="489" t="s">
        <v>1752</v>
      </c>
      <c r="K257" s="503" t="s">
        <v>9861</v>
      </c>
      <c r="L257"/>
      <c r="N257"/>
      <c r="O257"/>
      <c r="P257"/>
      <c r="Q257"/>
      <c r="R257"/>
    </row>
    <row r="258" spans="1:18" ht="15" customHeight="1" x14ac:dyDescent="0.25">
      <c r="A258" s="489" t="s">
        <v>285</v>
      </c>
      <c r="B258" s="489">
        <v>2</v>
      </c>
      <c r="C258" s="489" t="s">
        <v>6091</v>
      </c>
      <c r="D258" s="503" t="s">
        <v>6092</v>
      </c>
      <c r="E258" s="503" t="s">
        <v>286</v>
      </c>
      <c r="F258" s="503" t="s">
        <v>8800</v>
      </c>
      <c r="G258" s="496" t="s">
        <v>1384</v>
      </c>
      <c r="H258" s="489" t="s">
        <v>1751</v>
      </c>
      <c r="I258" s="503" t="s">
        <v>1750</v>
      </c>
      <c r="J258" s="489" t="s">
        <v>1751</v>
      </c>
      <c r="K258" s="503" t="s">
        <v>9862</v>
      </c>
      <c r="L258"/>
      <c r="N258"/>
      <c r="O258"/>
      <c r="P258"/>
      <c r="Q258"/>
      <c r="R258"/>
    </row>
    <row r="259" spans="1:18" ht="15" customHeight="1" x14ac:dyDescent="0.25">
      <c r="A259" s="489" t="s">
        <v>287</v>
      </c>
      <c r="B259" s="489">
        <v>1</v>
      </c>
      <c r="C259" s="489" t="s">
        <v>6093</v>
      </c>
      <c r="D259" s="503" t="s">
        <v>6095</v>
      </c>
      <c r="E259" s="503" t="s">
        <v>288</v>
      </c>
      <c r="F259" s="503" t="s">
        <v>8800</v>
      </c>
      <c r="G259" s="496" t="s">
        <v>1384</v>
      </c>
      <c r="H259" s="489" t="s">
        <v>1754</v>
      </c>
      <c r="I259" s="503" t="s">
        <v>1753</v>
      </c>
      <c r="J259" s="489" t="s">
        <v>1754</v>
      </c>
      <c r="K259" s="503" t="s">
        <v>9863</v>
      </c>
      <c r="L259"/>
      <c r="N259"/>
      <c r="O259"/>
      <c r="P259"/>
      <c r="Q259"/>
      <c r="R259"/>
    </row>
    <row r="260" spans="1:18" ht="15" customHeight="1" x14ac:dyDescent="0.25">
      <c r="A260" s="489" t="s">
        <v>287</v>
      </c>
      <c r="B260" s="489">
        <v>2</v>
      </c>
      <c r="C260" s="489" t="s">
        <v>6094</v>
      </c>
      <c r="D260" s="503" t="s">
        <v>6096</v>
      </c>
      <c r="E260" s="503" t="s">
        <v>288</v>
      </c>
      <c r="F260" s="503" t="s">
        <v>8800</v>
      </c>
      <c r="G260" s="496" t="s">
        <v>1384</v>
      </c>
      <c r="H260" s="489" t="s">
        <v>1756</v>
      </c>
      <c r="I260" s="503" t="s">
        <v>1755</v>
      </c>
      <c r="J260" s="489" t="s">
        <v>1756</v>
      </c>
      <c r="K260" s="503" t="s">
        <v>9864</v>
      </c>
      <c r="L260"/>
      <c r="N260"/>
      <c r="O260"/>
      <c r="P260"/>
      <c r="Q260"/>
      <c r="R260"/>
    </row>
    <row r="261" spans="1:18" ht="15" customHeight="1" x14ac:dyDescent="0.25">
      <c r="A261" s="489" t="s">
        <v>289</v>
      </c>
      <c r="B261" s="489">
        <v>1</v>
      </c>
      <c r="C261" s="489" t="s">
        <v>6097</v>
      </c>
      <c r="D261" s="503" t="s">
        <v>6098</v>
      </c>
      <c r="E261" s="503" t="s">
        <v>290</v>
      </c>
      <c r="F261" s="503" t="s">
        <v>8800</v>
      </c>
      <c r="G261" s="496" t="s">
        <v>1384</v>
      </c>
      <c r="H261" s="489" t="s">
        <v>1758</v>
      </c>
      <c r="I261" s="503" t="s">
        <v>1757</v>
      </c>
      <c r="J261" s="489" t="s">
        <v>1758</v>
      </c>
      <c r="K261" s="503" t="s">
        <v>9865</v>
      </c>
      <c r="L261"/>
      <c r="N261"/>
      <c r="O261"/>
      <c r="P261"/>
      <c r="Q261"/>
      <c r="R261"/>
    </row>
    <row r="262" spans="1:18" ht="15" customHeight="1" x14ac:dyDescent="0.25">
      <c r="A262" s="489" t="s">
        <v>291</v>
      </c>
      <c r="B262" s="489">
        <v>1</v>
      </c>
      <c r="C262" s="489" t="s">
        <v>6099</v>
      </c>
      <c r="D262" s="503" t="s">
        <v>6100</v>
      </c>
      <c r="E262" s="503" t="s">
        <v>292</v>
      </c>
      <c r="F262" s="503" t="s">
        <v>8800</v>
      </c>
      <c r="G262" s="496" t="s">
        <v>1384</v>
      </c>
      <c r="H262" s="489" t="s">
        <v>1760</v>
      </c>
      <c r="I262" s="503" t="s">
        <v>1759</v>
      </c>
      <c r="J262" s="489" t="s">
        <v>1760</v>
      </c>
      <c r="K262" s="503" t="s">
        <v>9866</v>
      </c>
      <c r="L262"/>
      <c r="N262"/>
      <c r="O262"/>
      <c r="P262"/>
      <c r="Q262"/>
      <c r="R262"/>
    </row>
    <row r="263" spans="1:18" ht="15" customHeight="1" x14ac:dyDescent="0.25">
      <c r="A263" s="489" t="s">
        <v>291</v>
      </c>
      <c r="B263" s="489">
        <v>2</v>
      </c>
      <c r="C263" s="489" t="s">
        <v>6101</v>
      </c>
      <c r="D263" s="503" t="s">
        <v>6102</v>
      </c>
      <c r="E263" s="503" t="s">
        <v>292</v>
      </c>
      <c r="F263" s="503" t="s">
        <v>8800</v>
      </c>
      <c r="G263" s="496" t="s">
        <v>1384</v>
      </c>
      <c r="H263" s="489" t="s">
        <v>1762</v>
      </c>
      <c r="I263" s="503" t="s">
        <v>1761</v>
      </c>
      <c r="J263" s="489" t="s">
        <v>1762</v>
      </c>
      <c r="K263" s="503" t="s">
        <v>9867</v>
      </c>
      <c r="L263"/>
      <c r="N263"/>
      <c r="O263"/>
      <c r="P263"/>
      <c r="Q263"/>
      <c r="R263"/>
    </row>
    <row r="264" spans="1:18" ht="15" customHeight="1" x14ac:dyDescent="0.25">
      <c r="A264" s="489" t="s">
        <v>293</v>
      </c>
      <c r="B264" s="489">
        <v>1</v>
      </c>
      <c r="C264" s="489" t="s">
        <v>6103</v>
      </c>
      <c r="D264" s="503" t="s">
        <v>6104</v>
      </c>
      <c r="E264" s="503" t="s">
        <v>294</v>
      </c>
      <c r="F264" s="503" t="s">
        <v>8800</v>
      </c>
      <c r="G264" s="496" t="s">
        <v>1384</v>
      </c>
      <c r="H264" s="489" t="s">
        <v>1764</v>
      </c>
      <c r="I264" s="503" t="s">
        <v>1763</v>
      </c>
      <c r="J264" s="489" t="s">
        <v>1764</v>
      </c>
      <c r="K264" s="503" t="s">
        <v>9868</v>
      </c>
      <c r="L264"/>
      <c r="N264"/>
      <c r="O264"/>
      <c r="P264"/>
      <c r="Q264"/>
      <c r="R264"/>
    </row>
    <row r="265" spans="1:18" ht="15" customHeight="1" x14ac:dyDescent="0.25">
      <c r="A265" s="489" t="s">
        <v>293</v>
      </c>
      <c r="B265" s="489">
        <v>2</v>
      </c>
      <c r="C265" s="489" t="s">
        <v>6105</v>
      </c>
      <c r="D265" s="503" t="s">
        <v>6106</v>
      </c>
      <c r="E265" s="503" t="s">
        <v>294</v>
      </c>
      <c r="F265" s="503" t="s">
        <v>8800</v>
      </c>
      <c r="G265" s="496" t="s">
        <v>1384</v>
      </c>
      <c r="H265" s="489" t="s">
        <v>1766</v>
      </c>
      <c r="I265" s="503" t="s">
        <v>1765</v>
      </c>
      <c r="J265" s="489" t="s">
        <v>1766</v>
      </c>
      <c r="K265" s="503" t="s">
        <v>9869</v>
      </c>
      <c r="L265"/>
      <c r="N265"/>
      <c r="O265"/>
      <c r="P265"/>
      <c r="Q265"/>
      <c r="R265"/>
    </row>
    <row r="266" spans="1:18" ht="15" customHeight="1" x14ac:dyDescent="0.25">
      <c r="A266" s="489" t="s">
        <v>295</v>
      </c>
      <c r="B266" s="489">
        <v>1</v>
      </c>
      <c r="C266" s="489" t="s">
        <v>6107</v>
      </c>
      <c r="D266" s="503" t="s">
        <v>6108</v>
      </c>
      <c r="E266" s="503" t="s">
        <v>296</v>
      </c>
      <c r="F266" s="503" t="s">
        <v>8800</v>
      </c>
      <c r="G266" s="496" t="s">
        <v>1384</v>
      </c>
      <c r="H266" s="489" t="s">
        <v>1768</v>
      </c>
      <c r="I266" s="503" t="s">
        <v>1767</v>
      </c>
      <c r="J266" s="489" t="s">
        <v>1768</v>
      </c>
      <c r="K266" s="503" t="s">
        <v>9870</v>
      </c>
      <c r="L266"/>
      <c r="N266"/>
      <c r="O266"/>
      <c r="P266"/>
      <c r="Q266"/>
      <c r="R266"/>
    </row>
    <row r="267" spans="1:18" ht="15" customHeight="1" x14ac:dyDescent="0.25">
      <c r="A267" s="489" t="s">
        <v>297</v>
      </c>
      <c r="B267" s="489">
        <v>1</v>
      </c>
      <c r="C267" s="489" t="s">
        <v>6109</v>
      </c>
      <c r="D267" s="503" t="s">
        <v>6110</v>
      </c>
      <c r="E267" s="503" t="s">
        <v>298</v>
      </c>
      <c r="F267" s="503" t="s">
        <v>8800</v>
      </c>
      <c r="G267" s="496" t="s">
        <v>1384</v>
      </c>
      <c r="H267" s="489" t="s">
        <v>1770</v>
      </c>
      <c r="I267" s="503" t="s">
        <v>1769</v>
      </c>
      <c r="J267" s="489" t="s">
        <v>1770</v>
      </c>
      <c r="K267" s="503" t="s">
        <v>9871</v>
      </c>
      <c r="L267"/>
      <c r="N267"/>
      <c r="O267"/>
      <c r="P267"/>
      <c r="Q267"/>
      <c r="R267"/>
    </row>
    <row r="268" spans="1:18" ht="15" customHeight="1" x14ac:dyDescent="0.25">
      <c r="A268" s="489" t="s">
        <v>297</v>
      </c>
      <c r="B268" s="489">
        <v>2</v>
      </c>
      <c r="C268" s="489" t="s">
        <v>6111</v>
      </c>
      <c r="D268" s="503" t="s">
        <v>6112</v>
      </c>
      <c r="E268" s="503" t="s">
        <v>298</v>
      </c>
      <c r="F268" s="503" t="s">
        <v>8800</v>
      </c>
      <c r="G268" s="496" t="s">
        <v>1384</v>
      </c>
      <c r="H268" s="489" t="s">
        <v>1772</v>
      </c>
      <c r="I268" s="503" t="s">
        <v>1771</v>
      </c>
      <c r="J268" s="489" t="s">
        <v>1772</v>
      </c>
      <c r="K268" s="503" t="s">
        <v>9872</v>
      </c>
      <c r="L268"/>
      <c r="N268"/>
      <c r="O268"/>
      <c r="P268"/>
      <c r="Q268"/>
      <c r="R268"/>
    </row>
    <row r="269" spans="1:18" ht="15" customHeight="1" x14ac:dyDescent="0.25">
      <c r="A269" s="489" t="s">
        <v>297</v>
      </c>
      <c r="B269" s="489">
        <v>3</v>
      </c>
      <c r="C269" s="489" t="s">
        <v>6113</v>
      </c>
      <c r="D269" s="503" t="s">
        <v>6114</v>
      </c>
      <c r="E269" s="503" t="s">
        <v>298</v>
      </c>
      <c r="F269" s="503" t="s">
        <v>8800</v>
      </c>
      <c r="G269" s="496" t="s">
        <v>1384</v>
      </c>
      <c r="H269" s="489" t="s">
        <v>1774</v>
      </c>
      <c r="I269" s="503" t="s">
        <v>1773</v>
      </c>
      <c r="J269" s="489" t="s">
        <v>1774</v>
      </c>
      <c r="K269" s="503" t="s">
        <v>9873</v>
      </c>
      <c r="L269"/>
      <c r="N269"/>
      <c r="O269"/>
      <c r="P269"/>
      <c r="Q269"/>
      <c r="R269"/>
    </row>
    <row r="270" spans="1:18" ht="15" customHeight="1" x14ac:dyDescent="0.25">
      <c r="A270" s="489" t="s">
        <v>297</v>
      </c>
      <c r="B270" s="489">
        <v>4</v>
      </c>
      <c r="C270" s="489" t="s">
        <v>6115</v>
      </c>
      <c r="D270" s="503" t="s">
        <v>6116</v>
      </c>
      <c r="E270" s="503" t="s">
        <v>298</v>
      </c>
      <c r="F270" s="503" t="s">
        <v>8800</v>
      </c>
      <c r="G270" s="496" t="s">
        <v>1384</v>
      </c>
      <c r="H270" s="489" t="s">
        <v>1776</v>
      </c>
      <c r="I270" s="503" t="s">
        <v>1775</v>
      </c>
      <c r="J270" s="489" t="s">
        <v>1776</v>
      </c>
      <c r="K270" s="503" t="s">
        <v>9874</v>
      </c>
      <c r="L270"/>
      <c r="N270"/>
      <c r="O270"/>
      <c r="P270"/>
      <c r="Q270"/>
      <c r="R270"/>
    </row>
    <row r="271" spans="1:18" ht="15" customHeight="1" x14ac:dyDescent="0.25">
      <c r="A271" s="489" t="s">
        <v>297</v>
      </c>
      <c r="B271" s="489">
        <v>5</v>
      </c>
      <c r="C271" s="489" t="s">
        <v>6117</v>
      </c>
      <c r="D271" s="503" t="s">
        <v>6118</v>
      </c>
      <c r="E271" s="503" t="s">
        <v>298</v>
      </c>
      <c r="F271" s="503" t="s">
        <v>8800</v>
      </c>
      <c r="G271" s="496" t="s">
        <v>1384</v>
      </c>
      <c r="H271" s="489" t="s">
        <v>1778</v>
      </c>
      <c r="I271" s="503" t="s">
        <v>1777</v>
      </c>
      <c r="J271" s="489" t="s">
        <v>1778</v>
      </c>
      <c r="K271" s="503" t="s">
        <v>9875</v>
      </c>
      <c r="L271"/>
      <c r="N271"/>
      <c r="O271"/>
      <c r="P271"/>
      <c r="Q271"/>
      <c r="R271"/>
    </row>
    <row r="272" spans="1:18" ht="15" customHeight="1" x14ac:dyDescent="0.25">
      <c r="A272" s="489" t="s">
        <v>299</v>
      </c>
      <c r="B272" s="489">
        <v>1</v>
      </c>
      <c r="C272" s="489" t="s">
        <v>6119</v>
      </c>
      <c r="D272" s="503" t="s">
        <v>6120</v>
      </c>
      <c r="E272" s="503" t="s">
        <v>300</v>
      </c>
      <c r="F272" s="503" t="s">
        <v>8800</v>
      </c>
      <c r="G272" s="496" t="s">
        <v>1384</v>
      </c>
      <c r="H272" s="489" t="s">
        <v>1780</v>
      </c>
      <c r="I272" s="503" t="s">
        <v>1779</v>
      </c>
      <c r="J272" s="489" t="s">
        <v>1780</v>
      </c>
      <c r="K272" s="503" t="s">
        <v>9876</v>
      </c>
      <c r="L272"/>
      <c r="N272"/>
      <c r="O272"/>
      <c r="P272"/>
      <c r="Q272"/>
      <c r="R272"/>
    </row>
    <row r="273" spans="1:18" ht="15" customHeight="1" x14ac:dyDescent="0.25">
      <c r="A273" s="489" t="s">
        <v>301</v>
      </c>
      <c r="B273" s="489">
        <v>1</v>
      </c>
      <c r="C273" s="489" t="s">
        <v>6121</v>
      </c>
      <c r="D273" s="503" t="s">
        <v>6122</v>
      </c>
      <c r="E273" s="503" t="s">
        <v>302</v>
      </c>
      <c r="F273" s="503" t="s">
        <v>8800</v>
      </c>
      <c r="G273" s="496" t="s">
        <v>1384</v>
      </c>
      <c r="H273" s="489" t="s">
        <v>1782</v>
      </c>
      <c r="I273" s="503" t="s">
        <v>1781</v>
      </c>
      <c r="J273" s="489" t="s">
        <v>1782</v>
      </c>
      <c r="K273" s="503" t="s">
        <v>9877</v>
      </c>
      <c r="L273"/>
      <c r="N273"/>
      <c r="O273"/>
      <c r="P273"/>
      <c r="Q273"/>
      <c r="R273"/>
    </row>
    <row r="274" spans="1:18" ht="15" customHeight="1" x14ac:dyDescent="0.25">
      <c r="A274" s="489" t="s">
        <v>301</v>
      </c>
      <c r="B274" s="489">
        <v>2</v>
      </c>
      <c r="C274" s="489" t="s">
        <v>6123</v>
      </c>
      <c r="D274" s="503" t="s">
        <v>6124</v>
      </c>
      <c r="E274" s="503" t="s">
        <v>302</v>
      </c>
      <c r="F274" s="503" t="s">
        <v>8800</v>
      </c>
      <c r="G274" s="496" t="s">
        <v>1384</v>
      </c>
      <c r="H274" s="489" t="s">
        <v>1784</v>
      </c>
      <c r="I274" s="503" t="s">
        <v>1783</v>
      </c>
      <c r="J274" s="489" t="s">
        <v>1784</v>
      </c>
      <c r="K274" s="503" t="s">
        <v>9878</v>
      </c>
      <c r="L274"/>
      <c r="N274"/>
      <c r="O274"/>
      <c r="P274"/>
      <c r="Q274"/>
      <c r="R274"/>
    </row>
    <row r="275" spans="1:18" ht="15" customHeight="1" x14ac:dyDescent="0.25">
      <c r="A275" s="489" t="s">
        <v>301</v>
      </c>
      <c r="B275" s="489">
        <v>3</v>
      </c>
      <c r="C275" s="489" t="s">
        <v>6125</v>
      </c>
      <c r="D275" s="503" t="s">
        <v>6126</v>
      </c>
      <c r="E275" s="503" t="s">
        <v>302</v>
      </c>
      <c r="F275" s="503" t="s">
        <v>8800</v>
      </c>
      <c r="G275" s="496" t="s">
        <v>1384</v>
      </c>
      <c r="H275" s="489" t="s">
        <v>1786</v>
      </c>
      <c r="I275" s="503" t="s">
        <v>1785</v>
      </c>
      <c r="J275" s="489" t="s">
        <v>1786</v>
      </c>
      <c r="K275" s="503" t="s">
        <v>9879</v>
      </c>
      <c r="L275"/>
      <c r="N275"/>
      <c r="O275"/>
      <c r="P275"/>
      <c r="Q275"/>
      <c r="R275"/>
    </row>
    <row r="276" spans="1:18" ht="15" customHeight="1" x14ac:dyDescent="0.25">
      <c r="A276" s="489" t="s">
        <v>303</v>
      </c>
      <c r="B276" s="489">
        <v>1</v>
      </c>
      <c r="C276" s="489" t="s">
        <v>6127</v>
      </c>
      <c r="D276" s="503" t="s">
        <v>6128</v>
      </c>
      <c r="E276" s="503" t="s">
        <v>304</v>
      </c>
      <c r="F276" s="503" t="s">
        <v>8798</v>
      </c>
      <c r="G276" s="496" t="s">
        <v>1384</v>
      </c>
      <c r="H276" s="489" t="s">
        <v>3828</v>
      </c>
      <c r="I276" s="503" t="s">
        <v>304</v>
      </c>
      <c r="J276" s="489" t="s">
        <v>3828</v>
      </c>
      <c r="K276" s="503" t="s">
        <v>8506</v>
      </c>
      <c r="L276"/>
      <c r="N276"/>
      <c r="O276"/>
      <c r="P276"/>
      <c r="Q276"/>
      <c r="R276"/>
    </row>
    <row r="277" spans="1:18" ht="15" customHeight="1" x14ac:dyDescent="0.25">
      <c r="A277" s="489" t="s">
        <v>305</v>
      </c>
      <c r="B277" s="489">
        <v>1</v>
      </c>
      <c r="C277" s="489" t="s">
        <v>6129</v>
      </c>
      <c r="D277" s="503" t="s">
        <v>6130</v>
      </c>
      <c r="E277" s="503" t="s">
        <v>306</v>
      </c>
      <c r="F277" s="503" t="s">
        <v>8800</v>
      </c>
      <c r="G277" s="496" t="s">
        <v>1384</v>
      </c>
      <c r="H277" s="489" t="s">
        <v>1788</v>
      </c>
      <c r="I277" s="503" t="s">
        <v>1787</v>
      </c>
      <c r="J277" s="489" t="s">
        <v>1788</v>
      </c>
      <c r="K277" s="503" t="s">
        <v>8507</v>
      </c>
      <c r="L277"/>
      <c r="N277"/>
      <c r="O277"/>
      <c r="P277"/>
      <c r="Q277"/>
      <c r="R277"/>
    </row>
    <row r="278" spans="1:18" ht="15" customHeight="1" x14ac:dyDescent="0.25">
      <c r="A278" s="489" t="s">
        <v>305</v>
      </c>
      <c r="B278" s="489">
        <v>2</v>
      </c>
      <c r="C278" s="489" t="s">
        <v>6131</v>
      </c>
      <c r="D278" s="503" t="s">
        <v>6132</v>
      </c>
      <c r="E278" s="503" t="s">
        <v>306</v>
      </c>
      <c r="F278" s="503" t="s">
        <v>8800</v>
      </c>
      <c r="G278" s="496" t="s">
        <v>1384</v>
      </c>
      <c r="H278" s="489" t="s">
        <v>1790</v>
      </c>
      <c r="I278" s="503" t="s">
        <v>1789</v>
      </c>
      <c r="J278" s="489" t="s">
        <v>1790</v>
      </c>
      <c r="K278" s="503" t="s">
        <v>9880</v>
      </c>
      <c r="L278"/>
      <c r="N278"/>
      <c r="O278"/>
      <c r="P278"/>
      <c r="Q278"/>
      <c r="R278"/>
    </row>
    <row r="279" spans="1:18" ht="15" customHeight="1" x14ac:dyDescent="0.25">
      <c r="A279" s="489" t="s">
        <v>307</v>
      </c>
      <c r="B279" s="489">
        <v>1</v>
      </c>
      <c r="C279" s="489" t="s">
        <v>6133</v>
      </c>
      <c r="D279" s="503" t="s">
        <v>6134</v>
      </c>
      <c r="E279" s="503" t="s">
        <v>308</v>
      </c>
      <c r="F279" s="503" t="s">
        <v>8796</v>
      </c>
      <c r="G279" s="496" t="s">
        <v>1384</v>
      </c>
      <c r="H279" s="489" t="s">
        <v>1791</v>
      </c>
      <c r="I279" s="503" t="s">
        <v>308</v>
      </c>
      <c r="J279" s="489" t="s">
        <v>1791</v>
      </c>
      <c r="K279" s="503" t="s">
        <v>9881</v>
      </c>
      <c r="L279"/>
      <c r="N279"/>
      <c r="O279"/>
      <c r="P279"/>
      <c r="Q279"/>
      <c r="R279"/>
    </row>
    <row r="280" spans="1:18" ht="15" customHeight="1" x14ac:dyDescent="0.25">
      <c r="A280" s="489" t="s">
        <v>309</v>
      </c>
      <c r="B280" s="489">
        <v>1</v>
      </c>
      <c r="C280" s="489" t="s">
        <v>6135</v>
      </c>
      <c r="D280" s="503" t="s">
        <v>6136</v>
      </c>
      <c r="E280" s="503" t="s">
        <v>310</v>
      </c>
      <c r="F280" s="503" t="s">
        <v>8798</v>
      </c>
      <c r="G280" s="496" t="s">
        <v>1384</v>
      </c>
      <c r="H280" s="489" t="s">
        <v>3829</v>
      </c>
      <c r="I280" s="503" t="s">
        <v>310</v>
      </c>
      <c r="J280" s="489" t="s">
        <v>3829</v>
      </c>
      <c r="K280" s="503" t="s">
        <v>8508</v>
      </c>
      <c r="L280"/>
      <c r="N280"/>
      <c r="O280"/>
      <c r="P280"/>
      <c r="Q280"/>
      <c r="R280"/>
    </row>
    <row r="281" spans="1:18" ht="15" customHeight="1" x14ac:dyDescent="0.25">
      <c r="A281" s="489" t="s">
        <v>313</v>
      </c>
      <c r="B281" s="489">
        <v>1</v>
      </c>
      <c r="C281" s="489" t="s">
        <v>6137</v>
      </c>
      <c r="D281" s="503" t="s">
        <v>6138</v>
      </c>
      <c r="E281" s="503" t="s">
        <v>5274</v>
      </c>
      <c r="F281" s="503" t="s">
        <v>8798</v>
      </c>
      <c r="G281" s="496" t="s">
        <v>1384</v>
      </c>
      <c r="H281" s="489" t="s">
        <v>3830</v>
      </c>
      <c r="I281" s="503" t="s">
        <v>5274</v>
      </c>
      <c r="J281" s="489" t="s">
        <v>3830</v>
      </c>
      <c r="K281" s="503" t="s">
        <v>9882</v>
      </c>
      <c r="L281"/>
      <c r="N281"/>
      <c r="O281"/>
      <c r="P281"/>
      <c r="Q281"/>
      <c r="R281"/>
    </row>
    <row r="282" spans="1:18" ht="15" customHeight="1" x14ac:dyDescent="0.25">
      <c r="A282" s="489" t="s">
        <v>311</v>
      </c>
      <c r="B282" s="489">
        <v>1</v>
      </c>
      <c r="C282" s="489" t="s">
        <v>6139</v>
      </c>
      <c r="D282" s="503" t="s">
        <v>6140</v>
      </c>
      <c r="E282" s="503" t="s">
        <v>312</v>
      </c>
      <c r="F282" s="503" t="s">
        <v>8800</v>
      </c>
      <c r="G282" s="496" t="s">
        <v>1384</v>
      </c>
      <c r="H282" s="489" t="s">
        <v>1793</v>
      </c>
      <c r="I282" s="503" t="s">
        <v>1792</v>
      </c>
      <c r="J282" s="489" t="s">
        <v>1793</v>
      </c>
      <c r="K282" s="503" t="s">
        <v>8509</v>
      </c>
      <c r="L282"/>
      <c r="N282"/>
      <c r="O282"/>
      <c r="P282"/>
      <c r="Q282"/>
      <c r="R282"/>
    </row>
    <row r="283" spans="1:18" ht="15" customHeight="1" x14ac:dyDescent="0.25">
      <c r="A283" s="489" t="s">
        <v>311</v>
      </c>
      <c r="B283" s="489">
        <v>2</v>
      </c>
      <c r="C283" s="489" t="s">
        <v>6141</v>
      </c>
      <c r="D283" s="503" t="s">
        <v>6143</v>
      </c>
      <c r="E283" s="503" t="s">
        <v>312</v>
      </c>
      <c r="F283" s="503" t="s">
        <v>8800</v>
      </c>
      <c r="G283" s="496" t="s">
        <v>1384</v>
      </c>
      <c r="H283" s="489" t="s">
        <v>1795</v>
      </c>
      <c r="I283" s="503" t="s">
        <v>1794</v>
      </c>
      <c r="J283" s="489" t="s">
        <v>1795</v>
      </c>
      <c r="K283" s="503" t="s">
        <v>8509</v>
      </c>
      <c r="L283"/>
      <c r="N283"/>
      <c r="O283"/>
      <c r="P283"/>
      <c r="Q283"/>
      <c r="R283"/>
    </row>
    <row r="284" spans="1:18" ht="15" customHeight="1" x14ac:dyDescent="0.25">
      <c r="A284" s="489" t="s">
        <v>311</v>
      </c>
      <c r="B284" s="489">
        <v>3</v>
      </c>
      <c r="C284" s="489" t="s">
        <v>6142</v>
      </c>
      <c r="D284" s="503" t="s">
        <v>6144</v>
      </c>
      <c r="E284" s="503" t="s">
        <v>312</v>
      </c>
      <c r="F284" s="503" t="s">
        <v>8800</v>
      </c>
      <c r="G284" s="496" t="s">
        <v>1384</v>
      </c>
      <c r="H284" s="489" t="s">
        <v>1797</v>
      </c>
      <c r="I284" s="503" t="s">
        <v>1796</v>
      </c>
      <c r="J284" s="489" t="s">
        <v>1797</v>
      </c>
      <c r="K284" s="503" t="s">
        <v>9883</v>
      </c>
      <c r="L284"/>
      <c r="N284"/>
      <c r="O284"/>
      <c r="P284"/>
      <c r="Q284"/>
      <c r="R284"/>
    </row>
    <row r="285" spans="1:18" ht="15" customHeight="1" x14ac:dyDescent="0.25">
      <c r="A285" s="489" t="s">
        <v>314</v>
      </c>
      <c r="B285" s="489">
        <v>1</v>
      </c>
      <c r="C285" s="489" t="s">
        <v>6145</v>
      </c>
      <c r="D285" s="503" t="s">
        <v>6146</v>
      </c>
      <c r="E285" s="503" t="s">
        <v>315</v>
      </c>
      <c r="F285" s="503" t="s">
        <v>8800</v>
      </c>
      <c r="G285" s="496" t="s">
        <v>1384</v>
      </c>
      <c r="H285" s="489" t="s">
        <v>1799</v>
      </c>
      <c r="I285" s="503" t="s">
        <v>1798</v>
      </c>
      <c r="J285" s="489" t="s">
        <v>1799</v>
      </c>
      <c r="K285" s="503" t="s">
        <v>8510</v>
      </c>
      <c r="L285"/>
      <c r="N285"/>
      <c r="O285"/>
      <c r="P285"/>
      <c r="Q285"/>
      <c r="R285"/>
    </row>
    <row r="286" spans="1:18" ht="15" customHeight="1" x14ac:dyDescent="0.25">
      <c r="A286" s="489" t="s">
        <v>316</v>
      </c>
      <c r="B286" s="489">
        <v>1</v>
      </c>
      <c r="C286" s="489" t="s">
        <v>6147</v>
      </c>
      <c r="D286" s="503" t="s">
        <v>6148</v>
      </c>
      <c r="E286" s="503" t="s">
        <v>317</v>
      </c>
      <c r="F286" s="503" t="s">
        <v>8800</v>
      </c>
      <c r="G286" s="496" t="s">
        <v>1384</v>
      </c>
      <c r="H286" s="489" t="s">
        <v>1801</v>
      </c>
      <c r="I286" s="503" t="s">
        <v>1800</v>
      </c>
      <c r="J286" s="489" t="s">
        <v>1801</v>
      </c>
      <c r="K286" s="503" t="s">
        <v>9884</v>
      </c>
      <c r="L286"/>
      <c r="N286"/>
      <c r="O286"/>
      <c r="P286"/>
      <c r="Q286"/>
      <c r="R286"/>
    </row>
    <row r="287" spans="1:18" ht="15" customHeight="1" x14ac:dyDescent="0.25">
      <c r="A287" s="489" t="s">
        <v>316</v>
      </c>
      <c r="B287" s="489">
        <v>2</v>
      </c>
      <c r="C287" s="489" t="s">
        <v>6149</v>
      </c>
      <c r="D287" s="503" t="s">
        <v>6150</v>
      </c>
      <c r="E287" s="503" t="s">
        <v>317</v>
      </c>
      <c r="F287" s="503" t="s">
        <v>8800</v>
      </c>
      <c r="G287" s="496" t="s">
        <v>1384</v>
      </c>
      <c r="H287" s="489" t="s">
        <v>1803</v>
      </c>
      <c r="I287" s="503" t="s">
        <v>1802</v>
      </c>
      <c r="J287" s="489" t="s">
        <v>1803</v>
      </c>
      <c r="K287" s="503" t="s">
        <v>9885</v>
      </c>
      <c r="L287"/>
      <c r="N287"/>
      <c r="O287"/>
      <c r="P287"/>
      <c r="Q287"/>
      <c r="R287"/>
    </row>
    <row r="288" spans="1:18" ht="15" customHeight="1" x14ac:dyDescent="0.25">
      <c r="A288" s="489" t="s">
        <v>318</v>
      </c>
      <c r="B288" s="489">
        <v>1</v>
      </c>
      <c r="C288" s="489" t="s">
        <v>6151</v>
      </c>
      <c r="D288" s="503" t="s">
        <v>6153</v>
      </c>
      <c r="E288" s="503" t="s">
        <v>319</v>
      </c>
      <c r="F288" s="503" t="s">
        <v>8800</v>
      </c>
      <c r="G288" s="496" t="s">
        <v>1384</v>
      </c>
      <c r="H288" s="489" t="s">
        <v>1805</v>
      </c>
      <c r="I288" s="503" t="s">
        <v>1804</v>
      </c>
      <c r="J288" s="489" t="s">
        <v>1805</v>
      </c>
      <c r="K288" s="503" t="s">
        <v>8511</v>
      </c>
      <c r="L288"/>
      <c r="N288"/>
      <c r="O288"/>
      <c r="P288"/>
      <c r="Q288"/>
      <c r="R288"/>
    </row>
    <row r="289" spans="1:18" ht="15" customHeight="1" x14ac:dyDescent="0.25">
      <c r="A289" s="489" t="s">
        <v>318</v>
      </c>
      <c r="B289" s="489">
        <v>2</v>
      </c>
      <c r="C289" s="489" t="s">
        <v>6152</v>
      </c>
      <c r="D289" s="503" t="s">
        <v>6154</v>
      </c>
      <c r="E289" s="503" t="s">
        <v>319</v>
      </c>
      <c r="F289" s="503" t="s">
        <v>8800</v>
      </c>
      <c r="G289" s="496" t="s">
        <v>1384</v>
      </c>
      <c r="H289" s="489" t="s">
        <v>1807</v>
      </c>
      <c r="I289" s="503" t="s">
        <v>1806</v>
      </c>
      <c r="J289" s="489" t="s">
        <v>1807</v>
      </c>
      <c r="K289" s="503" t="s">
        <v>8511</v>
      </c>
      <c r="L289"/>
      <c r="N289"/>
      <c r="O289"/>
      <c r="P289"/>
      <c r="Q289"/>
      <c r="R289"/>
    </row>
    <row r="290" spans="1:18" ht="15" customHeight="1" x14ac:dyDescent="0.25">
      <c r="A290" s="489" t="s">
        <v>320</v>
      </c>
      <c r="B290" s="489">
        <v>1</v>
      </c>
      <c r="C290" s="489" t="s">
        <v>6155</v>
      </c>
      <c r="D290" s="503" t="s">
        <v>6156</v>
      </c>
      <c r="E290" s="503" t="s">
        <v>321</v>
      </c>
      <c r="F290" s="503" t="s">
        <v>8800</v>
      </c>
      <c r="G290" s="496" t="s">
        <v>1384</v>
      </c>
      <c r="H290" s="489" t="s">
        <v>1809</v>
      </c>
      <c r="I290" s="503" t="s">
        <v>1808</v>
      </c>
      <c r="J290" s="489" t="s">
        <v>1809</v>
      </c>
      <c r="K290" s="503" t="s">
        <v>9886</v>
      </c>
      <c r="L290"/>
      <c r="N290"/>
      <c r="O290"/>
      <c r="P290"/>
      <c r="Q290"/>
      <c r="R290"/>
    </row>
    <row r="291" spans="1:18" ht="15" customHeight="1" x14ac:dyDescent="0.25">
      <c r="A291" s="489" t="s">
        <v>320</v>
      </c>
      <c r="B291" s="489">
        <v>2</v>
      </c>
      <c r="C291" s="489" t="s">
        <v>6157</v>
      </c>
      <c r="D291" s="503" t="s">
        <v>6158</v>
      </c>
      <c r="E291" s="503" t="s">
        <v>321</v>
      </c>
      <c r="F291" s="503" t="s">
        <v>8800</v>
      </c>
      <c r="G291" s="496" t="s">
        <v>1384</v>
      </c>
      <c r="H291" s="489" t="s">
        <v>1811</v>
      </c>
      <c r="I291" s="503" t="s">
        <v>1810</v>
      </c>
      <c r="J291" s="489" t="s">
        <v>1811</v>
      </c>
      <c r="K291" s="503" t="s">
        <v>9887</v>
      </c>
      <c r="L291"/>
      <c r="N291"/>
      <c r="O291"/>
      <c r="P291"/>
      <c r="Q291"/>
      <c r="R291"/>
    </row>
    <row r="292" spans="1:18" ht="15" customHeight="1" x14ac:dyDescent="0.25">
      <c r="A292" s="489" t="s">
        <v>322</v>
      </c>
      <c r="B292" s="489">
        <v>1</v>
      </c>
      <c r="C292" s="489" t="s">
        <v>6159</v>
      </c>
      <c r="D292" s="503" t="s">
        <v>6160</v>
      </c>
      <c r="E292" s="503" t="s">
        <v>323</v>
      </c>
      <c r="F292" s="503" t="s">
        <v>8800</v>
      </c>
      <c r="G292" s="496" t="s">
        <v>1384</v>
      </c>
      <c r="H292" s="489" t="s">
        <v>1813</v>
      </c>
      <c r="I292" s="503" t="s">
        <v>1812</v>
      </c>
      <c r="J292" s="489" t="s">
        <v>1813</v>
      </c>
      <c r="K292" s="503" t="s">
        <v>9888</v>
      </c>
      <c r="L292"/>
      <c r="N292"/>
      <c r="O292"/>
      <c r="P292"/>
      <c r="Q292"/>
      <c r="R292"/>
    </row>
    <row r="293" spans="1:18" ht="15" customHeight="1" x14ac:dyDescent="0.25">
      <c r="A293" s="489" t="s">
        <v>322</v>
      </c>
      <c r="B293" s="489">
        <v>2</v>
      </c>
      <c r="C293" s="489" t="s">
        <v>6161</v>
      </c>
      <c r="D293" s="503" t="s">
        <v>6162</v>
      </c>
      <c r="E293" s="503" t="s">
        <v>323</v>
      </c>
      <c r="F293" s="503" t="s">
        <v>8800</v>
      </c>
      <c r="G293" s="496" t="s">
        <v>1384</v>
      </c>
      <c r="H293" s="489" t="s">
        <v>1815</v>
      </c>
      <c r="I293" s="503" t="s">
        <v>1814</v>
      </c>
      <c r="J293" s="489" t="s">
        <v>1815</v>
      </c>
      <c r="K293" s="503" t="s">
        <v>8512</v>
      </c>
      <c r="L293"/>
      <c r="N293"/>
      <c r="O293"/>
      <c r="P293"/>
      <c r="Q293"/>
      <c r="R293"/>
    </row>
    <row r="294" spans="1:18" ht="15" customHeight="1" x14ac:dyDescent="0.25">
      <c r="A294" s="489" t="s">
        <v>324</v>
      </c>
      <c r="B294" s="489">
        <v>1</v>
      </c>
      <c r="C294" s="489" t="s">
        <v>6163</v>
      </c>
      <c r="D294" s="503" t="s">
        <v>6164</v>
      </c>
      <c r="E294" s="503" t="s">
        <v>325</v>
      </c>
      <c r="F294" s="503" t="s">
        <v>8798</v>
      </c>
      <c r="G294" s="496" t="s">
        <v>1384</v>
      </c>
      <c r="H294" s="489" t="s">
        <v>3831</v>
      </c>
      <c r="I294" s="503" t="s">
        <v>325</v>
      </c>
      <c r="J294" s="489" t="s">
        <v>3831</v>
      </c>
      <c r="K294" s="503" t="s">
        <v>9889</v>
      </c>
      <c r="L294"/>
      <c r="N294"/>
      <c r="O294"/>
      <c r="P294"/>
      <c r="Q294"/>
      <c r="R294"/>
    </row>
    <row r="295" spans="1:18" ht="15" customHeight="1" x14ac:dyDescent="0.25">
      <c r="A295" s="489" t="s">
        <v>326</v>
      </c>
      <c r="B295" s="489">
        <v>1</v>
      </c>
      <c r="C295" s="489" t="s">
        <v>6165</v>
      </c>
      <c r="D295" s="503" t="s">
        <v>6166</v>
      </c>
      <c r="E295" s="503" t="s">
        <v>327</v>
      </c>
      <c r="F295" s="503" t="s">
        <v>8800</v>
      </c>
      <c r="G295" s="496" t="s">
        <v>1384</v>
      </c>
      <c r="H295" s="489" t="s">
        <v>1817</v>
      </c>
      <c r="I295" s="503" t="s">
        <v>1816</v>
      </c>
      <c r="J295" s="489" t="s">
        <v>1817</v>
      </c>
      <c r="K295" s="503" t="s">
        <v>9890</v>
      </c>
      <c r="L295"/>
      <c r="N295"/>
      <c r="O295"/>
      <c r="P295"/>
      <c r="Q295"/>
      <c r="R295"/>
    </row>
    <row r="296" spans="1:18" ht="15" customHeight="1" x14ac:dyDescent="0.25">
      <c r="A296" s="489" t="s">
        <v>326</v>
      </c>
      <c r="B296" s="489">
        <v>2</v>
      </c>
      <c r="C296" s="489" t="s">
        <v>6167</v>
      </c>
      <c r="D296" s="503" t="s">
        <v>6168</v>
      </c>
      <c r="E296" s="503" t="s">
        <v>327</v>
      </c>
      <c r="F296" s="503" t="s">
        <v>8800</v>
      </c>
      <c r="G296" s="496" t="s">
        <v>1384</v>
      </c>
      <c r="H296" s="489" t="s">
        <v>1819</v>
      </c>
      <c r="I296" s="503" t="s">
        <v>1818</v>
      </c>
      <c r="J296" s="489" t="s">
        <v>1819</v>
      </c>
      <c r="K296" s="503" t="s">
        <v>9891</v>
      </c>
      <c r="L296"/>
      <c r="N296"/>
      <c r="O296"/>
      <c r="P296"/>
      <c r="Q296"/>
      <c r="R296"/>
    </row>
    <row r="297" spans="1:18" ht="15" customHeight="1" x14ac:dyDescent="0.25">
      <c r="A297" s="489" t="s">
        <v>328</v>
      </c>
      <c r="B297" s="489">
        <v>1</v>
      </c>
      <c r="C297" s="489" t="s">
        <v>6169</v>
      </c>
      <c r="D297" s="503" t="s">
        <v>9892</v>
      </c>
      <c r="E297" s="503" t="s">
        <v>329</v>
      </c>
      <c r="F297" s="503" t="s">
        <v>8798</v>
      </c>
      <c r="G297" s="496" t="s">
        <v>1384</v>
      </c>
      <c r="H297" s="489" t="s">
        <v>3832</v>
      </c>
      <c r="I297" s="503" t="s">
        <v>9893</v>
      </c>
      <c r="J297" s="489" t="s">
        <v>3832</v>
      </c>
      <c r="K297" s="503" t="s">
        <v>9894</v>
      </c>
      <c r="L297"/>
      <c r="N297"/>
      <c r="O297"/>
      <c r="P297"/>
      <c r="Q297"/>
      <c r="R297"/>
    </row>
    <row r="298" spans="1:18" ht="15" customHeight="1" x14ac:dyDescent="0.25">
      <c r="A298" s="489" t="s">
        <v>328</v>
      </c>
      <c r="B298" s="489">
        <v>2</v>
      </c>
      <c r="C298" s="489" t="s">
        <v>6171</v>
      </c>
      <c r="D298" s="503" t="s">
        <v>9895</v>
      </c>
      <c r="E298" s="503" t="s">
        <v>329</v>
      </c>
      <c r="F298" s="503" t="s">
        <v>8798</v>
      </c>
      <c r="G298" s="496" t="s">
        <v>1384</v>
      </c>
      <c r="H298" s="489" t="s">
        <v>3833</v>
      </c>
      <c r="I298" s="503" t="s">
        <v>9896</v>
      </c>
      <c r="J298" s="489" t="s">
        <v>3833</v>
      </c>
      <c r="K298" s="503" t="s">
        <v>8513</v>
      </c>
      <c r="L298"/>
      <c r="N298"/>
      <c r="O298"/>
      <c r="P298"/>
      <c r="Q298"/>
      <c r="R298"/>
    </row>
    <row r="299" spans="1:18" ht="15" customHeight="1" x14ac:dyDescent="0.25">
      <c r="A299" s="489" t="s">
        <v>328</v>
      </c>
      <c r="B299" s="489">
        <v>3</v>
      </c>
      <c r="C299" s="489" t="s">
        <v>6173</v>
      </c>
      <c r="D299" s="503" t="s">
        <v>9897</v>
      </c>
      <c r="E299" s="503" t="s">
        <v>329</v>
      </c>
      <c r="F299" s="503" t="s">
        <v>8798</v>
      </c>
      <c r="G299" s="496" t="s">
        <v>1384</v>
      </c>
      <c r="H299" s="489" t="s">
        <v>3834</v>
      </c>
      <c r="I299" s="503" t="s">
        <v>9898</v>
      </c>
      <c r="J299" s="489" t="s">
        <v>3834</v>
      </c>
      <c r="K299" s="503" t="s">
        <v>9899</v>
      </c>
      <c r="L299"/>
      <c r="N299"/>
      <c r="O299"/>
      <c r="P299"/>
      <c r="Q299"/>
      <c r="R299"/>
    </row>
    <row r="300" spans="1:18" ht="15" customHeight="1" x14ac:dyDescent="0.25">
      <c r="A300" s="489" t="s">
        <v>330</v>
      </c>
      <c r="B300" s="489">
        <v>1</v>
      </c>
      <c r="C300" s="489" t="s">
        <v>6175</v>
      </c>
      <c r="D300" s="503" t="s">
        <v>6176</v>
      </c>
      <c r="E300" s="503" t="s">
        <v>331</v>
      </c>
      <c r="F300" s="503" t="s">
        <v>8796</v>
      </c>
      <c r="G300" s="496" t="s">
        <v>1384</v>
      </c>
      <c r="H300" s="489" t="s">
        <v>1820</v>
      </c>
      <c r="I300" s="503" t="s">
        <v>331</v>
      </c>
      <c r="J300" s="489" t="s">
        <v>1820</v>
      </c>
      <c r="K300" s="503" t="s">
        <v>9900</v>
      </c>
      <c r="L300"/>
      <c r="N300"/>
      <c r="O300"/>
      <c r="P300"/>
      <c r="Q300"/>
      <c r="R300"/>
    </row>
    <row r="301" spans="1:18" ht="15" customHeight="1" x14ac:dyDescent="0.25">
      <c r="A301" s="489" t="s">
        <v>332</v>
      </c>
      <c r="B301" s="489">
        <v>1</v>
      </c>
      <c r="C301" s="489" t="s">
        <v>6177</v>
      </c>
      <c r="D301" s="503" t="s">
        <v>6178</v>
      </c>
      <c r="E301" s="503" t="s">
        <v>333</v>
      </c>
      <c r="F301" s="503" t="s">
        <v>8800</v>
      </c>
      <c r="G301" s="496" t="s">
        <v>1384</v>
      </c>
      <c r="H301" s="489" t="s">
        <v>1822</v>
      </c>
      <c r="I301" s="503" t="s">
        <v>1821</v>
      </c>
      <c r="J301" s="489" t="s">
        <v>1822</v>
      </c>
      <c r="K301" s="503" t="s">
        <v>9901</v>
      </c>
      <c r="L301"/>
      <c r="N301"/>
      <c r="O301"/>
      <c r="P301"/>
      <c r="Q301"/>
      <c r="R301"/>
    </row>
    <row r="302" spans="1:18" ht="15" customHeight="1" x14ac:dyDescent="0.25">
      <c r="A302" s="489" t="s">
        <v>332</v>
      </c>
      <c r="B302" s="489">
        <v>2</v>
      </c>
      <c r="C302" s="489" t="s">
        <v>6179</v>
      </c>
      <c r="D302" s="503" t="s">
        <v>6180</v>
      </c>
      <c r="E302" s="503" t="s">
        <v>333</v>
      </c>
      <c r="F302" s="503" t="s">
        <v>8800</v>
      </c>
      <c r="G302" s="496" t="s">
        <v>1384</v>
      </c>
      <c r="H302" s="489" t="s">
        <v>1824</v>
      </c>
      <c r="I302" s="503" t="s">
        <v>1823</v>
      </c>
      <c r="J302" s="489" t="s">
        <v>1824</v>
      </c>
      <c r="K302" s="503" t="s">
        <v>9902</v>
      </c>
      <c r="L302"/>
      <c r="N302"/>
      <c r="O302"/>
      <c r="P302"/>
      <c r="Q302"/>
      <c r="R302"/>
    </row>
    <row r="303" spans="1:18" ht="15" customHeight="1" x14ac:dyDescent="0.25">
      <c r="A303" s="489" t="s">
        <v>332</v>
      </c>
      <c r="B303" s="489">
        <v>3</v>
      </c>
      <c r="C303" s="489" t="s">
        <v>6181</v>
      </c>
      <c r="D303" s="503" t="s">
        <v>6182</v>
      </c>
      <c r="E303" s="503" t="s">
        <v>333</v>
      </c>
      <c r="F303" s="503" t="s">
        <v>8800</v>
      </c>
      <c r="G303" s="496" t="s">
        <v>1384</v>
      </c>
      <c r="H303" s="489" t="s">
        <v>1826</v>
      </c>
      <c r="I303" s="503" t="s">
        <v>1825</v>
      </c>
      <c r="J303" s="489" t="s">
        <v>1826</v>
      </c>
      <c r="K303" s="503" t="s">
        <v>9903</v>
      </c>
      <c r="L303"/>
      <c r="N303"/>
      <c r="O303"/>
      <c r="P303"/>
      <c r="Q303"/>
      <c r="R303"/>
    </row>
    <row r="304" spans="1:18" ht="15" customHeight="1" x14ac:dyDescent="0.25">
      <c r="A304" s="489" t="s">
        <v>334</v>
      </c>
      <c r="B304" s="489">
        <v>1</v>
      </c>
      <c r="C304" s="489" t="s">
        <v>6183</v>
      </c>
      <c r="D304" s="503" t="s">
        <v>6184</v>
      </c>
      <c r="E304" s="503" t="s">
        <v>335</v>
      </c>
      <c r="F304" s="503" t="s">
        <v>8800</v>
      </c>
      <c r="G304" s="496" t="s">
        <v>1384</v>
      </c>
      <c r="H304" s="489" t="s">
        <v>1828</v>
      </c>
      <c r="I304" s="503" t="s">
        <v>1827</v>
      </c>
      <c r="J304" s="489" t="s">
        <v>1828</v>
      </c>
      <c r="K304" s="503" t="s">
        <v>9904</v>
      </c>
      <c r="L304"/>
      <c r="N304"/>
      <c r="O304"/>
      <c r="P304"/>
      <c r="Q304"/>
      <c r="R304"/>
    </row>
    <row r="305" spans="1:18" ht="15" customHeight="1" x14ac:dyDescent="0.25">
      <c r="A305" s="489" t="s">
        <v>334</v>
      </c>
      <c r="B305" s="489">
        <v>2</v>
      </c>
      <c r="C305" s="489" t="s">
        <v>6185</v>
      </c>
      <c r="D305" s="503" t="s">
        <v>6186</v>
      </c>
      <c r="E305" s="503" t="s">
        <v>335</v>
      </c>
      <c r="F305" s="503" t="s">
        <v>8800</v>
      </c>
      <c r="G305" s="496" t="s">
        <v>1384</v>
      </c>
      <c r="H305" s="489" t="s">
        <v>1830</v>
      </c>
      <c r="I305" s="503" t="s">
        <v>1829</v>
      </c>
      <c r="J305" s="489" t="s">
        <v>1830</v>
      </c>
      <c r="K305" s="503" t="s">
        <v>9905</v>
      </c>
      <c r="L305"/>
      <c r="N305"/>
      <c r="O305"/>
      <c r="P305"/>
      <c r="Q305"/>
      <c r="R305"/>
    </row>
    <row r="306" spans="1:18" ht="15" customHeight="1" x14ac:dyDescent="0.25">
      <c r="A306" s="489" t="s">
        <v>336</v>
      </c>
      <c r="B306" s="489">
        <v>1</v>
      </c>
      <c r="C306" s="489" t="s">
        <v>6187</v>
      </c>
      <c r="D306" s="503" t="s">
        <v>6189</v>
      </c>
      <c r="E306" s="503" t="s">
        <v>337</v>
      </c>
      <c r="F306" s="503" t="s">
        <v>8800</v>
      </c>
      <c r="G306" s="496" t="s">
        <v>1384</v>
      </c>
      <c r="H306" s="489" t="s">
        <v>1832</v>
      </c>
      <c r="I306" s="503" t="s">
        <v>1831</v>
      </c>
      <c r="J306" s="489" t="s">
        <v>1832</v>
      </c>
      <c r="K306" s="503" t="s">
        <v>9906</v>
      </c>
      <c r="L306"/>
      <c r="N306"/>
      <c r="O306"/>
      <c r="P306"/>
      <c r="Q306"/>
      <c r="R306"/>
    </row>
    <row r="307" spans="1:18" ht="15" customHeight="1" x14ac:dyDescent="0.25">
      <c r="A307" s="489" t="s">
        <v>336</v>
      </c>
      <c r="B307" s="489">
        <v>2</v>
      </c>
      <c r="C307" s="489" t="s">
        <v>6188</v>
      </c>
      <c r="D307" s="503" t="s">
        <v>6190</v>
      </c>
      <c r="E307" s="503" t="s">
        <v>337</v>
      </c>
      <c r="F307" s="503" t="s">
        <v>8800</v>
      </c>
      <c r="G307" s="496" t="s">
        <v>1384</v>
      </c>
      <c r="H307" s="489" t="s">
        <v>1834</v>
      </c>
      <c r="I307" s="503" t="s">
        <v>1833</v>
      </c>
      <c r="J307" s="489" t="s">
        <v>1834</v>
      </c>
      <c r="K307" s="503" t="s">
        <v>9907</v>
      </c>
      <c r="L307"/>
      <c r="N307"/>
      <c r="O307"/>
      <c r="P307"/>
      <c r="Q307"/>
      <c r="R307"/>
    </row>
    <row r="308" spans="1:18" ht="15" customHeight="1" x14ac:dyDescent="0.25">
      <c r="A308" s="489" t="s">
        <v>338</v>
      </c>
      <c r="B308" s="489">
        <v>1</v>
      </c>
      <c r="C308" s="489" t="s">
        <v>6191</v>
      </c>
      <c r="D308" s="503" t="s">
        <v>6192</v>
      </c>
      <c r="E308" s="503" t="s">
        <v>339</v>
      </c>
      <c r="F308" s="503" t="s">
        <v>8796</v>
      </c>
      <c r="G308" s="496" t="s">
        <v>1384</v>
      </c>
      <c r="H308" s="489" t="s">
        <v>1835</v>
      </c>
      <c r="I308" s="503" t="s">
        <v>339</v>
      </c>
      <c r="J308" s="489" t="s">
        <v>1835</v>
      </c>
      <c r="K308" s="503" t="s">
        <v>9908</v>
      </c>
      <c r="L308"/>
      <c r="N308"/>
      <c r="O308"/>
      <c r="P308"/>
      <c r="Q308"/>
      <c r="R308"/>
    </row>
    <row r="309" spans="1:18" ht="15" customHeight="1" x14ac:dyDescent="0.25">
      <c r="A309" s="489" t="s">
        <v>340</v>
      </c>
      <c r="B309" s="489">
        <v>1</v>
      </c>
      <c r="C309" s="489" t="s">
        <v>6193</v>
      </c>
      <c r="D309" s="503" t="s">
        <v>6194</v>
      </c>
      <c r="E309" s="503" t="s">
        <v>341</v>
      </c>
      <c r="F309" s="503" t="s">
        <v>8800</v>
      </c>
      <c r="G309" s="496" t="s">
        <v>1384</v>
      </c>
      <c r="H309" s="489" t="s">
        <v>1837</v>
      </c>
      <c r="I309" s="503" t="s">
        <v>5384</v>
      </c>
      <c r="J309" s="489" t="s">
        <v>1837</v>
      </c>
      <c r="K309" s="503" t="s">
        <v>9909</v>
      </c>
      <c r="L309"/>
      <c r="N309"/>
      <c r="O309"/>
      <c r="P309"/>
      <c r="Q309"/>
      <c r="R309"/>
    </row>
    <row r="310" spans="1:18" ht="15" customHeight="1" x14ac:dyDescent="0.25">
      <c r="A310" s="489" t="s">
        <v>340</v>
      </c>
      <c r="B310" s="489">
        <v>2</v>
      </c>
      <c r="C310" s="489" t="s">
        <v>6195</v>
      </c>
      <c r="D310" s="503" t="s">
        <v>6196</v>
      </c>
      <c r="E310" s="503" t="s">
        <v>341</v>
      </c>
      <c r="F310" s="503" t="s">
        <v>8800</v>
      </c>
      <c r="G310" s="496" t="s">
        <v>1384</v>
      </c>
      <c r="H310" s="489" t="s">
        <v>1836</v>
      </c>
      <c r="I310" s="503" t="s">
        <v>5289</v>
      </c>
      <c r="J310" s="489" t="s">
        <v>1836</v>
      </c>
      <c r="K310" s="503" t="s">
        <v>9910</v>
      </c>
      <c r="L310"/>
      <c r="N310"/>
      <c r="O310"/>
      <c r="P310"/>
      <c r="Q310"/>
      <c r="R310"/>
    </row>
    <row r="311" spans="1:18" ht="15" customHeight="1" x14ac:dyDescent="0.25">
      <c r="A311" s="489" t="s">
        <v>342</v>
      </c>
      <c r="B311" s="489">
        <v>1</v>
      </c>
      <c r="C311" s="489" t="s">
        <v>6197</v>
      </c>
      <c r="D311" s="503" t="s">
        <v>6198</v>
      </c>
      <c r="E311" s="503" t="s">
        <v>343</v>
      </c>
      <c r="F311" s="503" t="s">
        <v>8800</v>
      </c>
      <c r="G311" s="496" t="s">
        <v>1384</v>
      </c>
      <c r="H311" s="489" t="s">
        <v>1839</v>
      </c>
      <c r="I311" s="503" t="s">
        <v>1838</v>
      </c>
      <c r="J311" s="489" t="s">
        <v>1839</v>
      </c>
      <c r="K311" s="503" t="s">
        <v>9911</v>
      </c>
      <c r="L311"/>
      <c r="N311"/>
      <c r="O311"/>
      <c r="P311"/>
      <c r="Q311"/>
      <c r="R311"/>
    </row>
    <row r="312" spans="1:18" ht="15" customHeight="1" x14ac:dyDescent="0.25">
      <c r="A312" s="489" t="s">
        <v>342</v>
      </c>
      <c r="B312" s="489">
        <v>2</v>
      </c>
      <c r="C312" s="489" t="s">
        <v>6199</v>
      </c>
      <c r="D312" s="503" t="s">
        <v>6200</v>
      </c>
      <c r="E312" s="503" t="s">
        <v>343</v>
      </c>
      <c r="F312" s="503" t="s">
        <v>8800</v>
      </c>
      <c r="G312" s="496" t="s">
        <v>1384</v>
      </c>
      <c r="H312" s="489" t="s">
        <v>1841</v>
      </c>
      <c r="I312" s="503" t="s">
        <v>1840</v>
      </c>
      <c r="J312" s="489" t="s">
        <v>1841</v>
      </c>
      <c r="K312" s="503" t="s">
        <v>9912</v>
      </c>
      <c r="L312"/>
      <c r="N312"/>
      <c r="O312"/>
      <c r="P312"/>
      <c r="Q312"/>
      <c r="R312"/>
    </row>
    <row r="313" spans="1:18" ht="15" customHeight="1" x14ac:dyDescent="0.25">
      <c r="A313" s="489" t="s">
        <v>344</v>
      </c>
      <c r="B313" s="489">
        <v>1</v>
      </c>
      <c r="C313" s="489" t="s">
        <v>6201</v>
      </c>
      <c r="D313" s="503" t="s">
        <v>6202</v>
      </c>
      <c r="E313" s="503" t="s">
        <v>345</v>
      </c>
      <c r="F313" s="503" t="s">
        <v>8800</v>
      </c>
      <c r="G313" s="496" t="s">
        <v>1384</v>
      </c>
      <c r="H313" s="489" t="s">
        <v>1844</v>
      </c>
      <c r="I313" s="503" t="s">
        <v>1843</v>
      </c>
      <c r="J313" s="489" t="s">
        <v>1844</v>
      </c>
      <c r="K313" s="503" t="s">
        <v>9913</v>
      </c>
      <c r="L313"/>
      <c r="N313"/>
      <c r="O313"/>
      <c r="P313"/>
      <c r="Q313"/>
      <c r="R313"/>
    </row>
    <row r="314" spans="1:18" ht="15" customHeight="1" x14ac:dyDescent="0.25">
      <c r="A314" s="489" t="s">
        <v>344</v>
      </c>
      <c r="B314" s="489">
        <v>2</v>
      </c>
      <c r="C314" s="489" t="s">
        <v>6203</v>
      </c>
      <c r="D314" s="503" t="s">
        <v>6204</v>
      </c>
      <c r="E314" s="503" t="s">
        <v>345</v>
      </c>
      <c r="F314" s="503" t="s">
        <v>8800</v>
      </c>
      <c r="G314" s="496" t="s">
        <v>1384</v>
      </c>
      <c r="H314" s="489" t="s">
        <v>1846</v>
      </c>
      <c r="I314" s="503" t="s">
        <v>1845</v>
      </c>
      <c r="J314" s="489" t="s">
        <v>1846</v>
      </c>
      <c r="K314" s="503" t="s">
        <v>9914</v>
      </c>
      <c r="L314"/>
      <c r="N314"/>
      <c r="O314"/>
      <c r="P314"/>
      <c r="Q314"/>
      <c r="R314"/>
    </row>
    <row r="315" spans="1:18" ht="15" customHeight="1" x14ac:dyDescent="0.25">
      <c r="A315" s="489" t="s">
        <v>344</v>
      </c>
      <c r="B315" s="489">
        <v>3</v>
      </c>
      <c r="C315" s="489" t="s">
        <v>6205</v>
      </c>
      <c r="D315" s="503" t="s">
        <v>6206</v>
      </c>
      <c r="E315" s="503" t="s">
        <v>345</v>
      </c>
      <c r="F315" s="503" t="s">
        <v>8800</v>
      </c>
      <c r="G315" s="496" t="s">
        <v>1384</v>
      </c>
      <c r="H315" s="489" t="s">
        <v>1842</v>
      </c>
      <c r="I315" s="503" t="s">
        <v>6207</v>
      </c>
      <c r="J315" s="489" t="s">
        <v>1842</v>
      </c>
      <c r="K315" s="503" t="s">
        <v>9915</v>
      </c>
      <c r="L315"/>
      <c r="N315"/>
      <c r="O315"/>
      <c r="P315"/>
      <c r="Q315"/>
      <c r="R315"/>
    </row>
    <row r="316" spans="1:18" ht="15" customHeight="1" x14ac:dyDescent="0.25">
      <c r="A316" s="489" t="s">
        <v>344</v>
      </c>
      <c r="B316" s="489">
        <v>4</v>
      </c>
      <c r="C316" s="489" t="s">
        <v>6208</v>
      </c>
      <c r="D316" s="503" t="s">
        <v>6209</v>
      </c>
      <c r="E316" s="503" t="s">
        <v>345</v>
      </c>
      <c r="F316" s="503" t="s">
        <v>8800</v>
      </c>
      <c r="G316" s="496" t="s">
        <v>1384</v>
      </c>
      <c r="H316" s="489" t="s">
        <v>1848</v>
      </c>
      <c r="I316" s="503" t="s">
        <v>1847</v>
      </c>
      <c r="J316" s="489" t="s">
        <v>1848</v>
      </c>
      <c r="K316" s="503" t="s">
        <v>9916</v>
      </c>
      <c r="L316"/>
      <c r="N316"/>
      <c r="O316"/>
      <c r="P316"/>
      <c r="Q316"/>
      <c r="R316"/>
    </row>
    <row r="317" spans="1:18" ht="15" customHeight="1" x14ac:dyDescent="0.25">
      <c r="A317" s="489" t="s">
        <v>344</v>
      </c>
      <c r="B317" s="489">
        <v>5</v>
      </c>
      <c r="C317" s="489" t="s">
        <v>6210</v>
      </c>
      <c r="D317" s="503" t="s">
        <v>6211</v>
      </c>
      <c r="E317" s="503" t="s">
        <v>345</v>
      </c>
      <c r="F317" s="503" t="s">
        <v>8800</v>
      </c>
      <c r="G317" s="496" t="s">
        <v>1384</v>
      </c>
      <c r="H317" s="489" t="s">
        <v>1850</v>
      </c>
      <c r="I317" s="503" t="s">
        <v>1849</v>
      </c>
      <c r="J317" s="489" t="s">
        <v>1850</v>
      </c>
      <c r="K317" s="503" t="s">
        <v>9917</v>
      </c>
      <c r="L317"/>
      <c r="N317"/>
      <c r="O317"/>
      <c r="P317"/>
      <c r="Q317"/>
      <c r="R317"/>
    </row>
    <row r="318" spans="1:18" ht="15" customHeight="1" x14ac:dyDescent="0.25">
      <c r="A318" s="489" t="s">
        <v>346</v>
      </c>
      <c r="B318" s="489">
        <v>1</v>
      </c>
      <c r="C318" s="489" t="s">
        <v>6212</v>
      </c>
      <c r="D318" s="503" t="s">
        <v>6213</v>
      </c>
      <c r="E318" s="503" t="s">
        <v>5369</v>
      </c>
      <c r="F318" s="503" t="s">
        <v>8796</v>
      </c>
      <c r="G318" s="496" t="s">
        <v>1384</v>
      </c>
      <c r="H318" s="489" t="s">
        <v>1851</v>
      </c>
      <c r="I318" s="503" t="s">
        <v>5369</v>
      </c>
      <c r="J318" s="489" t="s">
        <v>1851</v>
      </c>
      <c r="K318" s="503" t="s">
        <v>8514</v>
      </c>
      <c r="L318"/>
      <c r="N318"/>
      <c r="O318"/>
      <c r="P318"/>
      <c r="Q318"/>
      <c r="R318"/>
    </row>
    <row r="319" spans="1:18" ht="15" customHeight="1" x14ac:dyDescent="0.25">
      <c r="A319" s="489" t="s">
        <v>347</v>
      </c>
      <c r="B319" s="489">
        <v>1</v>
      </c>
      <c r="C319" s="489" t="s">
        <v>6214</v>
      </c>
      <c r="D319" s="503" t="s">
        <v>6216</v>
      </c>
      <c r="E319" s="503" t="s">
        <v>348</v>
      </c>
      <c r="F319" s="503" t="s">
        <v>8800</v>
      </c>
      <c r="G319" s="496" t="s">
        <v>1384</v>
      </c>
      <c r="H319" s="489" t="s">
        <v>1853</v>
      </c>
      <c r="I319" s="503" t="s">
        <v>1852</v>
      </c>
      <c r="J319" s="489" t="s">
        <v>1853</v>
      </c>
      <c r="K319" s="503" t="s">
        <v>9918</v>
      </c>
      <c r="L319"/>
      <c r="N319"/>
      <c r="O319"/>
      <c r="P319"/>
      <c r="Q319"/>
      <c r="R319"/>
    </row>
    <row r="320" spans="1:18" ht="15" customHeight="1" x14ac:dyDescent="0.25">
      <c r="A320" s="489" t="s">
        <v>347</v>
      </c>
      <c r="B320" s="489">
        <v>2</v>
      </c>
      <c r="C320" s="489" t="s">
        <v>6215</v>
      </c>
      <c r="D320" s="503" t="s">
        <v>6217</v>
      </c>
      <c r="E320" s="503" t="s">
        <v>348</v>
      </c>
      <c r="F320" s="503" t="s">
        <v>8800</v>
      </c>
      <c r="G320" s="496" t="s">
        <v>1384</v>
      </c>
      <c r="H320" s="489" t="s">
        <v>1855</v>
      </c>
      <c r="I320" s="503" t="s">
        <v>1854</v>
      </c>
      <c r="J320" s="489" t="s">
        <v>1855</v>
      </c>
      <c r="K320" s="503" t="s">
        <v>9919</v>
      </c>
      <c r="L320"/>
      <c r="N320"/>
      <c r="O320"/>
      <c r="P320"/>
      <c r="Q320"/>
      <c r="R320"/>
    </row>
    <row r="321" spans="1:18" ht="15" customHeight="1" x14ac:dyDescent="0.25">
      <c r="A321" s="489" t="s">
        <v>349</v>
      </c>
      <c r="B321" s="489">
        <v>1</v>
      </c>
      <c r="C321" s="489" t="s">
        <v>6218</v>
      </c>
      <c r="D321" s="503" t="s">
        <v>6219</v>
      </c>
      <c r="E321" s="503" t="s">
        <v>350</v>
      </c>
      <c r="F321" s="503" t="s">
        <v>8800</v>
      </c>
      <c r="G321" s="496" t="s">
        <v>1384</v>
      </c>
      <c r="H321" s="489" t="s">
        <v>5385</v>
      </c>
      <c r="I321" s="503" t="s">
        <v>5386</v>
      </c>
      <c r="J321" s="489" t="s">
        <v>5385</v>
      </c>
      <c r="K321" s="503" t="s">
        <v>8515</v>
      </c>
      <c r="L321"/>
      <c r="N321"/>
      <c r="O321"/>
      <c r="P321"/>
      <c r="Q321"/>
      <c r="R321"/>
    </row>
    <row r="322" spans="1:18" ht="15" customHeight="1" x14ac:dyDescent="0.25">
      <c r="A322" s="489" t="s">
        <v>351</v>
      </c>
      <c r="B322" s="489">
        <v>1</v>
      </c>
      <c r="C322" s="489" t="s">
        <v>6220</v>
      </c>
      <c r="D322" s="503" t="s">
        <v>6221</v>
      </c>
      <c r="E322" s="503" t="s">
        <v>352</v>
      </c>
      <c r="F322" s="503" t="s">
        <v>8800</v>
      </c>
      <c r="G322" s="496" t="s">
        <v>1384</v>
      </c>
      <c r="H322" s="489" t="s">
        <v>6222</v>
      </c>
      <c r="I322" s="503" t="s">
        <v>6223</v>
      </c>
      <c r="J322" s="489" t="s">
        <v>6222</v>
      </c>
      <c r="K322" s="503" t="s">
        <v>8516</v>
      </c>
      <c r="L322"/>
      <c r="N322"/>
      <c r="O322"/>
      <c r="P322"/>
      <c r="Q322"/>
      <c r="R322"/>
    </row>
    <row r="323" spans="1:18" ht="15" customHeight="1" x14ac:dyDescent="0.25">
      <c r="A323" s="489" t="s">
        <v>353</v>
      </c>
      <c r="B323" s="489">
        <v>1</v>
      </c>
      <c r="C323" s="489" t="s">
        <v>6224</v>
      </c>
      <c r="D323" s="503" t="s">
        <v>6225</v>
      </c>
      <c r="E323" s="503" t="s">
        <v>354</v>
      </c>
      <c r="F323" s="503" t="s">
        <v>8800</v>
      </c>
      <c r="G323" s="496" t="s">
        <v>1384</v>
      </c>
      <c r="H323" s="489" t="s">
        <v>1857</v>
      </c>
      <c r="I323" s="503" t="s">
        <v>1856</v>
      </c>
      <c r="J323" s="489" t="s">
        <v>1857</v>
      </c>
      <c r="K323" s="503" t="s">
        <v>8517</v>
      </c>
      <c r="L323"/>
      <c r="N323"/>
      <c r="O323"/>
      <c r="P323"/>
      <c r="Q323"/>
      <c r="R323"/>
    </row>
    <row r="324" spans="1:18" ht="15" customHeight="1" x14ac:dyDescent="0.25">
      <c r="A324" s="489" t="s">
        <v>355</v>
      </c>
      <c r="B324" s="489">
        <v>1</v>
      </c>
      <c r="C324" s="489" t="s">
        <v>6226</v>
      </c>
      <c r="D324" s="503" t="s">
        <v>6227</v>
      </c>
      <c r="E324" s="503" t="s">
        <v>356</v>
      </c>
      <c r="F324" s="503" t="s">
        <v>8800</v>
      </c>
      <c r="G324" s="496" t="s">
        <v>1384</v>
      </c>
      <c r="H324" s="489" t="s">
        <v>1859</v>
      </c>
      <c r="I324" s="503" t="s">
        <v>1858</v>
      </c>
      <c r="J324" s="489" t="s">
        <v>1859</v>
      </c>
      <c r="K324" s="503" t="s">
        <v>9920</v>
      </c>
      <c r="L324"/>
      <c r="N324"/>
      <c r="O324"/>
      <c r="P324"/>
      <c r="Q324"/>
      <c r="R324"/>
    </row>
    <row r="325" spans="1:18" ht="15" customHeight="1" x14ac:dyDescent="0.25">
      <c r="A325" s="489" t="s">
        <v>355</v>
      </c>
      <c r="B325" s="489">
        <v>2</v>
      </c>
      <c r="C325" s="489" t="s">
        <v>6228</v>
      </c>
      <c r="D325" s="503" t="s">
        <v>6229</v>
      </c>
      <c r="E325" s="503" t="s">
        <v>356</v>
      </c>
      <c r="F325" s="503" t="s">
        <v>8800</v>
      </c>
      <c r="G325" s="496" t="s">
        <v>1384</v>
      </c>
      <c r="H325" s="489" t="s">
        <v>1861</v>
      </c>
      <c r="I325" s="503" t="s">
        <v>1860</v>
      </c>
      <c r="J325" s="489" t="s">
        <v>1861</v>
      </c>
      <c r="K325" s="503" t="s">
        <v>9921</v>
      </c>
      <c r="L325"/>
      <c r="N325"/>
      <c r="O325"/>
      <c r="P325"/>
      <c r="Q325"/>
      <c r="R325"/>
    </row>
    <row r="326" spans="1:18" ht="15" customHeight="1" x14ac:dyDescent="0.25">
      <c r="A326" s="489" t="s">
        <v>355</v>
      </c>
      <c r="B326" s="489">
        <v>3</v>
      </c>
      <c r="C326" s="489" t="s">
        <v>6230</v>
      </c>
      <c r="D326" s="503" t="s">
        <v>6231</v>
      </c>
      <c r="E326" s="503" t="s">
        <v>356</v>
      </c>
      <c r="F326" s="503" t="s">
        <v>8800</v>
      </c>
      <c r="G326" s="496" t="s">
        <v>1384</v>
      </c>
      <c r="H326" s="489" t="s">
        <v>1863</v>
      </c>
      <c r="I326" s="503" t="s">
        <v>1862</v>
      </c>
      <c r="J326" s="489" t="s">
        <v>1863</v>
      </c>
      <c r="K326" s="503" t="s">
        <v>9922</v>
      </c>
      <c r="L326"/>
      <c r="N326"/>
      <c r="O326"/>
      <c r="P326"/>
      <c r="Q326"/>
      <c r="R326"/>
    </row>
    <row r="327" spans="1:18" ht="15" customHeight="1" x14ac:dyDescent="0.25">
      <c r="A327" s="489" t="s">
        <v>357</v>
      </c>
      <c r="B327" s="489">
        <v>1</v>
      </c>
      <c r="C327" s="489" t="s">
        <v>6232</v>
      </c>
      <c r="D327" s="503" t="s">
        <v>6233</v>
      </c>
      <c r="E327" s="503" t="s">
        <v>358</v>
      </c>
      <c r="F327" s="503" t="s">
        <v>8800</v>
      </c>
      <c r="G327" s="496" t="s">
        <v>1384</v>
      </c>
      <c r="H327" s="489" t="s">
        <v>1865</v>
      </c>
      <c r="I327" s="503" t="s">
        <v>1864</v>
      </c>
      <c r="J327" s="489" t="s">
        <v>1865</v>
      </c>
      <c r="K327" s="503" t="s">
        <v>9923</v>
      </c>
      <c r="L327"/>
      <c r="N327"/>
      <c r="O327"/>
      <c r="P327"/>
      <c r="Q327"/>
      <c r="R327"/>
    </row>
    <row r="328" spans="1:18" ht="15" customHeight="1" x14ac:dyDescent="0.25">
      <c r="A328" s="489" t="s">
        <v>357</v>
      </c>
      <c r="B328" s="489">
        <v>2</v>
      </c>
      <c r="C328" s="489" t="s">
        <v>6234</v>
      </c>
      <c r="D328" s="503" t="s">
        <v>6235</v>
      </c>
      <c r="E328" s="503" t="s">
        <v>358</v>
      </c>
      <c r="F328" s="503" t="s">
        <v>8800</v>
      </c>
      <c r="G328" s="496" t="s">
        <v>1384</v>
      </c>
      <c r="H328" s="489" t="s">
        <v>1867</v>
      </c>
      <c r="I328" s="503" t="s">
        <v>1866</v>
      </c>
      <c r="J328" s="489" t="s">
        <v>1867</v>
      </c>
      <c r="K328" s="503" t="s">
        <v>9924</v>
      </c>
      <c r="L328"/>
      <c r="N328"/>
      <c r="O328"/>
      <c r="P328"/>
      <c r="Q328"/>
      <c r="R328"/>
    </row>
    <row r="329" spans="1:18" ht="15" customHeight="1" x14ac:dyDescent="0.25">
      <c r="A329" s="489" t="s">
        <v>359</v>
      </c>
      <c r="B329" s="489">
        <v>1</v>
      </c>
      <c r="C329" s="489" t="s">
        <v>6236</v>
      </c>
      <c r="D329" s="503" t="s">
        <v>6237</v>
      </c>
      <c r="E329" s="503" t="s">
        <v>360</v>
      </c>
      <c r="F329" s="503" t="s">
        <v>8800</v>
      </c>
      <c r="G329" s="496" t="s">
        <v>1384</v>
      </c>
      <c r="H329" s="489" t="s">
        <v>1869</v>
      </c>
      <c r="I329" s="503" t="s">
        <v>1868</v>
      </c>
      <c r="J329" s="489" t="s">
        <v>1869</v>
      </c>
      <c r="K329" s="503" t="s">
        <v>9925</v>
      </c>
      <c r="L329"/>
      <c r="N329"/>
      <c r="O329"/>
      <c r="P329"/>
      <c r="Q329"/>
      <c r="R329"/>
    </row>
    <row r="330" spans="1:18" ht="15" customHeight="1" x14ac:dyDescent="0.25">
      <c r="A330" s="489" t="s">
        <v>359</v>
      </c>
      <c r="B330" s="489">
        <v>2</v>
      </c>
      <c r="C330" s="489" t="s">
        <v>6238</v>
      </c>
      <c r="D330" s="503" t="s">
        <v>6239</v>
      </c>
      <c r="E330" s="503" t="s">
        <v>360</v>
      </c>
      <c r="F330" s="503" t="s">
        <v>8800</v>
      </c>
      <c r="G330" s="496" t="s">
        <v>1384</v>
      </c>
      <c r="H330" s="489" t="s">
        <v>1871</v>
      </c>
      <c r="I330" s="503" t="s">
        <v>1870</v>
      </c>
      <c r="J330" s="489" t="s">
        <v>1871</v>
      </c>
      <c r="K330" s="503" t="s">
        <v>9926</v>
      </c>
      <c r="L330"/>
      <c r="N330"/>
      <c r="O330"/>
      <c r="P330"/>
      <c r="Q330"/>
      <c r="R330"/>
    </row>
    <row r="331" spans="1:18" ht="15" customHeight="1" x14ac:dyDescent="0.25">
      <c r="A331" s="489" t="s">
        <v>359</v>
      </c>
      <c r="B331" s="489">
        <v>3</v>
      </c>
      <c r="C331" s="489" t="s">
        <v>6240</v>
      </c>
      <c r="D331" s="503" t="s">
        <v>6241</v>
      </c>
      <c r="E331" s="503" t="s">
        <v>360</v>
      </c>
      <c r="F331" s="503" t="s">
        <v>8800</v>
      </c>
      <c r="G331" s="496" t="s">
        <v>1384</v>
      </c>
      <c r="H331" s="489" t="s">
        <v>1873</v>
      </c>
      <c r="I331" s="503" t="s">
        <v>1872</v>
      </c>
      <c r="J331" s="489" t="s">
        <v>1873</v>
      </c>
      <c r="K331" s="503" t="s">
        <v>9927</v>
      </c>
      <c r="L331"/>
      <c r="N331"/>
      <c r="O331"/>
      <c r="P331"/>
      <c r="Q331"/>
      <c r="R331"/>
    </row>
    <row r="332" spans="1:18" ht="15" customHeight="1" x14ac:dyDescent="0.25">
      <c r="A332" s="489" t="s">
        <v>359</v>
      </c>
      <c r="B332" s="489">
        <v>4</v>
      </c>
      <c r="C332" s="489" t="s">
        <v>6242</v>
      </c>
      <c r="D332" s="503" t="s">
        <v>6243</v>
      </c>
      <c r="E332" s="503" t="s">
        <v>360</v>
      </c>
      <c r="F332" s="503" t="s">
        <v>8800</v>
      </c>
      <c r="G332" s="496" t="s">
        <v>1384</v>
      </c>
      <c r="H332" s="489" t="s">
        <v>1875</v>
      </c>
      <c r="I332" s="503" t="s">
        <v>1874</v>
      </c>
      <c r="J332" s="489" t="s">
        <v>1875</v>
      </c>
      <c r="K332" s="503" t="s">
        <v>9928</v>
      </c>
      <c r="L332"/>
      <c r="N332"/>
      <c r="O332"/>
      <c r="P332"/>
      <c r="Q332"/>
      <c r="R332"/>
    </row>
    <row r="333" spans="1:18" ht="15" customHeight="1" x14ac:dyDescent="0.25">
      <c r="A333" s="489" t="s">
        <v>361</v>
      </c>
      <c r="B333" s="489">
        <v>1</v>
      </c>
      <c r="C333" s="489" t="s">
        <v>6244</v>
      </c>
      <c r="D333" s="503" t="s">
        <v>6245</v>
      </c>
      <c r="E333" s="503" t="s">
        <v>362</v>
      </c>
      <c r="F333" s="503" t="s">
        <v>8798</v>
      </c>
      <c r="G333" s="496" t="s">
        <v>1384</v>
      </c>
      <c r="H333" s="489" t="s">
        <v>3835</v>
      </c>
      <c r="I333" s="503" t="s">
        <v>362</v>
      </c>
      <c r="J333" s="489" t="s">
        <v>3835</v>
      </c>
      <c r="K333" s="503" t="s">
        <v>8518</v>
      </c>
      <c r="L333"/>
      <c r="N333"/>
      <c r="O333"/>
      <c r="P333"/>
      <c r="Q333"/>
      <c r="R333"/>
    </row>
    <row r="334" spans="1:18" ht="15" customHeight="1" x14ac:dyDescent="0.25">
      <c r="A334" s="489" t="s">
        <v>363</v>
      </c>
      <c r="B334" s="489">
        <v>1</v>
      </c>
      <c r="C334" s="489" t="s">
        <v>6246</v>
      </c>
      <c r="D334" s="503" t="s">
        <v>6247</v>
      </c>
      <c r="E334" s="503" t="s">
        <v>364</v>
      </c>
      <c r="F334" s="503" t="s">
        <v>8800</v>
      </c>
      <c r="G334" s="496" t="s">
        <v>1384</v>
      </c>
      <c r="H334" s="489" t="s">
        <v>1877</v>
      </c>
      <c r="I334" s="503" t="s">
        <v>1876</v>
      </c>
      <c r="J334" s="489" t="s">
        <v>1877</v>
      </c>
      <c r="K334" s="503" t="s">
        <v>9929</v>
      </c>
      <c r="L334"/>
      <c r="N334"/>
      <c r="O334"/>
      <c r="P334"/>
      <c r="Q334"/>
      <c r="R334"/>
    </row>
    <row r="335" spans="1:18" ht="15" customHeight="1" x14ac:dyDescent="0.25">
      <c r="A335" s="489" t="s">
        <v>363</v>
      </c>
      <c r="B335" s="489">
        <v>2</v>
      </c>
      <c r="C335" s="489" t="s">
        <v>6248</v>
      </c>
      <c r="D335" s="503" t="s">
        <v>6249</v>
      </c>
      <c r="E335" s="503" t="s">
        <v>364</v>
      </c>
      <c r="F335" s="503" t="s">
        <v>8800</v>
      </c>
      <c r="G335" s="496" t="s">
        <v>1384</v>
      </c>
      <c r="H335" s="489" t="s">
        <v>1879</v>
      </c>
      <c r="I335" s="503" t="s">
        <v>1878</v>
      </c>
      <c r="J335" s="489" t="s">
        <v>1879</v>
      </c>
      <c r="K335" s="503" t="s">
        <v>8519</v>
      </c>
      <c r="L335"/>
      <c r="N335"/>
      <c r="O335"/>
      <c r="P335"/>
      <c r="Q335"/>
      <c r="R335"/>
    </row>
    <row r="336" spans="1:18" ht="15" customHeight="1" x14ac:dyDescent="0.25">
      <c r="A336" s="489" t="s">
        <v>365</v>
      </c>
      <c r="B336" s="489">
        <v>1</v>
      </c>
      <c r="C336" s="489" t="s">
        <v>6250</v>
      </c>
      <c r="D336" s="503" t="s">
        <v>6251</v>
      </c>
      <c r="E336" s="503" t="s">
        <v>366</v>
      </c>
      <c r="F336" s="503" t="s">
        <v>8800</v>
      </c>
      <c r="G336" s="496" t="s">
        <v>1384</v>
      </c>
      <c r="H336" s="489" t="s">
        <v>1881</v>
      </c>
      <c r="I336" s="503" t="s">
        <v>1880</v>
      </c>
      <c r="J336" s="489" t="s">
        <v>1881</v>
      </c>
      <c r="K336" s="503" t="s">
        <v>9930</v>
      </c>
      <c r="L336"/>
      <c r="N336"/>
      <c r="O336"/>
      <c r="P336"/>
      <c r="Q336"/>
      <c r="R336"/>
    </row>
    <row r="337" spans="1:18" ht="15" customHeight="1" x14ac:dyDescent="0.25">
      <c r="A337" s="489" t="s">
        <v>365</v>
      </c>
      <c r="B337" s="489">
        <v>2</v>
      </c>
      <c r="C337" s="489" t="s">
        <v>6252</v>
      </c>
      <c r="D337" s="503" t="s">
        <v>6253</v>
      </c>
      <c r="E337" s="503" t="s">
        <v>366</v>
      </c>
      <c r="F337" s="503" t="s">
        <v>8800</v>
      </c>
      <c r="G337" s="496" t="s">
        <v>1384</v>
      </c>
      <c r="H337" s="489" t="s">
        <v>1883</v>
      </c>
      <c r="I337" s="503" t="s">
        <v>1882</v>
      </c>
      <c r="J337" s="489" t="s">
        <v>1883</v>
      </c>
      <c r="K337" s="503" t="s">
        <v>8520</v>
      </c>
      <c r="L337"/>
      <c r="N337"/>
      <c r="O337"/>
      <c r="P337"/>
      <c r="Q337"/>
      <c r="R337"/>
    </row>
    <row r="338" spans="1:18" ht="15" customHeight="1" x14ac:dyDescent="0.25">
      <c r="A338" s="489" t="s">
        <v>367</v>
      </c>
      <c r="B338" s="489">
        <v>1</v>
      </c>
      <c r="C338" s="489" t="s">
        <v>6254</v>
      </c>
      <c r="D338" s="503" t="s">
        <v>9931</v>
      </c>
      <c r="E338" s="503" t="s">
        <v>9011</v>
      </c>
      <c r="F338" s="503" t="s">
        <v>8796</v>
      </c>
      <c r="G338" s="496" t="s">
        <v>1384</v>
      </c>
      <c r="H338" s="489" t="s">
        <v>1884</v>
      </c>
      <c r="I338" s="503" t="s">
        <v>9011</v>
      </c>
      <c r="J338" s="489" t="s">
        <v>1884</v>
      </c>
      <c r="K338" s="503" t="s">
        <v>8521</v>
      </c>
      <c r="L338"/>
      <c r="N338"/>
      <c r="O338"/>
      <c r="P338"/>
      <c r="Q338"/>
      <c r="R338"/>
    </row>
    <row r="339" spans="1:18" ht="15" customHeight="1" x14ac:dyDescent="0.25">
      <c r="A339" s="489" t="s">
        <v>368</v>
      </c>
      <c r="B339" s="489">
        <v>1</v>
      </c>
      <c r="C339" s="489" t="s">
        <v>6255</v>
      </c>
      <c r="D339" s="503" t="s">
        <v>6256</v>
      </c>
      <c r="E339" s="503" t="s">
        <v>369</v>
      </c>
      <c r="F339" s="503" t="s">
        <v>8798</v>
      </c>
      <c r="G339" s="496" t="s">
        <v>1384</v>
      </c>
      <c r="H339" s="489" t="s">
        <v>3836</v>
      </c>
      <c r="I339" s="503" t="s">
        <v>369</v>
      </c>
      <c r="J339" s="489" t="s">
        <v>3836</v>
      </c>
      <c r="K339" s="503" t="s">
        <v>8522</v>
      </c>
      <c r="L339"/>
      <c r="N339"/>
      <c r="O339"/>
      <c r="P339"/>
      <c r="Q339"/>
      <c r="R339"/>
    </row>
    <row r="340" spans="1:18" ht="15" customHeight="1" x14ac:dyDescent="0.25">
      <c r="A340" s="489" t="s">
        <v>370</v>
      </c>
      <c r="B340" s="489">
        <v>1</v>
      </c>
      <c r="C340" s="489" t="s">
        <v>6257</v>
      </c>
      <c r="D340" s="503" t="s">
        <v>6258</v>
      </c>
      <c r="E340" s="503" t="s">
        <v>371</v>
      </c>
      <c r="F340" s="503" t="s">
        <v>8800</v>
      </c>
      <c r="G340" s="496" t="s">
        <v>1384</v>
      </c>
      <c r="H340" s="489" t="s">
        <v>1886</v>
      </c>
      <c r="I340" s="503" t="s">
        <v>1885</v>
      </c>
      <c r="J340" s="489" t="s">
        <v>1886</v>
      </c>
      <c r="K340" s="503" t="s">
        <v>9932</v>
      </c>
      <c r="L340"/>
      <c r="N340"/>
      <c r="O340"/>
      <c r="P340"/>
      <c r="Q340"/>
      <c r="R340"/>
    </row>
    <row r="341" spans="1:18" ht="15" customHeight="1" x14ac:dyDescent="0.25">
      <c r="A341" s="489" t="s">
        <v>370</v>
      </c>
      <c r="B341" s="489">
        <v>2</v>
      </c>
      <c r="C341" s="489" t="s">
        <v>6259</v>
      </c>
      <c r="D341" s="503" t="s">
        <v>6260</v>
      </c>
      <c r="E341" s="503" t="s">
        <v>371</v>
      </c>
      <c r="F341" s="503" t="s">
        <v>8800</v>
      </c>
      <c r="G341" s="496" t="s">
        <v>1384</v>
      </c>
      <c r="H341" s="489" t="s">
        <v>1888</v>
      </c>
      <c r="I341" s="503" t="s">
        <v>1887</v>
      </c>
      <c r="J341" s="489" t="s">
        <v>1888</v>
      </c>
      <c r="K341" s="503" t="s">
        <v>9933</v>
      </c>
      <c r="L341"/>
      <c r="N341"/>
      <c r="O341"/>
      <c r="P341"/>
      <c r="Q341"/>
      <c r="R341"/>
    </row>
    <row r="342" spans="1:18" ht="15" customHeight="1" x14ac:dyDescent="0.25">
      <c r="A342" s="489" t="s">
        <v>372</v>
      </c>
      <c r="B342" s="489">
        <v>1</v>
      </c>
      <c r="C342" s="489" t="s">
        <v>6261</v>
      </c>
      <c r="D342" s="503" t="s">
        <v>6262</v>
      </c>
      <c r="E342" s="503" t="s">
        <v>373</v>
      </c>
      <c r="F342" s="503" t="s">
        <v>8800</v>
      </c>
      <c r="G342" s="496" t="s">
        <v>1384</v>
      </c>
      <c r="H342" s="489" t="s">
        <v>1890</v>
      </c>
      <c r="I342" s="503" t="s">
        <v>1889</v>
      </c>
      <c r="J342" s="489" t="s">
        <v>1890</v>
      </c>
      <c r="K342" s="503" t="s">
        <v>9934</v>
      </c>
      <c r="L342"/>
      <c r="N342"/>
      <c r="O342"/>
      <c r="P342"/>
      <c r="Q342"/>
      <c r="R342"/>
    </row>
    <row r="343" spans="1:18" ht="15" customHeight="1" x14ac:dyDescent="0.25">
      <c r="A343" s="489" t="s">
        <v>372</v>
      </c>
      <c r="B343" s="489">
        <v>2</v>
      </c>
      <c r="C343" s="489" t="s">
        <v>6263</v>
      </c>
      <c r="D343" s="503" t="s">
        <v>6264</v>
      </c>
      <c r="E343" s="503" t="s">
        <v>373</v>
      </c>
      <c r="F343" s="503" t="s">
        <v>8800</v>
      </c>
      <c r="G343" s="496" t="s">
        <v>1384</v>
      </c>
      <c r="H343" s="489" t="s">
        <v>6265</v>
      </c>
      <c r="I343" s="503" t="s">
        <v>6266</v>
      </c>
      <c r="J343" s="489" t="s">
        <v>6265</v>
      </c>
      <c r="K343" s="503" t="s">
        <v>9935</v>
      </c>
      <c r="L343"/>
      <c r="N343"/>
      <c r="O343"/>
      <c r="P343"/>
      <c r="Q343"/>
      <c r="R343"/>
    </row>
    <row r="344" spans="1:18" ht="15" customHeight="1" x14ac:dyDescent="0.25">
      <c r="A344" s="489" t="s">
        <v>374</v>
      </c>
      <c r="B344" s="489">
        <v>1</v>
      </c>
      <c r="C344" s="489" t="s">
        <v>6267</v>
      </c>
      <c r="D344" s="503" t="s">
        <v>6268</v>
      </c>
      <c r="E344" s="503" t="s">
        <v>375</v>
      </c>
      <c r="F344" s="503" t="s">
        <v>8800</v>
      </c>
      <c r="G344" s="496" t="s">
        <v>1384</v>
      </c>
      <c r="H344" s="489" t="s">
        <v>1892</v>
      </c>
      <c r="I344" s="503" t="s">
        <v>1891</v>
      </c>
      <c r="J344" s="489" t="s">
        <v>1892</v>
      </c>
      <c r="K344" s="503" t="s">
        <v>8523</v>
      </c>
      <c r="L344"/>
      <c r="N344"/>
      <c r="O344"/>
      <c r="P344"/>
      <c r="Q344"/>
      <c r="R344"/>
    </row>
    <row r="345" spans="1:18" ht="15" customHeight="1" x14ac:dyDescent="0.25">
      <c r="A345" s="489" t="s">
        <v>374</v>
      </c>
      <c r="B345" s="489">
        <v>2</v>
      </c>
      <c r="C345" s="489" t="s">
        <v>6269</v>
      </c>
      <c r="D345" s="503" t="s">
        <v>6270</v>
      </c>
      <c r="E345" s="503" t="s">
        <v>375</v>
      </c>
      <c r="F345" s="503" t="s">
        <v>8800</v>
      </c>
      <c r="G345" s="496" t="s">
        <v>1384</v>
      </c>
      <c r="H345" s="489" t="s">
        <v>1894</v>
      </c>
      <c r="I345" s="503" t="s">
        <v>1893</v>
      </c>
      <c r="J345" s="489" t="s">
        <v>1894</v>
      </c>
      <c r="K345" s="503" t="s">
        <v>9936</v>
      </c>
      <c r="L345"/>
      <c r="N345"/>
      <c r="O345"/>
      <c r="P345"/>
      <c r="Q345"/>
      <c r="R345"/>
    </row>
    <row r="346" spans="1:18" ht="15" customHeight="1" x14ac:dyDescent="0.25">
      <c r="A346" s="489" t="s">
        <v>376</v>
      </c>
      <c r="B346" s="489">
        <v>1</v>
      </c>
      <c r="C346" s="489" t="s">
        <v>6271</v>
      </c>
      <c r="D346" s="503" t="s">
        <v>6272</v>
      </c>
      <c r="E346" s="503" t="s">
        <v>377</v>
      </c>
      <c r="F346" s="503" t="s">
        <v>8800</v>
      </c>
      <c r="G346" s="496" t="s">
        <v>1384</v>
      </c>
      <c r="H346" s="489" t="s">
        <v>1896</v>
      </c>
      <c r="I346" s="503" t="s">
        <v>1895</v>
      </c>
      <c r="J346" s="489" t="s">
        <v>1896</v>
      </c>
      <c r="K346" s="503" t="s">
        <v>8524</v>
      </c>
      <c r="L346"/>
      <c r="N346"/>
      <c r="O346"/>
      <c r="P346"/>
      <c r="Q346"/>
      <c r="R346"/>
    </row>
    <row r="347" spans="1:18" ht="15" customHeight="1" x14ac:dyDescent="0.25">
      <c r="A347" s="489" t="s">
        <v>376</v>
      </c>
      <c r="B347" s="489">
        <v>2</v>
      </c>
      <c r="C347" s="489" t="s">
        <v>6273</v>
      </c>
      <c r="D347" s="503" t="s">
        <v>6274</v>
      </c>
      <c r="E347" s="503" t="s">
        <v>377</v>
      </c>
      <c r="F347" s="503" t="s">
        <v>8800</v>
      </c>
      <c r="G347" s="496" t="s">
        <v>1384</v>
      </c>
      <c r="H347" s="489" t="s">
        <v>1898</v>
      </c>
      <c r="I347" s="503" t="s">
        <v>1897</v>
      </c>
      <c r="J347" s="489" t="s">
        <v>1898</v>
      </c>
      <c r="K347" s="503" t="s">
        <v>8524</v>
      </c>
      <c r="L347"/>
      <c r="N347"/>
      <c r="O347"/>
      <c r="P347"/>
      <c r="Q347"/>
      <c r="R347"/>
    </row>
    <row r="348" spans="1:18" ht="15" customHeight="1" x14ac:dyDescent="0.25">
      <c r="A348" s="489" t="s">
        <v>378</v>
      </c>
      <c r="B348" s="489">
        <v>1</v>
      </c>
      <c r="C348" s="489" t="s">
        <v>6275</v>
      </c>
      <c r="D348" s="503" t="s">
        <v>6276</v>
      </c>
      <c r="E348" s="503" t="s">
        <v>379</v>
      </c>
      <c r="F348" s="503" t="s">
        <v>8800</v>
      </c>
      <c r="G348" s="496" t="s">
        <v>1384</v>
      </c>
      <c r="H348" s="489" t="s">
        <v>1900</v>
      </c>
      <c r="I348" s="503" t="s">
        <v>1899</v>
      </c>
      <c r="J348" s="489" t="s">
        <v>1900</v>
      </c>
      <c r="K348" s="503" t="s">
        <v>8525</v>
      </c>
      <c r="L348"/>
      <c r="N348"/>
      <c r="O348"/>
      <c r="P348"/>
      <c r="Q348"/>
      <c r="R348"/>
    </row>
    <row r="349" spans="1:18" ht="15" customHeight="1" x14ac:dyDescent="0.25">
      <c r="A349" s="489" t="s">
        <v>380</v>
      </c>
      <c r="B349" s="489">
        <v>1</v>
      </c>
      <c r="C349" s="489" t="s">
        <v>6277</v>
      </c>
      <c r="D349" s="503" t="s">
        <v>6278</v>
      </c>
      <c r="E349" s="503" t="s">
        <v>381</v>
      </c>
      <c r="F349" s="503" t="s">
        <v>8800</v>
      </c>
      <c r="G349" s="496" t="s">
        <v>1384</v>
      </c>
      <c r="H349" s="489" t="s">
        <v>1902</v>
      </c>
      <c r="I349" s="503" t="s">
        <v>1901</v>
      </c>
      <c r="J349" s="489" t="s">
        <v>1902</v>
      </c>
      <c r="K349" s="503" t="s">
        <v>8526</v>
      </c>
      <c r="L349"/>
      <c r="N349"/>
      <c r="O349"/>
      <c r="P349"/>
      <c r="Q349"/>
      <c r="R349"/>
    </row>
    <row r="350" spans="1:18" ht="15" customHeight="1" x14ac:dyDescent="0.25">
      <c r="A350" s="489" t="s">
        <v>382</v>
      </c>
      <c r="B350" s="489">
        <v>1</v>
      </c>
      <c r="C350" s="489" t="s">
        <v>6279</v>
      </c>
      <c r="D350" s="503" t="s">
        <v>9937</v>
      </c>
      <c r="E350" s="503" t="s">
        <v>9023</v>
      </c>
      <c r="F350" s="503" t="s">
        <v>8796</v>
      </c>
      <c r="G350" s="496" t="s">
        <v>1384</v>
      </c>
      <c r="H350" s="489" t="s">
        <v>1903</v>
      </c>
      <c r="I350" s="503" t="s">
        <v>9023</v>
      </c>
      <c r="J350" s="489" t="s">
        <v>1903</v>
      </c>
      <c r="K350" s="503" t="s">
        <v>8527</v>
      </c>
      <c r="L350"/>
      <c r="N350"/>
      <c r="O350"/>
      <c r="P350"/>
      <c r="Q350"/>
      <c r="R350"/>
    </row>
    <row r="351" spans="1:18" ht="15" customHeight="1" x14ac:dyDescent="0.25">
      <c r="A351" s="489" t="s">
        <v>383</v>
      </c>
      <c r="B351" s="489">
        <v>1</v>
      </c>
      <c r="C351" s="489" t="s">
        <v>6280</v>
      </c>
      <c r="D351" s="503" t="s">
        <v>6281</v>
      </c>
      <c r="E351" s="503" t="s">
        <v>384</v>
      </c>
      <c r="F351" s="503" t="s">
        <v>8800</v>
      </c>
      <c r="G351" s="496" t="s">
        <v>1384</v>
      </c>
      <c r="H351" s="489" t="s">
        <v>1905</v>
      </c>
      <c r="I351" s="503" t="s">
        <v>1904</v>
      </c>
      <c r="J351" s="489" t="s">
        <v>1905</v>
      </c>
      <c r="K351" s="503" t="s">
        <v>9938</v>
      </c>
      <c r="L351"/>
      <c r="N351"/>
      <c r="O351"/>
      <c r="P351"/>
      <c r="Q351"/>
      <c r="R351"/>
    </row>
    <row r="352" spans="1:18" ht="15" customHeight="1" x14ac:dyDescent="0.25">
      <c r="A352" s="489" t="s">
        <v>383</v>
      </c>
      <c r="B352" s="489">
        <v>2</v>
      </c>
      <c r="C352" s="489" t="s">
        <v>6282</v>
      </c>
      <c r="D352" s="503" t="s">
        <v>6283</v>
      </c>
      <c r="E352" s="503" t="s">
        <v>384</v>
      </c>
      <c r="F352" s="503" t="s">
        <v>8800</v>
      </c>
      <c r="G352" s="496" t="s">
        <v>1384</v>
      </c>
      <c r="H352" s="489" t="s">
        <v>1907</v>
      </c>
      <c r="I352" s="503" t="s">
        <v>1906</v>
      </c>
      <c r="J352" s="489" t="s">
        <v>1907</v>
      </c>
      <c r="K352" s="503" t="s">
        <v>8528</v>
      </c>
      <c r="L352"/>
      <c r="N352"/>
      <c r="O352"/>
      <c r="P352"/>
      <c r="Q352"/>
      <c r="R352"/>
    </row>
    <row r="353" spans="1:18" ht="15" customHeight="1" x14ac:dyDescent="0.25">
      <c r="A353" s="489" t="s">
        <v>385</v>
      </c>
      <c r="B353" s="489">
        <v>1</v>
      </c>
      <c r="C353" s="489" t="s">
        <v>6284</v>
      </c>
      <c r="D353" s="503" t="s">
        <v>6285</v>
      </c>
      <c r="E353" s="503" t="s">
        <v>386</v>
      </c>
      <c r="F353" s="503" t="s">
        <v>8800</v>
      </c>
      <c r="G353" s="496" t="s">
        <v>1384</v>
      </c>
      <c r="H353" s="489" t="s">
        <v>1909</v>
      </c>
      <c r="I353" s="503" t="s">
        <v>5394</v>
      </c>
      <c r="J353" s="489" t="s">
        <v>1909</v>
      </c>
      <c r="K353" s="503" t="s">
        <v>9939</v>
      </c>
      <c r="L353"/>
      <c r="N353"/>
      <c r="O353"/>
      <c r="P353"/>
      <c r="Q353"/>
      <c r="R353"/>
    </row>
    <row r="354" spans="1:18" ht="15" customHeight="1" x14ac:dyDescent="0.25">
      <c r="A354" s="489" t="s">
        <v>385</v>
      </c>
      <c r="B354" s="489">
        <v>2</v>
      </c>
      <c r="C354" s="489" t="s">
        <v>6286</v>
      </c>
      <c r="D354" s="503" t="s">
        <v>6287</v>
      </c>
      <c r="E354" s="503" t="s">
        <v>386</v>
      </c>
      <c r="F354" s="503" t="s">
        <v>8800</v>
      </c>
      <c r="G354" s="496" t="s">
        <v>1384</v>
      </c>
      <c r="H354" s="489" t="s">
        <v>1911</v>
      </c>
      <c r="I354" s="503" t="s">
        <v>5387</v>
      </c>
      <c r="J354" s="489" t="s">
        <v>1911</v>
      </c>
      <c r="K354" s="503" t="s">
        <v>9940</v>
      </c>
      <c r="L354"/>
      <c r="N354"/>
      <c r="O354"/>
      <c r="P354"/>
      <c r="Q354"/>
      <c r="R354"/>
    </row>
    <row r="355" spans="1:18" ht="15" customHeight="1" x14ac:dyDescent="0.25">
      <c r="A355" s="489" t="s">
        <v>385</v>
      </c>
      <c r="B355" s="489">
        <v>3</v>
      </c>
      <c r="C355" s="489" t="s">
        <v>6288</v>
      </c>
      <c r="D355" s="503" t="s">
        <v>6289</v>
      </c>
      <c r="E355" s="503" t="s">
        <v>386</v>
      </c>
      <c r="F355" s="503" t="s">
        <v>8800</v>
      </c>
      <c r="G355" s="496" t="s">
        <v>1384</v>
      </c>
      <c r="H355" s="489" t="s">
        <v>1912</v>
      </c>
      <c r="I355" s="503" t="s">
        <v>5391</v>
      </c>
      <c r="J355" s="489" t="s">
        <v>1912</v>
      </c>
      <c r="K355" s="503" t="s">
        <v>9941</v>
      </c>
      <c r="L355"/>
      <c r="N355"/>
      <c r="O355"/>
      <c r="P355"/>
      <c r="Q355"/>
      <c r="R355"/>
    </row>
    <row r="356" spans="1:18" ht="15" customHeight="1" x14ac:dyDescent="0.25">
      <c r="A356" s="489" t="s">
        <v>385</v>
      </c>
      <c r="B356" s="489">
        <v>4</v>
      </c>
      <c r="C356" s="489" t="s">
        <v>6290</v>
      </c>
      <c r="D356" s="503" t="s">
        <v>6292</v>
      </c>
      <c r="E356" s="503" t="s">
        <v>386</v>
      </c>
      <c r="F356" s="503" t="s">
        <v>8800</v>
      </c>
      <c r="G356" s="496" t="s">
        <v>1384</v>
      </c>
      <c r="H356" s="489" t="s">
        <v>1913</v>
      </c>
      <c r="I356" s="503" t="s">
        <v>5388</v>
      </c>
      <c r="J356" s="489" t="s">
        <v>1913</v>
      </c>
      <c r="K356" s="503" t="s">
        <v>9942</v>
      </c>
      <c r="L356"/>
      <c r="N356"/>
      <c r="O356"/>
      <c r="P356"/>
      <c r="Q356"/>
      <c r="R356"/>
    </row>
    <row r="357" spans="1:18" ht="15" customHeight="1" x14ac:dyDescent="0.25">
      <c r="A357" s="489" t="s">
        <v>385</v>
      </c>
      <c r="B357" s="489">
        <v>5</v>
      </c>
      <c r="C357" s="489" t="s">
        <v>6291</v>
      </c>
      <c r="D357" s="503" t="s">
        <v>6294</v>
      </c>
      <c r="E357" s="503" t="s">
        <v>386</v>
      </c>
      <c r="F357" s="503" t="s">
        <v>8800</v>
      </c>
      <c r="G357" s="496" t="s">
        <v>1384</v>
      </c>
      <c r="H357" s="489" t="s">
        <v>1910</v>
      </c>
      <c r="I357" s="503" t="s">
        <v>5389</v>
      </c>
      <c r="J357" s="489" t="s">
        <v>1910</v>
      </c>
      <c r="K357" s="503" t="s">
        <v>9943</v>
      </c>
      <c r="L357"/>
      <c r="N357"/>
      <c r="O357"/>
      <c r="P357"/>
      <c r="Q357"/>
      <c r="R357"/>
    </row>
    <row r="358" spans="1:18" ht="15" customHeight="1" x14ac:dyDescent="0.25">
      <c r="A358" s="489" t="s">
        <v>385</v>
      </c>
      <c r="B358" s="489">
        <v>6</v>
      </c>
      <c r="C358" s="489" t="s">
        <v>6293</v>
      </c>
      <c r="D358" s="503" t="s">
        <v>6296</v>
      </c>
      <c r="E358" s="503" t="s">
        <v>386</v>
      </c>
      <c r="F358" s="503" t="s">
        <v>8800</v>
      </c>
      <c r="G358" s="496" t="s">
        <v>1384</v>
      </c>
      <c r="H358" s="489" t="s">
        <v>1915</v>
      </c>
      <c r="I358" s="503" t="s">
        <v>1914</v>
      </c>
      <c r="J358" s="489" t="s">
        <v>1915</v>
      </c>
      <c r="K358" s="503" t="s">
        <v>9944</v>
      </c>
      <c r="L358"/>
      <c r="N358"/>
      <c r="O358"/>
      <c r="P358"/>
      <c r="Q358"/>
      <c r="R358"/>
    </row>
    <row r="359" spans="1:18" ht="15" customHeight="1" x14ac:dyDescent="0.25">
      <c r="A359" s="489" t="s">
        <v>385</v>
      </c>
      <c r="B359" s="489">
        <v>7</v>
      </c>
      <c r="C359" s="489" t="s">
        <v>6295</v>
      </c>
      <c r="D359" s="503" t="s">
        <v>6298</v>
      </c>
      <c r="E359" s="503" t="s">
        <v>386</v>
      </c>
      <c r="F359" s="503" t="s">
        <v>8800</v>
      </c>
      <c r="G359" s="496" t="s">
        <v>1384</v>
      </c>
      <c r="H359" s="489" t="s">
        <v>1916</v>
      </c>
      <c r="I359" s="503" t="s">
        <v>5393</v>
      </c>
      <c r="J359" s="489" t="s">
        <v>1916</v>
      </c>
      <c r="K359" s="503" t="s">
        <v>9945</v>
      </c>
      <c r="L359"/>
      <c r="N359"/>
      <c r="O359"/>
      <c r="P359"/>
      <c r="Q359"/>
      <c r="R359"/>
    </row>
    <row r="360" spans="1:18" ht="15" customHeight="1" x14ac:dyDescent="0.25">
      <c r="A360" s="489" t="s">
        <v>385</v>
      </c>
      <c r="B360" s="489">
        <v>8</v>
      </c>
      <c r="C360" s="489" t="s">
        <v>6297</v>
      </c>
      <c r="D360" s="503" t="s">
        <v>6300</v>
      </c>
      <c r="E360" s="503" t="s">
        <v>386</v>
      </c>
      <c r="F360" s="503" t="s">
        <v>8800</v>
      </c>
      <c r="G360" s="496" t="s">
        <v>1384</v>
      </c>
      <c r="H360" s="489" t="s">
        <v>1917</v>
      </c>
      <c r="I360" s="503" t="s">
        <v>1561</v>
      </c>
      <c r="J360" s="489" t="s">
        <v>1917</v>
      </c>
      <c r="K360" s="503" t="s">
        <v>9946</v>
      </c>
      <c r="L360"/>
      <c r="N360"/>
      <c r="O360"/>
      <c r="P360"/>
      <c r="Q360"/>
      <c r="R360"/>
    </row>
    <row r="361" spans="1:18" ht="15" customHeight="1" x14ac:dyDescent="0.25">
      <c r="A361" s="489" t="s">
        <v>385</v>
      </c>
      <c r="B361" s="489">
        <v>9</v>
      </c>
      <c r="C361" s="489" t="s">
        <v>6299</v>
      </c>
      <c r="D361" s="503" t="s">
        <v>6302</v>
      </c>
      <c r="E361" s="503" t="s">
        <v>386</v>
      </c>
      <c r="F361" s="503" t="s">
        <v>8800</v>
      </c>
      <c r="G361" s="496" t="s">
        <v>1384</v>
      </c>
      <c r="H361" s="489" t="s">
        <v>1919</v>
      </c>
      <c r="I361" s="503" t="s">
        <v>1918</v>
      </c>
      <c r="J361" s="489" t="s">
        <v>1919</v>
      </c>
      <c r="K361" s="503" t="s">
        <v>9947</v>
      </c>
      <c r="L361"/>
      <c r="N361"/>
      <c r="O361"/>
      <c r="P361"/>
      <c r="Q361"/>
      <c r="R361"/>
    </row>
    <row r="362" spans="1:18" ht="15" customHeight="1" x14ac:dyDescent="0.25">
      <c r="A362" s="489" t="s">
        <v>385</v>
      </c>
      <c r="B362" s="489">
        <v>10</v>
      </c>
      <c r="C362" s="489" t="s">
        <v>6301</v>
      </c>
      <c r="D362" s="503" t="s">
        <v>6304</v>
      </c>
      <c r="E362" s="503" t="s">
        <v>386</v>
      </c>
      <c r="F362" s="503" t="s">
        <v>8800</v>
      </c>
      <c r="G362" s="496" t="s">
        <v>1384</v>
      </c>
      <c r="H362" s="489" t="s">
        <v>1920</v>
      </c>
      <c r="I362" s="503" t="s">
        <v>5392</v>
      </c>
      <c r="J362" s="489" t="s">
        <v>1920</v>
      </c>
      <c r="K362" s="503" t="s">
        <v>9948</v>
      </c>
      <c r="L362"/>
      <c r="N362"/>
      <c r="O362"/>
      <c r="P362"/>
      <c r="Q362"/>
      <c r="R362"/>
    </row>
    <row r="363" spans="1:18" ht="15" customHeight="1" x14ac:dyDescent="0.25">
      <c r="A363" s="489" t="s">
        <v>385</v>
      </c>
      <c r="B363" s="489">
        <v>11</v>
      </c>
      <c r="C363" s="489" t="s">
        <v>6303</v>
      </c>
      <c r="D363" s="503" t="s">
        <v>6305</v>
      </c>
      <c r="E363" s="503" t="s">
        <v>386</v>
      </c>
      <c r="F363" s="503" t="s">
        <v>8800</v>
      </c>
      <c r="G363" s="496" t="s">
        <v>1384</v>
      </c>
      <c r="H363" s="489" t="s">
        <v>1921</v>
      </c>
      <c r="I363" s="503" t="s">
        <v>5390</v>
      </c>
      <c r="J363" s="489" t="s">
        <v>1921</v>
      </c>
      <c r="K363" s="503" t="s">
        <v>9949</v>
      </c>
      <c r="L363"/>
      <c r="N363"/>
      <c r="O363"/>
      <c r="P363"/>
      <c r="Q363"/>
      <c r="R363"/>
    </row>
    <row r="364" spans="1:18" ht="15" customHeight="1" x14ac:dyDescent="0.25">
      <c r="A364" s="489" t="s">
        <v>387</v>
      </c>
      <c r="B364" s="489">
        <v>1</v>
      </c>
      <c r="C364" s="489" t="s">
        <v>6306</v>
      </c>
      <c r="D364" s="503" t="s">
        <v>6307</v>
      </c>
      <c r="E364" s="503" t="s">
        <v>388</v>
      </c>
      <c r="F364" s="503" t="s">
        <v>8798</v>
      </c>
      <c r="G364" s="496" t="s">
        <v>1384</v>
      </c>
      <c r="H364" s="489" t="s">
        <v>3837</v>
      </c>
      <c r="I364" s="503" t="s">
        <v>388</v>
      </c>
      <c r="J364" s="489" t="s">
        <v>3837</v>
      </c>
      <c r="K364" s="503" t="s">
        <v>8529</v>
      </c>
      <c r="L364"/>
      <c r="N364"/>
      <c r="O364"/>
      <c r="P364"/>
      <c r="Q364"/>
      <c r="R364"/>
    </row>
    <row r="365" spans="1:18" ht="15" customHeight="1" x14ac:dyDescent="0.25">
      <c r="A365" s="489" t="s">
        <v>5374</v>
      </c>
      <c r="B365" s="489">
        <v>1</v>
      </c>
      <c r="C365" s="489" t="s">
        <v>6308</v>
      </c>
      <c r="D365" s="503" t="s">
        <v>9950</v>
      </c>
      <c r="E365" s="503" t="s">
        <v>9028</v>
      </c>
      <c r="F365" s="503" t="s">
        <v>8796</v>
      </c>
      <c r="G365" s="496" t="s">
        <v>1384</v>
      </c>
      <c r="H365" s="489" t="s">
        <v>5395</v>
      </c>
      <c r="I365" s="503" t="s">
        <v>9028</v>
      </c>
      <c r="J365" s="489" t="s">
        <v>5395</v>
      </c>
      <c r="K365" s="503" t="s">
        <v>8530</v>
      </c>
      <c r="L365"/>
      <c r="N365"/>
      <c r="O365"/>
      <c r="P365"/>
      <c r="Q365"/>
      <c r="R365"/>
    </row>
    <row r="366" spans="1:18" ht="15" customHeight="1" x14ac:dyDescent="0.25">
      <c r="A366" s="489" t="s">
        <v>389</v>
      </c>
      <c r="B366" s="489">
        <v>1</v>
      </c>
      <c r="C366" s="489" t="s">
        <v>6309</v>
      </c>
      <c r="D366" s="503" t="s">
        <v>6310</v>
      </c>
      <c r="E366" s="503" t="s">
        <v>5371</v>
      </c>
      <c r="F366" s="503" t="s">
        <v>8796</v>
      </c>
      <c r="G366" s="496" t="s">
        <v>1384</v>
      </c>
      <c r="H366" s="489" t="s">
        <v>1922</v>
      </c>
      <c r="I366" s="503" t="s">
        <v>5371</v>
      </c>
      <c r="J366" s="489" t="s">
        <v>1922</v>
      </c>
      <c r="K366" s="503" t="s">
        <v>9951</v>
      </c>
      <c r="L366"/>
      <c r="N366"/>
      <c r="O366"/>
      <c r="P366"/>
      <c r="Q366"/>
      <c r="R366"/>
    </row>
    <row r="367" spans="1:18" ht="15" customHeight="1" x14ac:dyDescent="0.25">
      <c r="A367" s="489" t="s">
        <v>3797</v>
      </c>
      <c r="B367" s="489">
        <v>1</v>
      </c>
      <c r="C367" s="489" t="s">
        <v>6311</v>
      </c>
      <c r="D367" s="503" t="s">
        <v>6312</v>
      </c>
      <c r="E367" s="503" t="s">
        <v>3701</v>
      </c>
      <c r="F367" s="503" t="s">
        <v>8796</v>
      </c>
      <c r="G367" s="496" t="s">
        <v>1384</v>
      </c>
      <c r="H367" s="489" t="s">
        <v>3702</v>
      </c>
      <c r="I367" s="503" t="s">
        <v>3701</v>
      </c>
      <c r="J367" s="489" t="s">
        <v>3702</v>
      </c>
      <c r="K367" s="503" t="s">
        <v>9952</v>
      </c>
      <c r="L367"/>
      <c r="N367"/>
      <c r="O367"/>
      <c r="P367"/>
      <c r="Q367"/>
      <c r="R367"/>
    </row>
    <row r="368" spans="1:18" ht="15" customHeight="1" x14ac:dyDescent="0.25">
      <c r="A368" s="489" t="s">
        <v>390</v>
      </c>
      <c r="B368" s="489">
        <v>1</v>
      </c>
      <c r="C368" s="489" t="s">
        <v>6313</v>
      </c>
      <c r="D368" s="503" t="s">
        <v>6314</v>
      </c>
      <c r="E368" s="503" t="s">
        <v>391</v>
      </c>
      <c r="F368" s="503" t="s">
        <v>8796</v>
      </c>
      <c r="G368" s="496" t="s">
        <v>1384</v>
      </c>
      <c r="H368" s="489" t="s">
        <v>1924</v>
      </c>
      <c r="I368" s="503" t="s">
        <v>1923</v>
      </c>
      <c r="J368" s="489" t="s">
        <v>1924</v>
      </c>
      <c r="K368" s="503" t="s">
        <v>9953</v>
      </c>
      <c r="L368"/>
      <c r="N368"/>
      <c r="O368"/>
      <c r="P368"/>
      <c r="Q368"/>
      <c r="R368"/>
    </row>
    <row r="369" spans="1:18" ht="15" customHeight="1" x14ac:dyDescent="0.25">
      <c r="A369" s="489" t="s">
        <v>392</v>
      </c>
      <c r="B369" s="489">
        <v>1</v>
      </c>
      <c r="C369" s="489" t="s">
        <v>6315</v>
      </c>
      <c r="D369" s="503" t="s">
        <v>6316</v>
      </c>
      <c r="E369" s="503" t="s">
        <v>393</v>
      </c>
      <c r="F369" s="503" t="s">
        <v>8800</v>
      </c>
      <c r="G369" s="496" t="s">
        <v>1384</v>
      </c>
      <c r="H369" s="489" t="s">
        <v>1926</v>
      </c>
      <c r="I369" s="503" t="s">
        <v>1925</v>
      </c>
      <c r="J369" s="489" t="s">
        <v>1926</v>
      </c>
      <c r="K369" s="503" t="s">
        <v>9954</v>
      </c>
      <c r="L369"/>
      <c r="N369"/>
      <c r="O369"/>
      <c r="P369"/>
      <c r="Q369"/>
      <c r="R369"/>
    </row>
    <row r="370" spans="1:18" ht="15" customHeight="1" x14ac:dyDescent="0.25">
      <c r="A370" s="489" t="s">
        <v>392</v>
      </c>
      <c r="B370" s="489">
        <v>2</v>
      </c>
      <c r="C370" s="489" t="s">
        <v>6317</v>
      </c>
      <c r="D370" s="503" t="s">
        <v>6318</v>
      </c>
      <c r="E370" s="503" t="s">
        <v>393</v>
      </c>
      <c r="F370" s="503" t="s">
        <v>8800</v>
      </c>
      <c r="G370" s="496" t="s">
        <v>1384</v>
      </c>
      <c r="H370" s="489" t="s">
        <v>1928</v>
      </c>
      <c r="I370" s="503" t="s">
        <v>1927</v>
      </c>
      <c r="J370" s="489" t="s">
        <v>1928</v>
      </c>
      <c r="K370" s="503" t="s">
        <v>9954</v>
      </c>
      <c r="L370"/>
      <c r="N370"/>
      <c r="O370"/>
      <c r="P370"/>
      <c r="Q370"/>
      <c r="R370"/>
    </row>
    <row r="371" spans="1:18" ht="15" customHeight="1" x14ac:dyDescent="0.25">
      <c r="A371" s="489" t="s">
        <v>394</v>
      </c>
      <c r="B371" s="489">
        <v>1</v>
      </c>
      <c r="C371" s="489" t="s">
        <v>6319</v>
      </c>
      <c r="D371" s="503" t="s">
        <v>6320</v>
      </c>
      <c r="E371" s="503" t="s">
        <v>395</v>
      </c>
      <c r="F371" s="503" t="s">
        <v>8796</v>
      </c>
      <c r="G371" s="496" t="s">
        <v>1384</v>
      </c>
      <c r="H371" s="489" t="s">
        <v>1929</v>
      </c>
      <c r="I371" s="503" t="s">
        <v>395</v>
      </c>
      <c r="J371" s="489" t="s">
        <v>1929</v>
      </c>
      <c r="K371" s="503" t="s">
        <v>9955</v>
      </c>
      <c r="L371"/>
      <c r="N371"/>
      <c r="O371"/>
      <c r="P371"/>
      <c r="Q371"/>
      <c r="R371"/>
    </row>
    <row r="372" spans="1:18" ht="15" customHeight="1" x14ac:dyDescent="0.25">
      <c r="A372" s="489" t="s">
        <v>5379</v>
      </c>
      <c r="B372" s="489">
        <v>1</v>
      </c>
      <c r="C372" s="489" t="s">
        <v>6321</v>
      </c>
      <c r="D372" s="503" t="s">
        <v>9956</v>
      </c>
      <c r="E372" s="503" t="s">
        <v>9035</v>
      </c>
      <c r="F372" s="503" t="s">
        <v>8796</v>
      </c>
      <c r="G372" s="496" t="s">
        <v>1384</v>
      </c>
      <c r="H372" s="489" t="s">
        <v>5396</v>
      </c>
      <c r="I372" s="503" t="s">
        <v>9035</v>
      </c>
      <c r="J372" s="489" t="s">
        <v>5396</v>
      </c>
      <c r="K372" s="503" t="s">
        <v>9957</v>
      </c>
      <c r="L372"/>
      <c r="N372"/>
      <c r="O372"/>
      <c r="P372"/>
      <c r="Q372"/>
      <c r="R372"/>
    </row>
    <row r="373" spans="1:18" ht="15" customHeight="1" x14ac:dyDescent="0.25">
      <c r="A373" s="489" t="s">
        <v>396</v>
      </c>
      <c r="B373" s="489">
        <v>1</v>
      </c>
      <c r="C373" s="489" t="s">
        <v>6322</v>
      </c>
      <c r="D373" s="503" t="s">
        <v>6324</v>
      </c>
      <c r="E373" s="503" t="s">
        <v>397</v>
      </c>
      <c r="F373" s="503" t="s">
        <v>8800</v>
      </c>
      <c r="G373" s="496" t="s">
        <v>1384</v>
      </c>
      <c r="H373" s="489" t="s">
        <v>1931</v>
      </c>
      <c r="I373" s="503" t="s">
        <v>1930</v>
      </c>
      <c r="J373" s="489" t="s">
        <v>1931</v>
      </c>
      <c r="K373" s="503" t="s">
        <v>9958</v>
      </c>
      <c r="L373"/>
      <c r="N373"/>
      <c r="O373"/>
      <c r="P373"/>
      <c r="Q373"/>
      <c r="R373"/>
    </row>
    <row r="374" spans="1:18" ht="15" customHeight="1" x14ac:dyDescent="0.25">
      <c r="A374" s="489" t="s">
        <v>396</v>
      </c>
      <c r="B374" s="489">
        <v>2</v>
      </c>
      <c r="C374" s="489" t="s">
        <v>6323</v>
      </c>
      <c r="D374" s="503" t="s">
        <v>6325</v>
      </c>
      <c r="E374" s="503" t="s">
        <v>397</v>
      </c>
      <c r="F374" s="503" t="s">
        <v>8800</v>
      </c>
      <c r="G374" s="496" t="s">
        <v>1384</v>
      </c>
      <c r="H374" s="489" t="s">
        <v>1933</v>
      </c>
      <c r="I374" s="503" t="s">
        <v>1932</v>
      </c>
      <c r="J374" s="489" t="s">
        <v>1933</v>
      </c>
      <c r="K374" s="503" t="s">
        <v>9959</v>
      </c>
      <c r="L374"/>
      <c r="N374"/>
      <c r="O374"/>
      <c r="P374"/>
      <c r="Q374"/>
      <c r="R374"/>
    </row>
    <row r="375" spans="1:18" ht="15" customHeight="1" x14ac:dyDescent="0.25">
      <c r="A375" s="489" t="s">
        <v>398</v>
      </c>
      <c r="B375" s="489">
        <v>1</v>
      </c>
      <c r="C375" s="489" t="s">
        <v>6326</v>
      </c>
      <c r="D375" s="503" t="s">
        <v>6327</v>
      </c>
      <c r="E375" s="503" t="s">
        <v>399</v>
      </c>
      <c r="F375" s="503" t="s">
        <v>8800</v>
      </c>
      <c r="G375" s="496" t="s">
        <v>1384</v>
      </c>
      <c r="H375" s="489" t="s">
        <v>1935</v>
      </c>
      <c r="I375" s="503" t="s">
        <v>1934</v>
      </c>
      <c r="J375" s="489" t="s">
        <v>1935</v>
      </c>
      <c r="K375" s="503" t="s">
        <v>8531</v>
      </c>
      <c r="L375"/>
      <c r="N375"/>
      <c r="O375"/>
      <c r="P375"/>
      <c r="Q375"/>
      <c r="R375"/>
    </row>
    <row r="376" spans="1:18" ht="15" customHeight="1" x14ac:dyDescent="0.25">
      <c r="A376" s="489" t="s">
        <v>398</v>
      </c>
      <c r="B376" s="489">
        <v>2</v>
      </c>
      <c r="C376" s="489" t="s">
        <v>6328</v>
      </c>
      <c r="D376" s="503" t="s">
        <v>6329</v>
      </c>
      <c r="E376" s="503" t="s">
        <v>399</v>
      </c>
      <c r="F376" s="503" t="s">
        <v>8800</v>
      </c>
      <c r="G376" s="496" t="s">
        <v>1384</v>
      </c>
      <c r="H376" s="489" t="s">
        <v>1937</v>
      </c>
      <c r="I376" s="503" t="s">
        <v>1936</v>
      </c>
      <c r="J376" s="489" t="s">
        <v>1937</v>
      </c>
      <c r="K376" s="503" t="s">
        <v>8531</v>
      </c>
      <c r="L376"/>
      <c r="N376"/>
      <c r="O376"/>
      <c r="P376"/>
      <c r="Q376"/>
      <c r="R376"/>
    </row>
    <row r="377" spans="1:18" ht="15" customHeight="1" x14ac:dyDescent="0.25">
      <c r="A377" s="489" t="s">
        <v>400</v>
      </c>
      <c r="B377" s="489">
        <v>1</v>
      </c>
      <c r="C377" s="489" t="s">
        <v>6330</v>
      </c>
      <c r="D377" s="503" t="s">
        <v>6331</v>
      </c>
      <c r="E377" s="503" t="s">
        <v>401</v>
      </c>
      <c r="F377" s="503" t="s">
        <v>8800</v>
      </c>
      <c r="G377" s="496" t="s">
        <v>1384</v>
      </c>
      <c r="H377" s="489" t="s">
        <v>1939</v>
      </c>
      <c r="I377" s="503" t="s">
        <v>1938</v>
      </c>
      <c r="J377" s="489" t="s">
        <v>1939</v>
      </c>
      <c r="K377" s="503" t="s">
        <v>9960</v>
      </c>
      <c r="L377"/>
      <c r="N377"/>
      <c r="O377"/>
      <c r="P377"/>
      <c r="Q377"/>
      <c r="R377"/>
    </row>
    <row r="378" spans="1:18" ht="15" customHeight="1" x14ac:dyDescent="0.25">
      <c r="A378" s="489" t="s">
        <v>400</v>
      </c>
      <c r="B378" s="489">
        <v>2</v>
      </c>
      <c r="C378" s="489" t="s">
        <v>6332</v>
      </c>
      <c r="D378" s="503" t="s">
        <v>6333</v>
      </c>
      <c r="E378" s="503" t="s">
        <v>401</v>
      </c>
      <c r="F378" s="503" t="s">
        <v>8800</v>
      </c>
      <c r="G378" s="496" t="s">
        <v>1384</v>
      </c>
      <c r="H378" s="489" t="s">
        <v>1941</v>
      </c>
      <c r="I378" s="503" t="s">
        <v>1940</v>
      </c>
      <c r="J378" s="489" t="s">
        <v>1941</v>
      </c>
      <c r="K378" s="503" t="s">
        <v>9961</v>
      </c>
      <c r="L378"/>
      <c r="N378"/>
      <c r="O378"/>
      <c r="P378"/>
      <c r="Q378"/>
      <c r="R378"/>
    </row>
    <row r="379" spans="1:18" ht="15" customHeight="1" x14ac:dyDescent="0.25">
      <c r="A379" s="489" t="s">
        <v>402</v>
      </c>
      <c r="B379" s="489">
        <v>1</v>
      </c>
      <c r="C379" s="489" t="s">
        <v>6334</v>
      </c>
      <c r="D379" s="503" t="s">
        <v>6335</v>
      </c>
      <c r="E379" s="503" t="s">
        <v>403</v>
      </c>
      <c r="F379" s="503" t="s">
        <v>8800</v>
      </c>
      <c r="G379" s="496" t="s">
        <v>1384</v>
      </c>
      <c r="H379" s="489" t="s">
        <v>1943</v>
      </c>
      <c r="I379" s="503" t="s">
        <v>1942</v>
      </c>
      <c r="J379" s="489" t="s">
        <v>1943</v>
      </c>
      <c r="K379" s="503" t="s">
        <v>8532</v>
      </c>
      <c r="L379"/>
      <c r="N379"/>
      <c r="O379"/>
      <c r="P379"/>
      <c r="Q379"/>
      <c r="R379"/>
    </row>
    <row r="380" spans="1:18" ht="15" customHeight="1" x14ac:dyDescent="0.25">
      <c r="A380" s="489" t="s">
        <v>402</v>
      </c>
      <c r="B380" s="489">
        <v>2</v>
      </c>
      <c r="C380" s="489" t="s">
        <v>6336</v>
      </c>
      <c r="D380" s="503" t="s">
        <v>6337</v>
      </c>
      <c r="E380" s="503" t="s">
        <v>403</v>
      </c>
      <c r="F380" s="503" t="s">
        <v>8800</v>
      </c>
      <c r="G380" s="496" t="s">
        <v>1384</v>
      </c>
      <c r="H380" s="489" t="s">
        <v>1945</v>
      </c>
      <c r="I380" s="503" t="s">
        <v>1944</v>
      </c>
      <c r="J380" s="489" t="s">
        <v>1945</v>
      </c>
      <c r="K380" s="503" t="s">
        <v>8532</v>
      </c>
      <c r="L380"/>
      <c r="N380"/>
      <c r="O380"/>
      <c r="P380"/>
      <c r="Q380"/>
      <c r="R380"/>
    </row>
    <row r="381" spans="1:18" ht="15" customHeight="1" x14ac:dyDescent="0.25">
      <c r="A381" s="489" t="s">
        <v>404</v>
      </c>
      <c r="B381" s="489">
        <v>1</v>
      </c>
      <c r="C381" s="489" t="s">
        <v>6338</v>
      </c>
      <c r="D381" s="503" t="s">
        <v>6339</v>
      </c>
      <c r="E381" s="503" t="s">
        <v>405</v>
      </c>
      <c r="F381" s="503" t="s">
        <v>8800</v>
      </c>
      <c r="G381" s="496" t="s">
        <v>1384</v>
      </c>
      <c r="H381" s="489" t="s">
        <v>1947</v>
      </c>
      <c r="I381" s="503" t="s">
        <v>1946</v>
      </c>
      <c r="J381" s="489" t="s">
        <v>1947</v>
      </c>
      <c r="K381" s="503" t="s">
        <v>9962</v>
      </c>
      <c r="L381"/>
      <c r="N381"/>
      <c r="O381"/>
      <c r="P381"/>
      <c r="Q381"/>
      <c r="R381"/>
    </row>
    <row r="382" spans="1:18" ht="15" customHeight="1" x14ac:dyDescent="0.25">
      <c r="A382" s="489" t="s">
        <v>406</v>
      </c>
      <c r="B382" s="489">
        <v>1</v>
      </c>
      <c r="C382" s="489" t="s">
        <v>6340</v>
      </c>
      <c r="D382" s="503" t="s">
        <v>9963</v>
      </c>
      <c r="E382" s="503" t="s">
        <v>9042</v>
      </c>
      <c r="F382" s="503" t="s">
        <v>8798</v>
      </c>
      <c r="G382" s="496" t="s">
        <v>1384</v>
      </c>
      <c r="H382" s="489" t="s">
        <v>3838</v>
      </c>
      <c r="I382" s="503" t="s">
        <v>9042</v>
      </c>
      <c r="J382" s="489" t="s">
        <v>3838</v>
      </c>
      <c r="K382" s="503" t="s">
        <v>8533</v>
      </c>
      <c r="L382"/>
      <c r="N382"/>
      <c r="O382"/>
      <c r="P382"/>
      <c r="Q382"/>
      <c r="R382"/>
    </row>
    <row r="383" spans="1:18" ht="15" customHeight="1" x14ac:dyDescent="0.25">
      <c r="A383" s="489" t="s">
        <v>407</v>
      </c>
      <c r="B383" s="489">
        <v>1</v>
      </c>
      <c r="C383" s="489" t="s">
        <v>6341</v>
      </c>
      <c r="D383" s="503" t="s">
        <v>6342</v>
      </c>
      <c r="E383" s="503" t="s">
        <v>408</v>
      </c>
      <c r="F383" s="503" t="s">
        <v>8796</v>
      </c>
      <c r="G383" s="496" t="s">
        <v>1384</v>
      </c>
      <c r="H383" s="489" t="s">
        <v>1948</v>
      </c>
      <c r="I383" s="503" t="s">
        <v>408</v>
      </c>
      <c r="J383" s="489" t="s">
        <v>1948</v>
      </c>
      <c r="K383" s="503" t="s">
        <v>8534</v>
      </c>
      <c r="L383"/>
      <c r="N383"/>
      <c r="O383"/>
      <c r="P383"/>
      <c r="Q383"/>
      <c r="R383"/>
    </row>
    <row r="384" spans="1:18" ht="15" customHeight="1" x14ac:dyDescent="0.25">
      <c r="A384" s="489" t="s">
        <v>409</v>
      </c>
      <c r="B384" s="489">
        <v>1</v>
      </c>
      <c r="C384" s="489" t="s">
        <v>6343</v>
      </c>
      <c r="D384" s="503" t="s">
        <v>6344</v>
      </c>
      <c r="E384" s="503" t="s">
        <v>410</v>
      </c>
      <c r="F384" s="503" t="s">
        <v>8800</v>
      </c>
      <c r="G384" s="496" t="s">
        <v>1384</v>
      </c>
      <c r="H384" s="489" t="s">
        <v>1950</v>
      </c>
      <c r="I384" s="503" t="s">
        <v>1949</v>
      </c>
      <c r="J384" s="489" t="s">
        <v>1950</v>
      </c>
      <c r="K384" s="503" t="s">
        <v>9964</v>
      </c>
      <c r="L384"/>
      <c r="N384"/>
      <c r="O384"/>
      <c r="P384"/>
      <c r="Q384"/>
      <c r="R384"/>
    </row>
    <row r="385" spans="1:18" ht="15" customHeight="1" x14ac:dyDescent="0.25">
      <c r="A385" s="489" t="s">
        <v>411</v>
      </c>
      <c r="B385" s="489">
        <v>1</v>
      </c>
      <c r="C385" s="489" t="s">
        <v>6345</v>
      </c>
      <c r="D385" s="503" t="s">
        <v>9965</v>
      </c>
      <c r="E385" s="503" t="s">
        <v>9046</v>
      </c>
      <c r="F385" s="503" t="s">
        <v>8796</v>
      </c>
      <c r="G385" s="496" t="s">
        <v>1384</v>
      </c>
      <c r="H385" s="489" t="s">
        <v>1951</v>
      </c>
      <c r="I385" s="503" t="s">
        <v>9046</v>
      </c>
      <c r="J385" s="489" t="s">
        <v>1951</v>
      </c>
      <c r="K385" s="503" t="s">
        <v>8535</v>
      </c>
      <c r="L385"/>
      <c r="N385"/>
      <c r="O385"/>
      <c r="P385"/>
      <c r="Q385"/>
      <c r="R385"/>
    </row>
    <row r="386" spans="1:18" ht="15" customHeight="1" x14ac:dyDescent="0.25">
      <c r="A386" s="489" t="s">
        <v>412</v>
      </c>
      <c r="B386" s="489">
        <v>1</v>
      </c>
      <c r="C386" s="489" t="s">
        <v>6346</v>
      </c>
      <c r="D386" s="503" t="s">
        <v>6348</v>
      </c>
      <c r="E386" s="503" t="s">
        <v>413</v>
      </c>
      <c r="F386" s="503" t="s">
        <v>8800</v>
      </c>
      <c r="G386" s="496" t="s">
        <v>1384</v>
      </c>
      <c r="H386" s="489" t="s">
        <v>1953</v>
      </c>
      <c r="I386" s="503" t="s">
        <v>1952</v>
      </c>
      <c r="J386" s="489" t="s">
        <v>1953</v>
      </c>
      <c r="K386" s="503" t="s">
        <v>9966</v>
      </c>
      <c r="L386"/>
      <c r="N386"/>
      <c r="O386"/>
      <c r="P386"/>
      <c r="Q386"/>
      <c r="R386"/>
    </row>
    <row r="387" spans="1:18" ht="15" customHeight="1" x14ac:dyDescent="0.25">
      <c r="A387" s="489" t="s">
        <v>412</v>
      </c>
      <c r="B387" s="489">
        <v>2</v>
      </c>
      <c r="C387" s="489" t="s">
        <v>6347</v>
      </c>
      <c r="D387" s="503" t="s">
        <v>6349</v>
      </c>
      <c r="E387" s="503" t="s">
        <v>413</v>
      </c>
      <c r="F387" s="503" t="s">
        <v>8800</v>
      </c>
      <c r="G387" s="496" t="s">
        <v>1384</v>
      </c>
      <c r="H387" s="489" t="s">
        <v>1955</v>
      </c>
      <c r="I387" s="503" t="s">
        <v>1954</v>
      </c>
      <c r="J387" s="489" t="s">
        <v>1955</v>
      </c>
      <c r="K387" s="503" t="s">
        <v>9967</v>
      </c>
      <c r="L387"/>
      <c r="N387"/>
      <c r="O387"/>
      <c r="P387"/>
      <c r="Q387"/>
      <c r="R387"/>
    </row>
    <row r="388" spans="1:18" ht="15" customHeight="1" x14ac:dyDescent="0.25">
      <c r="A388" s="489" t="s">
        <v>414</v>
      </c>
      <c r="B388" s="489">
        <v>1</v>
      </c>
      <c r="C388" s="489" t="s">
        <v>6350</v>
      </c>
      <c r="D388" s="503" t="s">
        <v>6351</v>
      </c>
      <c r="E388" s="503" t="s">
        <v>415</v>
      </c>
      <c r="F388" s="503" t="s">
        <v>8796</v>
      </c>
      <c r="G388" s="496" t="s">
        <v>1384</v>
      </c>
      <c r="H388" s="489" t="s">
        <v>1956</v>
      </c>
      <c r="I388" s="503" t="s">
        <v>415</v>
      </c>
      <c r="J388" s="489" t="s">
        <v>1956</v>
      </c>
      <c r="K388" s="503" t="s">
        <v>8536</v>
      </c>
      <c r="L388"/>
      <c r="N388"/>
      <c r="O388"/>
      <c r="P388"/>
      <c r="Q388"/>
      <c r="R388"/>
    </row>
    <row r="389" spans="1:18" ht="15" customHeight="1" x14ac:dyDescent="0.25">
      <c r="A389" s="489" t="s">
        <v>416</v>
      </c>
      <c r="B389" s="489">
        <v>1</v>
      </c>
      <c r="C389" s="489" t="s">
        <v>6352</v>
      </c>
      <c r="D389" s="503" t="s">
        <v>6353</v>
      </c>
      <c r="E389" s="503" t="s">
        <v>417</v>
      </c>
      <c r="F389" s="503" t="s">
        <v>8798</v>
      </c>
      <c r="G389" s="496" t="s">
        <v>1384</v>
      </c>
      <c r="H389" s="489" t="s">
        <v>3839</v>
      </c>
      <c r="I389" s="503" t="s">
        <v>417</v>
      </c>
      <c r="J389" s="489" t="s">
        <v>3839</v>
      </c>
      <c r="K389" s="503" t="s">
        <v>8537</v>
      </c>
      <c r="L389"/>
      <c r="N389"/>
      <c r="O389"/>
      <c r="P389"/>
      <c r="Q389"/>
      <c r="R389"/>
    </row>
    <row r="390" spans="1:18" ht="15" customHeight="1" x14ac:dyDescent="0.25">
      <c r="A390" s="489" t="s">
        <v>418</v>
      </c>
      <c r="B390" s="489">
        <v>1</v>
      </c>
      <c r="C390" s="489" t="s">
        <v>6354</v>
      </c>
      <c r="D390" s="503" t="s">
        <v>6355</v>
      </c>
      <c r="E390" s="503" t="s">
        <v>419</v>
      </c>
      <c r="F390" s="503" t="s">
        <v>8800</v>
      </c>
      <c r="G390" s="496" t="s">
        <v>1384</v>
      </c>
      <c r="H390" s="489" t="s">
        <v>1958</v>
      </c>
      <c r="I390" s="503" t="s">
        <v>1957</v>
      </c>
      <c r="J390" s="489" t="s">
        <v>1958</v>
      </c>
      <c r="K390" s="503" t="s">
        <v>8538</v>
      </c>
      <c r="L390"/>
      <c r="N390"/>
      <c r="O390"/>
      <c r="P390"/>
      <c r="Q390"/>
      <c r="R390"/>
    </row>
    <row r="391" spans="1:18" ht="15" customHeight="1" x14ac:dyDescent="0.25">
      <c r="A391" s="489" t="s">
        <v>420</v>
      </c>
      <c r="B391" s="489">
        <v>1</v>
      </c>
      <c r="C391" s="489" t="s">
        <v>6356</v>
      </c>
      <c r="D391" s="503" t="s">
        <v>6357</v>
      </c>
      <c r="E391" s="503" t="s">
        <v>421</v>
      </c>
      <c r="F391" s="503" t="s">
        <v>8800</v>
      </c>
      <c r="G391" s="496" t="s">
        <v>1384</v>
      </c>
      <c r="H391" s="489" t="s">
        <v>1960</v>
      </c>
      <c r="I391" s="503" t="s">
        <v>1959</v>
      </c>
      <c r="J391" s="489" t="s">
        <v>1960</v>
      </c>
      <c r="K391" s="503" t="s">
        <v>9968</v>
      </c>
      <c r="L391"/>
      <c r="N391"/>
      <c r="O391"/>
      <c r="P391"/>
      <c r="Q391"/>
      <c r="R391"/>
    </row>
    <row r="392" spans="1:18" ht="15" customHeight="1" x14ac:dyDescent="0.25">
      <c r="A392" s="489" t="s">
        <v>420</v>
      </c>
      <c r="B392" s="489">
        <v>2</v>
      </c>
      <c r="C392" s="489" t="s">
        <v>6358</v>
      </c>
      <c r="D392" s="503" t="s">
        <v>6359</v>
      </c>
      <c r="E392" s="503" t="s">
        <v>421</v>
      </c>
      <c r="F392" s="503" t="s">
        <v>8800</v>
      </c>
      <c r="G392" s="496" t="s">
        <v>1384</v>
      </c>
      <c r="H392" s="489" t="s">
        <v>1962</v>
      </c>
      <c r="I392" s="503" t="s">
        <v>1961</v>
      </c>
      <c r="J392" s="489" t="s">
        <v>1962</v>
      </c>
      <c r="K392" s="503" t="s">
        <v>9969</v>
      </c>
      <c r="L392"/>
      <c r="N392"/>
      <c r="O392"/>
      <c r="P392"/>
      <c r="Q392"/>
      <c r="R392"/>
    </row>
    <row r="393" spans="1:18" ht="15" customHeight="1" x14ac:dyDescent="0.25">
      <c r="A393" s="489" t="s">
        <v>422</v>
      </c>
      <c r="B393" s="489">
        <v>1</v>
      </c>
      <c r="C393" s="489" t="s">
        <v>6360</v>
      </c>
      <c r="D393" s="503" t="s">
        <v>6361</v>
      </c>
      <c r="E393" s="503" t="s">
        <v>423</v>
      </c>
      <c r="F393" s="503" t="s">
        <v>8800</v>
      </c>
      <c r="G393" s="496" t="s">
        <v>1384</v>
      </c>
      <c r="H393" s="489" t="s">
        <v>1964</v>
      </c>
      <c r="I393" s="503" t="s">
        <v>1963</v>
      </c>
      <c r="J393" s="489" t="s">
        <v>1964</v>
      </c>
      <c r="K393" s="503" t="s">
        <v>9970</v>
      </c>
      <c r="L393"/>
      <c r="N393"/>
      <c r="O393"/>
      <c r="P393"/>
      <c r="Q393"/>
      <c r="R393"/>
    </row>
    <row r="394" spans="1:18" ht="15" customHeight="1" x14ac:dyDescent="0.25">
      <c r="A394" s="489" t="s">
        <v>424</v>
      </c>
      <c r="B394" s="489">
        <v>1</v>
      </c>
      <c r="C394" s="489" t="s">
        <v>6362</v>
      </c>
      <c r="D394" s="503" t="s">
        <v>9971</v>
      </c>
      <c r="E394" s="503" t="s">
        <v>425</v>
      </c>
      <c r="F394" s="503" t="s">
        <v>8800</v>
      </c>
      <c r="G394" s="496" t="s">
        <v>1384</v>
      </c>
      <c r="H394" s="489" t="s">
        <v>9972</v>
      </c>
      <c r="I394" s="503" t="s">
        <v>9973</v>
      </c>
      <c r="J394" s="489" t="s">
        <v>9972</v>
      </c>
      <c r="K394" s="503" t="s">
        <v>9974</v>
      </c>
      <c r="L394"/>
      <c r="N394"/>
      <c r="O394"/>
      <c r="P394"/>
      <c r="Q394"/>
      <c r="R394"/>
    </row>
    <row r="395" spans="1:18" ht="15" customHeight="1" x14ac:dyDescent="0.25">
      <c r="A395" s="489" t="s">
        <v>426</v>
      </c>
      <c r="B395" s="489">
        <v>1</v>
      </c>
      <c r="C395" s="489" t="s">
        <v>6363</v>
      </c>
      <c r="D395" s="503" t="s">
        <v>6364</v>
      </c>
      <c r="E395" s="503" t="s">
        <v>427</v>
      </c>
      <c r="F395" s="503" t="s">
        <v>8800</v>
      </c>
      <c r="G395" s="496" t="s">
        <v>1384</v>
      </c>
      <c r="H395" s="489" t="s">
        <v>1966</v>
      </c>
      <c r="I395" s="503" t="s">
        <v>1965</v>
      </c>
      <c r="J395" s="489" t="s">
        <v>1966</v>
      </c>
      <c r="K395" s="503" t="s">
        <v>8539</v>
      </c>
      <c r="L395"/>
      <c r="N395"/>
      <c r="O395"/>
      <c r="P395"/>
      <c r="Q395"/>
      <c r="R395"/>
    </row>
    <row r="396" spans="1:18" ht="15" customHeight="1" x14ac:dyDescent="0.25">
      <c r="A396" s="489" t="s">
        <v>428</v>
      </c>
      <c r="B396" s="489">
        <v>1</v>
      </c>
      <c r="C396" s="489" t="s">
        <v>6365</v>
      </c>
      <c r="D396" s="503" t="s">
        <v>6366</v>
      </c>
      <c r="E396" s="503" t="s">
        <v>429</v>
      </c>
      <c r="F396" s="503" t="s">
        <v>8800</v>
      </c>
      <c r="G396" s="496" t="s">
        <v>1384</v>
      </c>
      <c r="H396" s="489" t="s">
        <v>1968</v>
      </c>
      <c r="I396" s="503" t="s">
        <v>1967</v>
      </c>
      <c r="J396" s="489" t="s">
        <v>1968</v>
      </c>
      <c r="K396" s="503" t="s">
        <v>9975</v>
      </c>
      <c r="L396"/>
      <c r="N396"/>
      <c r="O396"/>
      <c r="P396"/>
      <c r="Q396"/>
      <c r="R396"/>
    </row>
    <row r="397" spans="1:18" ht="15" customHeight="1" x14ac:dyDescent="0.25">
      <c r="A397" s="489" t="s">
        <v>428</v>
      </c>
      <c r="B397" s="489">
        <v>2</v>
      </c>
      <c r="C397" s="489" t="s">
        <v>6367</v>
      </c>
      <c r="D397" s="503" t="s">
        <v>6368</v>
      </c>
      <c r="E397" s="503" t="s">
        <v>429</v>
      </c>
      <c r="F397" s="503" t="s">
        <v>8800</v>
      </c>
      <c r="G397" s="496" t="s">
        <v>1384</v>
      </c>
      <c r="H397" s="489" t="s">
        <v>1970</v>
      </c>
      <c r="I397" s="503" t="s">
        <v>1969</v>
      </c>
      <c r="J397" s="489" t="s">
        <v>1970</v>
      </c>
      <c r="K397" s="503" t="s">
        <v>9976</v>
      </c>
      <c r="L397"/>
      <c r="N397"/>
      <c r="O397"/>
      <c r="P397"/>
      <c r="Q397"/>
      <c r="R397"/>
    </row>
    <row r="398" spans="1:18" ht="15" customHeight="1" x14ac:dyDescent="0.25">
      <c r="A398" s="489" t="s">
        <v>430</v>
      </c>
      <c r="B398" s="489">
        <v>1</v>
      </c>
      <c r="C398" s="489" t="s">
        <v>6369</v>
      </c>
      <c r="D398" s="503" t="s">
        <v>6370</v>
      </c>
      <c r="E398" s="503" t="s">
        <v>431</v>
      </c>
      <c r="F398" s="503" t="s">
        <v>8800</v>
      </c>
      <c r="G398" s="496" t="s">
        <v>1384</v>
      </c>
      <c r="H398" s="489" t="s">
        <v>1972</v>
      </c>
      <c r="I398" s="503" t="s">
        <v>1971</v>
      </c>
      <c r="J398" s="489" t="s">
        <v>1972</v>
      </c>
      <c r="K398" s="503" t="s">
        <v>9977</v>
      </c>
      <c r="L398"/>
      <c r="N398"/>
      <c r="O398"/>
      <c r="P398"/>
      <c r="Q398"/>
      <c r="R398"/>
    </row>
    <row r="399" spans="1:18" ht="15" customHeight="1" x14ac:dyDescent="0.25">
      <c r="A399" s="489" t="s">
        <v>430</v>
      </c>
      <c r="B399" s="489">
        <v>2</v>
      </c>
      <c r="C399" s="489" t="s">
        <v>6371</v>
      </c>
      <c r="D399" s="503" t="s">
        <v>6372</v>
      </c>
      <c r="E399" s="503" t="s">
        <v>431</v>
      </c>
      <c r="F399" s="503" t="s">
        <v>8800</v>
      </c>
      <c r="G399" s="496" t="s">
        <v>1384</v>
      </c>
      <c r="H399" s="489" t="s">
        <v>1974</v>
      </c>
      <c r="I399" s="503" t="s">
        <v>1973</v>
      </c>
      <c r="J399" s="489" t="s">
        <v>1974</v>
      </c>
      <c r="K399" s="503" t="s">
        <v>8540</v>
      </c>
      <c r="L399"/>
      <c r="N399"/>
      <c r="O399"/>
      <c r="P399"/>
      <c r="Q399"/>
      <c r="R399"/>
    </row>
    <row r="400" spans="1:18" ht="15" customHeight="1" x14ac:dyDescent="0.25">
      <c r="A400" s="489" t="s">
        <v>432</v>
      </c>
      <c r="B400" s="489">
        <v>1</v>
      </c>
      <c r="C400" s="489" t="s">
        <v>6373</v>
      </c>
      <c r="D400" s="503" t="s">
        <v>6374</v>
      </c>
      <c r="E400" s="503" t="s">
        <v>433</v>
      </c>
      <c r="F400" s="503" t="s">
        <v>8800</v>
      </c>
      <c r="G400" s="496" t="s">
        <v>1384</v>
      </c>
      <c r="H400" s="489" t="s">
        <v>1976</v>
      </c>
      <c r="I400" s="503" t="s">
        <v>1975</v>
      </c>
      <c r="J400" s="489" t="s">
        <v>1976</v>
      </c>
      <c r="K400" s="503" t="s">
        <v>9978</v>
      </c>
      <c r="L400"/>
      <c r="N400"/>
      <c r="O400"/>
      <c r="P400"/>
      <c r="Q400"/>
      <c r="R400"/>
    </row>
    <row r="401" spans="1:18" ht="15" customHeight="1" x14ac:dyDescent="0.25">
      <c r="A401" s="489" t="s">
        <v>432</v>
      </c>
      <c r="B401" s="489">
        <v>2</v>
      </c>
      <c r="C401" s="489" t="s">
        <v>6375</v>
      </c>
      <c r="D401" s="503" t="s">
        <v>6376</v>
      </c>
      <c r="E401" s="503" t="s">
        <v>433</v>
      </c>
      <c r="F401" s="503" t="s">
        <v>8800</v>
      </c>
      <c r="G401" s="496" t="s">
        <v>1384</v>
      </c>
      <c r="H401" s="489" t="s">
        <v>1978</v>
      </c>
      <c r="I401" s="503" t="s">
        <v>1977</v>
      </c>
      <c r="J401" s="489" t="s">
        <v>1978</v>
      </c>
      <c r="K401" s="503" t="s">
        <v>9978</v>
      </c>
      <c r="L401"/>
      <c r="N401"/>
      <c r="O401"/>
      <c r="P401"/>
      <c r="Q401"/>
      <c r="R401"/>
    </row>
    <row r="402" spans="1:18" ht="15" customHeight="1" x14ac:dyDescent="0.25">
      <c r="A402" s="489" t="s">
        <v>434</v>
      </c>
      <c r="B402" s="489">
        <v>1</v>
      </c>
      <c r="C402" s="489" t="s">
        <v>6377</v>
      </c>
      <c r="D402" s="503" t="s">
        <v>6378</v>
      </c>
      <c r="E402" s="503" t="s">
        <v>435</v>
      </c>
      <c r="F402" s="503" t="s">
        <v>8798</v>
      </c>
      <c r="G402" s="496" t="s">
        <v>1384</v>
      </c>
      <c r="H402" s="489" t="s">
        <v>3840</v>
      </c>
      <c r="I402" s="503" t="s">
        <v>435</v>
      </c>
      <c r="J402" s="489" t="s">
        <v>3840</v>
      </c>
      <c r="K402" s="503" t="s">
        <v>9979</v>
      </c>
      <c r="L402"/>
      <c r="N402"/>
      <c r="O402"/>
      <c r="P402"/>
      <c r="Q402"/>
      <c r="R402"/>
    </row>
    <row r="403" spans="1:18" ht="15" customHeight="1" x14ac:dyDescent="0.25">
      <c r="A403" s="489" t="s">
        <v>436</v>
      </c>
      <c r="B403" s="489">
        <v>1</v>
      </c>
      <c r="C403" s="489" t="s">
        <v>6379</v>
      </c>
      <c r="D403" s="503" t="s">
        <v>6380</v>
      </c>
      <c r="E403" s="503" t="s">
        <v>437</v>
      </c>
      <c r="F403" s="503" t="s">
        <v>8800</v>
      </c>
      <c r="G403" s="496" t="s">
        <v>1384</v>
      </c>
      <c r="H403" s="489" t="s">
        <v>1980</v>
      </c>
      <c r="I403" s="503" t="s">
        <v>1979</v>
      </c>
      <c r="J403" s="489" t="s">
        <v>1980</v>
      </c>
      <c r="K403" s="503" t="s">
        <v>9980</v>
      </c>
      <c r="L403"/>
      <c r="N403"/>
      <c r="O403"/>
      <c r="P403"/>
      <c r="Q403"/>
      <c r="R403"/>
    </row>
    <row r="404" spans="1:18" ht="15" customHeight="1" x14ac:dyDescent="0.25">
      <c r="A404" s="489" t="s">
        <v>436</v>
      </c>
      <c r="B404" s="489">
        <v>2</v>
      </c>
      <c r="C404" s="489" t="s">
        <v>6381</v>
      </c>
      <c r="D404" s="503" t="s">
        <v>6382</v>
      </c>
      <c r="E404" s="503" t="s">
        <v>437</v>
      </c>
      <c r="F404" s="503" t="s">
        <v>8800</v>
      </c>
      <c r="G404" s="496" t="s">
        <v>1384</v>
      </c>
      <c r="H404" s="489" t="s">
        <v>1982</v>
      </c>
      <c r="I404" s="503" t="s">
        <v>1981</v>
      </c>
      <c r="J404" s="489" t="s">
        <v>1982</v>
      </c>
      <c r="K404" s="503" t="s">
        <v>9981</v>
      </c>
      <c r="L404"/>
      <c r="N404"/>
      <c r="O404"/>
      <c r="P404"/>
      <c r="Q404"/>
      <c r="R404"/>
    </row>
    <row r="405" spans="1:18" ht="15" customHeight="1" x14ac:dyDescent="0.25">
      <c r="A405" s="489" t="s">
        <v>438</v>
      </c>
      <c r="B405" s="489">
        <v>1</v>
      </c>
      <c r="C405" s="489" t="s">
        <v>6383</v>
      </c>
      <c r="D405" s="503" t="s">
        <v>6384</v>
      </c>
      <c r="E405" s="503" t="s">
        <v>439</v>
      </c>
      <c r="F405" s="503" t="s">
        <v>8796</v>
      </c>
      <c r="G405" s="496" t="s">
        <v>1384</v>
      </c>
      <c r="H405" s="489" t="s">
        <v>1983</v>
      </c>
      <c r="I405" s="503" t="s">
        <v>439</v>
      </c>
      <c r="J405" s="489" t="s">
        <v>1983</v>
      </c>
      <c r="K405" s="503" t="s">
        <v>8541</v>
      </c>
      <c r="L405"/>
      <c r="N405"/>
      <c r="O405"/>
      <c r="P405"/>
      <c r="Q405"/>
      <c r="R405"/>
    </row>
    <row r="406" spans="1:18" ht="15" customHeight="1" x14ac:dyDescent="0.25">
      <c r="A406" s="489" t="s">
        <v>440</v>
      </c>
      <c r="B406" s="489">
        <v>1</v>
      </c>
      <c r="C406" s="489" t="s">
        <v>6385</v>
      </c>
      <c r="D406" s="503" t="s">
        <v>6386</v>
      </c>
      <c r="E406" s="503" t="s">
        <v>441</v>
      </c>
      <c r="F406" s="503" t="s">
        <v>8796</v>
      </c>
      <c r="G406" s="496" t="s">
        <v>1384</v>
      </c>
      <c r="H406" s="489" t="s">
        <v>1984</v>
      </c>
      <c r="I406" s="503" t="s">
        <v>441</v>
      </c>
      <c r="J406" s="489" t="s">
        <v>1984</v>
      </c>
      <c r="K406" s="503" t="s">
        <v>9982</v>
      </c>
      <c r="L406"/>
      <c r="N406"/>
      <c r="O406"/>
      <c r="P406"/>
      <c r="Q406"/>
      <c r="R406"/>
    </row>
    <row r="407" spans="1:18" ht="15" customHeight="1" x14ac:dyDescent="0.25">
      <c r="A407" s="489" t="s">
        <v>442</v>
      </c>
      <c r="B407" s="489">
        <v>1</v>
      </c>
      <c r="C407" s="489" t="s">
        <v>6387</v>
      </c>
      <c r="D407" s="503" t="s">
        <v>6388</v>
      </c>
      <c r="E407" s="503" t="s">
        <v>443</v>
      </c>
      <c r="F407" s="503" t="s">
        <v>8800</v>
      </c>
      <c r="G407" s="496" t="s">
        <v>1384</v>
      </c>
      <c r="H407" s="489" t="s">
        <v>1986</v>
      </c>
      <c r="I407" s="503" t="s">
        <v>1985</v>
      </c>
      <c r="J407" s="489" t="s">
        <v>1986</v>
      </c>
      <c r="K407" s="503" t="s">
        <v>8542</v>
      </c>
      <c r="L407"/>
      <c r="N407"/>
      <c r="O407"/>
      <c r="P407"/>
      <c r="Q407"/>
      <c r="R407"/>
    </row>
    <row r="408" spans="1:18" ht="15" customHeight="1" x14ac:dyDescent="0.25">
      <c r="A408" s="489" t="s">
        <v>442</v>
      </c>
      <c r="B408" s="489">
        <v>2</v>
      </c>
      <c r="C408" s="489" t="s">
        <v>6389</v>
      </c>
      <c r="D408" s="503" t="s">
        <v>6390</v>
      </c>
      <c r="E408" s="503" t="s">
        <v>443</v>
      </c>
      <c r="F408" s="503" t="s">
        <v>8800</v>
      </c>
      <c r="G408" s="496" t="s">
        <v>1384</v>
      </c>
      <c r="H408" s="489" t="s">
        <v>1988</v>
      </c>
      <c r="I408" s="503" t="s">
        <v>1987</v>
      </c>
      <c r="J408" s="489" t="s">
        <v>1988</v>
      </c>
      <c r="K408" s="503" t="s">
        <v>8542</v>
      </c>
      <c r="L408"/>
      <c r="N408"/>
      <c r="O408"/>
      <c r="P408"/>
      <c r="Q408"/>
      <c r="R408"/>
    </row>
    <row r="409" spans="1:18" ht="15" customHeight="1" x14ac:dyDescent="0.25">
      <c r="A409" s="489" t="s">
        <v>1356</v>
      </c>
      <c r="B409" s="489">
        <v>1</v>
      </c>
      <c r="C409" s="489" t="s">
        <v>6391</v>
      </c>
      <c r="D409" s="503" t="s">
        <v>9983</v>
      </c>
      <c r="E409" s="503" t="s">
        <v>9064</v>
      </c>
      <c r="F409" s="503" t="s">
        <v>8796</v>
      </c>
      <c r="G409" s="496" t="s">
        <v>1384</v>
      </c>
      <c r="H409" s="489" t="s">
        <v>3334</v>
      </c>
      <c r="I409" s="503" t="s">
        <v>9064</v>
      </c>
      <c r="J409" s="489" t="s">
        <v>3334</v>
      </c>
      <c r="K409" s="503" t="s">
        <v>9984</v>
      </c>
      <c r="L409"/>
      <c r="N409"/>
      <c r="O409"/>
      <c r="P409"/>
      <c r="Q409"/>
      <c r="R409"/>
    </row>
    <row r="410" spans="1:18" ht="15" customHeight="1" x14ac:dyDescent="0.25">
      <c r="A410" s="489" t="s">
        <v>444</v>
      </c>
      <c r="B410" s="489">
        <v>1</v>
      </c>
      <c r="C410" s="489" t="s">
        <v>6392</v>
      </c>
      <c r="D410" s="503" t="s">
        <v>6393</v>
      </c>
      <c r="E410" s="503" t="s">
        <v>445</v>
      </c>
      <c r="F410" s="503" t="s">
        <v>8800</v>
      </c>
      <c r="G410" s="496" t="s">
        <v>1384</v>
      </c>
      <c r="H410" s="489" t="s">
        <v>6394</v>
      </c>
      <c r="I410" s="503" t="s">
        <v>1989</v>
      </c>
      <c r="J410" s="489" t="s">
        <v>6394</v>
      </c>
      <c r="K410" s="503" t="s">
        <v>8543</v>
      </c>
      <c r="L410"/>
      <c r="N410"/>
      <c r="O410"/>
      <c r="P410"/>
      <c r="Q410"/>
      <c r="R410"/>
    </row>
    <row r="411" spans="1:18" ht="15" customHeight="1" x14ac:dyDescent="0.25">
      <c r="A411" s="489" t="s">
        <v>444</v>
      </c>
      <c r="B411" s="489">
        <v>2</v>
      </c>
      <c r="C411" s="489" t="s">
        <v>6395</v>
      </c>
      <c r="D411" s="503" t="s">
        <v>6396</v>
      </c>
      <c r="E411" s="503" t="s">
        <v>445</v>
      </c>
      <c r="F411" s="503" t="s">
        <v>8800</v>
      </c>
      <c r="G411" s="496" t="s">
        <v>1384</v>
      </c>
      <c r="H411" s="489" t="s">
        <v>1991</v>
      </c>
      <c r="I411" s="503" t="s">
        <v>1990</v>
      </c>
      <c r="J411" s="489" t="s">
        <v>1991</v>
      </c>
      <c r="K411" s="503" t="s">
        <v>9985</v>
      </c>
      <c r="L411"/>
      <c r="N411"/>
      <c r="O411"/>
      <c r="P411"/>
      <c r="Q411"/>
      <c r="R411"/>
    </row>
    <row r="412" spans="1:18" ht="15" customHeight="1" x14ac:dyDescent="0.25">
      <c r="A412" s="489" t="s">
        <v>446</v>
      </c>
      <c r="B412" s="489">
        <v>1</v>
      </c>
      <c r="C412" s="489" t="s">
        <v>6397</v>
      </c>
      <c r="D412" s="503" t="s">
        <v>6398</v>
      </c>
      <c r="E412" s="503" t="s">
        <v>447</v>
      </c>
      <c r="F412" s="503" t="s">
        <v>8800</v>
      </c>
      <c r="G412" s="496" t="s">
        <v>1384</v>
      </c>
      <c r="H412" s="489" t="s">
        <v>6399</v>
      </c>
      <c r="I412" s="503" t="s">
        <v>6400</v>
      </c>
      <c r="J412" s="489" t="s">
        <v>6399</v>
      </c>
      <c r="K412" s="503" t="s">
        <v>9986</v>
      </c>
      <c r="L412"/>
      <c r="N412"/>
      <c r="O412"/>
      <c r="P412"/>
      <c r="Q412"/>
      <c r="R412"/>
    </row>
    <row r="413" spans="1:18" ht="15" customHeight="1" x14ac:dyDescent="0.25">
      <c r="A413" s="489" t="s">
        <v>446</v>
      </c>
      <c r="B413" s="489">
        <v>2</v>
      </c>
      <c r="C413" s="489" t="s">
        <v>6401</v>
      </c>
      <c r="D413" s="503" t="s">
        <v>6402</v>
      </c>
      <c r="E413" s="503" t="s">
        <v>447</v>
      </c>
      <c r="F413" s="503" t="s">
        <v>8800</v>
      </c>
      <c r="G413" s="496" t="s">
        <v>1384</v>
      </c>
      <c r="H413" s="489" t="s">
        <v>1993</v>
      </c>
      <c r="I413" s="503" t="s">
        <v>1992</v>
      </c>
      <c r="J413" s="489" t="s">
        <v>1993</v>
      </c>
      <c r="K413" s="503" t="s">
        <v>9987</v>
      </c>
      <c r="L413"/>
      <c r="N413"/>
      <c r="O413"/>
      <c r="P413"/>
      <c r="Q413"/>
      <c r="R413"/>
    </row>
    <row r="414" spans="1:18" ht="15" customHeight="1" x14ac:dyDescent="0.25">
      <c r="A414" s="489" t="s">
        <v>448</v>
      </c>
      <c r="B414" s="489">
        <v>1</v>
      </c>
      <c r="C414" s="489" t="s">
        <v>6403</v>
      </c>
      <c r="D414" s="503" t="s">
        <v>6404</v>
      </c>
      <c r="E414" s="503" t="s">
        <v>449</v>
      </c>
      <c r="F414" s="503" t="s">
        <v>8796</v>
      </c>
      <c r="G414" s="496" t="s">
        <v>1384</v>
      </c>
      <c r="H414" s="489" t="s">
        <v>1994</v>
      </c>
      <c r="I414" s="503" t="s">
        <v>449</v>
      </c>
      <c r="J414" s="489" t="s">
        <v>1994</v>
      </c>
      <c r="K414" s="503" t="s">
        <v>8544</v>
      </c>
      <c r="L414"/>
      <c r="N414"/>
      <c r="O414"/>
      <c r="P414"/>
      <c r="Q414"/>
      <c r="R414"/>
    </row>
    <row r="415" spans="1:18" ht="15" customHeight="1" x14ac:dyDescent="0.25">
      <c r="A415" s="489" t="s">
        <v>450</v>
      </c>
      <c r="B415" s="489">
        <v>1</v>
      </c>
      <c r="C415" s="489" t="s">
        <v>6405</v>
      </c>
      <c r="D415" s="503" t="s">
        <v>6406</v>
      </c>
      <c r="E415" s="503" t="s">
        <v>451</v>
      </c>
      <c r="F415" s="503" t="s">
        <v>8798</v>
      </c>
      <c r="G415" s="496" t="s">
        <v>1384</v>
      </c>
      <c r="H415" s="489" t="s">
        <v>3841</v>
      </c>
      <c r="I415" s="503" t="s">
        <v>451</v>
      </c>
      <c r="J415" s="489" t="s">
        <v>3841</v>
      </c>
      <c r="K415" s="503" t="s">
        <v>8545</v>
      </c>
      <c r="L415"/>
      <c r="N415"/>
      <c r="O415"/>
      <c r="P415"/>
      <c r="Q415"/>
      <c r="R415"/>
    </row>
    <row r="416" spans="1:18" ht="15" customHeight="1" x14ac:dyDescent="0.25">
      <c r="A416" s="489" t="s">
        <v>452</v>
      </c>
      <c r="B416" s="489">
        <v>1</v>
      </c>
      <c r="C416" s="489" t="s">
        <v>6407</v>
      </c>
      <c r="D416" s="503" t="s">
        <v>6408</v>
      </c>
      <c r="E416" s="503" t="s">
        <v>453</v>
      </c>
      <c r="F416" s="503" t="s">
        <v>8800</v>
      </c>
      <c r="G416" s="496" t="s">
        <v>1384</v>
      </c>
      <c r="H416" s="489" t="s">
        <v>1996</v>
      </c>
      <c r="I416" s="503" t="s">
        <v>1995</v>
      </c>
      <c r="J416" s="489" t="s">
        <v>1996</v>
      </c>
      <c r="K416" s="503" t="s">
        <v>8546</v>
      </c>
      <c r="L416"/>
      <c r="N416"/>
      <c r="O416"/>
      <c r="P416"/>
      <c r="Q416"/>
      <c r="R416"/>
    </row>
    <row r="417" spans="1:18" ht="15" customHeight="1" x14ac:dyDescent="0.25">
      <c r="A417" s="489" t="s">
        <v>454</v>
      </c>
      <c r="B417" s="489">
        <v>1</v>
      </c>
      <c r="C417" s="489" t="s">
        <v>6409</v>
      </c>
      <c r="D417" s="503" t="s">
        <v>6410</v>
      </c>
      <c r="E417" s="503" t="s">
        <v>455</v>
      </c>
      <c r="F417" s="503" t="s">
        <v>8800</v>
      </c>
      <c r="G417" s="496" t="s">
        <v>1384</v>
      </c>
      <c r="H417" s="489" t="s">
        <v>1998</v>
      </c>
      <c r="I417" s="503" t="s">
        <v>1997</v>
      </c>
      <c r="J417" s="489" t="s">
        <v>1998</v>
      </c>
      <c r="K417" s="503" t="s">
        <v>9988</v>
      </c>
      <c r="L417"/>
      <c r="N417"/>
      <c r="O417"/>
      <c r="P417"/>
      <c r="Q417"/>
      <c r="R417"/>
    </row>
    <row r="418" spans="1:18" ht="15" customHeight="1" x14ac:dyDescent="0.25">
      <c r="A418" s="489" t="s">
        <v>454</v>
      </c>
      <c r="B418" s="489">
        <v>2</v>
      </c>
      <c r="C418" s="489" t="s">
        <v>6411</v>
      </c>
      <c r="D418" s="503" t="s">
        <v>6412</v>
      </c>
      <c r="E418" s="503" t="s">
        <v>455</v>
      </c>
      <c r="F418" s="503" t="s">
        <v>8800</v>
      </c>
      <c r="G418" s="496" t="s">
        <v>1384</v>
      </c>
      <c r="H418" s="489" t="s">
        <v>2000</v>
      </c>
      <c r="I418" s="503" t="s">
        <v>1999</v>
      </c>
      <c r="J418" s="489" t="s">
        <v>2000</v>
      </c>
      <c r="K418" s="503" t="s">
        <v>9989</v>
      </c>
      <c r="L418"/>
      <c r="N418"/>
      <c r="O418"/>
      <c r="P418"/>
      <c r="Q418"/>
      <c r="R418"/>
    </row>
    <row r="419" spans="1:18" ht="15" customHeight="1" x14ac:dyDescent="0.25">
      <c r="A419" s="489" t="s">
        <v>456</v>
      </c>
      <c r="B419" s="489">
        <v>1</v>
      </c>
      <c r="C419" s="489" t="s">
        <v>6413</v>
      </c>
      <c r="D419" s="503" t="s">
        <v>6414</v>
      </c>
      <c r="E419" s="503" t="s">
        <v>457</v>
      </c>
      <c r="F419" s="503" t="s">
        <v>8800</v>
      </c>
      <c r="G419" s="496" t="s">
        <v>1384</v>
      </c>
      <c r="H419" s="489" t="s">
        <v>2002</v>
      </c>
      <c r="I419" s="503" t="s">
        <v>2001</v>
      </c>
      <c r="J419" s="489" t="s">
        <v>2002</v>
      </c>
      <c r="K419" s="503" t="s">
        <v>9990</v>
      </c>
      <c r="L419"/>
      <c r="N419"/>
      <c r="O419"/>
      <c r="P419"/>
      <c r="Q419"/>
      <c r="R419"/>
    </row>
    <row r="420" spans="1:18" ht="15" customHeight="1" x14ac:dyDescent="0.25">
      <c r="A420" s="489" t="s">
        <v>456</v>
      </c>
      <c r="B420" s="489">
        <v>2</v>
      </c>
      <c r="C420" s="489" t="s">
        <v>6415</v>
      </c>
      <c r="D420" s="503" t="s">
        <v>6416</v>
      </c>
      <c r="E420" s="503" t="s">
        <v>457</v>
      </c>
      <c r="F420" s="503" t="s">
        <v>8800</v>
      </c>
      <c r="G420" s="496" t="s">
        <v>1384</v>
      </c>
      <c r="H420" s="489" t="s">
        <v>2004</v>
      </c>
      <c r="I420" s="503" t="s">
        <v>2003</v>
      </c>
      <c r="J420" s="489" t="s">
        <v>2004</v>
      </c>
      <c r="K420" s="503" t="s">
        <v>9991</v>
      </c>
      <c r="L420"/>
      <c r="N420"/>
      <c r="O420"/>
      <c r="P420"/>
      <c r="Q420"/>
      <c r="R420"/>
    </row>
    <row r="421" spans="1:18" ht="15" customHeight="1" x14ac:dyDescent="0.25">
      <c r="A421" s="489" t="s">
        <v>458</v>
      </c>
      <c r="B421" s="489">
        <v>1</v>
      </c>
      <c r="C421" s="489" t="s">
        <v>6417</v>
      </c>
      <c r="D421" s="503" t="s">
        <v>6418</v>
      </c>
      <c r="E421" s="503" t="s">
        <v>459</v>
      </c>
      <c r="F421" s="503" t="s">
        <v>8800</v>
      </c>
      <c r="G421" s="496" t="s">
        <v>1384</v>
      </c>
      <c r="H421" s="489" t="s">
        <v>2006</v>
      </c>
      <c r="I421" s="503" t="s">
        <v>2005</v>
      </c>
      <c r="J421" s="489" t="s">
        <v>2006</v>
      </c>
      <c r="K421" s="503" t="s">
        <v>9992</v>
      </c>
      <c r="L421"/>
      <c r="N421"/>
      <c r="O421"/>
      <c r="P421"/>
      <c r="Q421"/>
      <c r="R421"/>
    </row>
    <row r="422" spans="1:18" ht="15" customHeight="1" x14ac:dyDescent="0.25">
      <c r="A422" s="489" t="s">
        <v>458</v>
      </c>
      <c r="B422" s="489">
        <v>2</v>
      </c>
      <c r="C422" s="489" t="s">
        <v>6419</v>
      </c>
      <c r="D422" s="503" t="s">
        <v>6420</v>
      </c>
      <c r="E422" s="503" t="s">
        <v>459</v>
      </c>
      <c r="F422" s="503" t="s">
        <v>8800</v>
      </c>
      <c r="G422" s="496" t="s">
        <v>1384</v>
      </c>
      <c r="H422" s="489" t="s">
        <v>2008</v>
      </c>
      <c r="I422" s="503" t="s">
        <v>2007</v>
      </c>
      <c r="J422" s="489" t="s">
        <v>2008</v>
      </c>
      <c r="K422" s="503" t="s">
        <v>9993</v>
      </c>
      <c r="L422"/>
      <c r="N422"/>
      <c r="O422"/>
      <c r="P422"/>
      <c r="Q422"/>
      <c r="R422"/>
    </row>
    <row r="423" spans="1:18" ht="15" customHeight="1" x14ac:dyDescent="0.25">
      <c r="A423" s="489" t="s">
        <v>460</v>
      </c>
      <c r="B423" s="489">
        <v>1</v>
      </c>
      <c r="C423" s="489" t="s">
        <v>6421</v>
      </c>
      <c r="D423" s="503" t="s">
        <v>6422</v>
      </c>
      <c r="E423" s="503" t="s">
        <v>461</v>
      </c>
      <c r="F423" s="503" t="s">
        <v>8800</v>
      </c>
      <c r="G423" s="496" t="s">
        <v>1384</v>
      </c>
      <c r="H423" s="489" t="s">
        <v>2010</v>
      </c>
      <c r="I423" s="503" t="s">
        <v>2009</v>
      </c>
      <c r="J423" s="489" t="s">
        <v>2010</v>
      </c>
      <c r="K423" s="503" t="s">
        <v>9994</v>
      </c>
      <c r="L423"/>
      <c r="N423"/>
      <c r="O423"/>
      <c r="P423"/>
      <c r="Q423"/>
      <c r="R423"/>
    </row>
    <row r="424" spans="1:18" ht="15" customHeight="1" x14ac:dyDescent="0.25">
      <c r="A424" s="489" t="s">
        <v>460</v>
      </c>
      <c r="B424" s="489">
        <v>2</v>
      </c>
      <c r="C424" s="489" t="s">
        <v>6423</v>
      </c>
      <c r="D424" s="503" t="s">
        <v>6424</v>
      </c>
      <c r="E424" s="503" t="s">
        <v>461</v>
      </c>
      <c r="F424" s="503" t="s">
        <v>8800</v>
      </c>
      <c r="G424" s="496" t="s">
        <v>1384</v>
      </c>
      <c r="H424" s="489" t="s">
        <v>5530</v>
      </c>
      <c r="I424" s="503" t="s">
        <v>5531</v>
      </c>
      <c r="J424" s="489" t="s">
        <v>5530</v>
      </c>
      <c r="K424" s="503" t="s">
        <v>9995</v>
      </c>
      <c r="L424"/>
      <c r="N424"/>
      <c r="O424"/>
      <c r="P424"/>
      <c r="Q424"/>
      <c r="R424"/>
    </row>
    <row r="425" spans="1:18" ht="15" customHeight="1" x14ac:dyDescent="0.25">
      <c r="A425" s="489" t="s">
        <v>9075</v>
      </c>
      <c r="B425" s="489">
        <v>1</v>
      </c>
      <c r="C425" s="489" t="s">
        <v>9996</v>
      </c>
      <c r="D425" s="503" t="s">
        <v>9997</v>
      </c>
      <c r="E425" s="503" t="s">
        <v>9076</v>
      </c>
      <c r="F425" s="503" t="s">
        <v>8796</v>
      </c>
      <c r="G425" s="496" t="s">
        <v>1384</v>
      </c>
      <c r="H425" s="489" t="s">
        <v>9998</v>
      </c>
      <c r="I425" s="503" t="s">
        <v>9076</v>
      </c>
      <c r="J425" s="489" t="s">
        <v>9998</v>
      </c>
      <c r="K425" s="503" t="s">
        <v>9999</v>
      </c>
      <c r="L425"/>
      <c r="N425"/>
      <c r="O425"/>
      <c r="P425"/>
      <c r="Q425"/>
      <c r="R425"/>
    </row>
    <row r="426" spans="1:18" ht="15" customHeight="1" x14ac:dyDescent="0.25">
      <c r="A426" s="489" t="s">
        <v>462</v>
      </c>
      <c r="B426" s="489">
        <v>1</v>
      </c>
      <c r="C426" s="489" t="s">
        <v>6425</v>
      </c>
      <c r="D426" s="503" t="s">
        <v>6426</v>
      </c>
      <c r="E426" s="503" t="s">
        <v>463</v>
      </c>
      <c r="F426" s="503" t="s">
        <v>8796</v>
      </c>
      <c r="G426" s="496" t="s">
        <v>1384</v>
      </c>
      <c r="H426" s="489" t="s">
        <v>2011</v>
      </c>
      <c r="I426" s="503" t="s">
        <v>463</v>
      </c>
      <c r="J426" s="489" t="s">
        <v>2011</v>
      </c>
      <c r="K426" s="503" t="s">
        <v>8547</v>
      </c>
      <c r="L426"/>
      <c r="N426"/>
      <c r="O426"/>
      <c r="P426"/>
      <c r="Q426"/>
      <c r="R426"/>
    </row>
    <row r="427" spans="1:18" ht="15" customHeight="1" x14ac:dyDescent="0.25">
      <c r="A427" s="489" t="s">
        <v>464</v>
      </c>
      <c r="B427" s="489">
        <v>1</v>
      </c>
      <c r="C427" s="489" t="s">
        <v>6427</v>
      </c>
      <c r="D427" s="503" t="s">
        <v>6428</v>
      </c>
      <c r="E427" s="503" t="s">
        <v>465</v>
      </c>
      <c r="F427" s="503" t="s">
        <v>8800</v>
      </c>
      <c r="G427" s="496" t="s">
        <v>1384</v>
      </c>
      <c r="H427" s="489" t="s">
        <v>2013</v>
      </c>
      <c r="I427" s="503" t="s">
        <v>2012</v>
      </c>
      <c r="J427" s="489" t="s">
        <v>2013</v>
      </c>
      <c r="K427" s="503" t="s">
        <v>10000</v>
      </c>
      <c r="L427"/>
      <c r="N427"/>
      <c r="O427"/>
      <c r="P427"/>
      <c r="Q427"/>
      <c r="R427"/>
    </row>
    <row r="428" spans="1:18" ht="15" customHeight="1" x14ac:dyDescent="0.25">
      <c r="A428" s="489" t="s">
        <v>464</v>
      </c>
      <c r="B428" s="489">
        <v>2</v>
      </c>
      <c r="C428" s="489" t="s">
        <v>6429</v>
      </c>
      <c r="D428" s="503" t="s">
        <v>6430</v>
      </c>
      <c r="E428" s="503" t="s">
        <v>465</v>
      </c>
      <c r="F428" s="503" t="s">
        <v>8800</v>
      </c>
      <c r="G428" s="496" t="s">
        <v>1384</v>
      </c>
      <c r="H428" s="489" t="s">
        <v>2015</v>
      </c>
      <c r="I428" s="503" t="s">
        <v>2014</v>
      </c>
      <c r="J428" s="489" t="s">
        <v>2015</v>
      </c>
      <c r="K428" s="503" t="s">
        <v>10001</v>
      </c>
      <c r="L428"/>
      <c r="N428"/>
      <c r="O428"/>
      <c r="P428"/>
      <c r="Q428"/>
      <c r="R428"/>
    </row>
    <row r="429" spans="1:18" ht="15" customHeight="1" x14ac:dyDescent="0.25">
      <c r="A429" s="489" t="s">
        <v>466</v>
      </c>
      <c r="B429" s="489">
        <v>1</v>
      </c>
      <c r="C429" s="489" t="s">
        <v>6431</v>
      </c>
      <c r="D429" s="503" t="s">
        <v>6432</v>
      </c>
      <c r="E429" s="503" t="s">
        <v>467</v>
      </c>
      <c r="F429" s="503" t="s">
        <v>8800</v>
      </c>
      <c r="G429" s="496" t="s">
        <v>1384</v>
      </c>
      <c r="H429" s="489" t="s">
        <v>2017</v>
      </c>
      <c r="I429" s="503" t="s">
        <v>2016</v>
      </c>
      <c r="J429" s="489" t="s">
        <v>2017</v>
      </c>
      <c r="K429" s="503" t="s">
        <v>8548</v>
      </c>
      <c r="L429"/>
      <c r="N429"/>
      <c r="O429"/>
      <c r="P429"/>
      <c r="Q429"/>
      <c r="R429"/>
    </row>
    <row r="430" spans="1:18" ht="15" customHeight="1" x14ac:dyDescent="0.25">
      <c r="A430" s="489" t="s">
        <v>468</v>
      </c>
      <c r="B430" s="489">
        <v>1</v>
      </c>
      <c r="C430" s="489" t="s">
        <v>6433</v>
      </c>
      <c r="D430" s="503" t="s">
        <v>6434</v>
      </c>
      <c r="E430" s="503" t="s">
        <v>469</v>
      </c>
      <c r="F430" s="503" t="s">
        <v>8796</v>
      </c>
      <c r="G430" s="496" t="s">
        <v>1384</v>
      </c>
      <c r="H430" s="489" t="s">
        <v>2018</v>
      </c>
      <c r="I430" s="503" t="s">
        <v>469</v>
      </c>
      <c r="J430" s="489" t="s">
        <v>2018</v>
      </c>
      <c r="K430" s="503" t="s">
        <v>8549</v>
      </c>
      <c r="L430"/>
      <c r="N430"/>
      <c r="O430"/>
      <c r="P430"/>
      <c r="Q430"/>
      <c r="R430"/>
    </row>
    <row r="431" spans="1:18" ht="15" customHeight="1" x14ac:dyDescent="0.25">
      <c r="A431" s="489" t="s">
        <v>9082</v>
      </c>
      <c r="B431" s="489">
        <v>1</v>
      </c>
      <c r="C431" s="489" t="s">
        <v>10002</v>
      </c>
      <c r="D431" s="503" t="s">
        <v>10003</v>
      </c>
      <c r="E431" s="503" t="s">
        <v>9083</v>
      </c>
      <c r="F431" s="503" t="s">
        <v>8796</v>
      </c>
      <c r="G431" s="496" t="s">
        <v>1384</v>
      </c>
      <c r="H431" s="489" t="s">
        <v>10004</v>
      </c>
      <c r="I431" s="503" t="s">
        <v>9083</v>
      </c>
      <c r="J431" s="489" t="s">
        <v>10004</v>
      </c>
      <c r="K431" s="503" t="s">
        <v>10005</v>
      </c>
      <c r="L431"/>
      <c r="N431"/>
      <c r="O431"/>
      <c r="P431"/>
      <c r="Q431"/>
      <c r="R431"/>
    </row>
    <row r="432" spans="1:18" ht="15" customHeight="1" x14ac:dyDescent="0.25">
      <c r="A432" s="489" t="s">
        <v>470</v>
      </c>
      <c r="B432" s="489">
        <v>1</v>
      </c>
      <c r="C432" s="489" t="s">
        <v>6435</v>
      </c>
      <c r="D432" s="503" t="s">
        <v>6436</v>
      </c>
      <c r="E432" s="503" t="s">
        <v>471</v>
      </c>
      <c r="F432" s="503" t="s">
        <v>8800</v>
      </c>
      <c r="G432" s="496" t="s">
        <v>1384</v>
      </c>
      <c r="H432" s="489" t="s">
        <v>2020</v>
      </c>
      <c r="I432" s="503" t="s">
        <v>2019</v>
      </c>
      <c r="J432" s="489" t="s">
        <v>2020</v>
      </c>
      <c r="K432" s="503" t="s">
        <v>10006</v>
      </c>
      <c r="L432"/>
      <c r="N432"/>
      <c r="O432"/>
      <c r="P432"/>
      <c r="Q432"/>
      <c r="R432"/>
    </row>
    <row r="433" spans="1:18" ht="15" customHeight="1" x14ac:dyDescent="0.25">
      <c r="A433" s="489" t="s">
        <v>470</v>
      </c>
      <c r="B433" s="489">
        <v>2</v>
      </c>
      <c r="C433" s="489" t="s">
        <v>6437</v>
      </c>
      <c r="D433" s="503" t="s">
        <v>6438</v>
      </c>
      <c r="E433" s="503" t="s">
        <v>471</v>
      </c>
      <c r="F433" s="503" t="s">
        <v>8800</v>
      </c>
      <c r="G433" s="496" t="s">
        <v>1384</v>
      </c>
      <c r="H433" s="489" t="s">
        <v>2022</v>
      </c>
      <c r="I433" s="503" t="s">
        <v>2021</v>
      </c>
      <c r="J433" s="489" t="s">
        <v>2022</v>
      </c>
      <c r="K433" s="503" t="s">
        <v>10007</v>
      </c>
      <c r="L433"/>
      <c r="N433"/>
      <c r="O433"/>
      <c r="P433"/>
      <c r="Q433"/>
      <c r="R433"/>
    </row>
    <row r="434" spans="1:18" ht="15" customHeight="1" x14ac:dyDescent="0.25">
      <c r="A434" s="489" t="s">
        <v>472</v>
      </c>
      <c r="B434" s="489">
        <v>1</v>
      </c>
      <c r="C434" s="489" t="s">
        <v>6439</v>
      </c>
      <c r="D434" s="503" t="s">
        <v>6440</v>
      </c>
      <c r="E434" s="503" t="s">
        <v>473</v>
      </c>
      <c r="F434" s="503" t="s">
        <v>8800</v>
      </c>
      <c r="G434" s="496" t="s">
        <v>1384</v>
      </c>
      <c r="H434" s="489" t="s">
        <v>2024</v>
      </c>
      <c r="I434" s="503" t="s">
        <v>2023</v>
      </c>
      <c r="J434" s="489" t="s">
        <v>2024</v>
      </c>
      <c r="K434" s="503" t="s">
        <v>10008</v>
      </c>
      <c r="L434"/>
      <c r="N434"/>
      <c r="O434"/>
      <c r="P434"/>
      <c r="Q434"/>
      <c r="R434"/>
    </row>
    <row r="435" spans="1:18" ht="15" customHeight="1" x14ac:dyDescent="0.25">
      <c r="A435" s="489" t="s">
        <v>472</v>
      </c>
      <c r="B435" s="489">
        <v>2</v>
      </c>
      <c r="C435" s="489" t="s">
        <v>6441</v>
      </c>
      <c r="D435" s="503" t="s">
        <v>6442</v>
      </c>
      <c r="E435" s="503" t="s">
        <v>473</v>
      </c>
      <c r="F435" s="503" t="s">
        <v>8800</v>
      </c>
      <c r="G435" s="496" t="s">
        <v>1384</v>
      </c>
      <c r="H435" s="489" t="s">
        <v>2026</v>
      </c>
      <c r="I435" s="503" t="s">
        <v>2025</v>
      </c>
      <c r="J435" s="489" t="s">
        <v>2026</v>
      </c>
      <c r="K435" s="503" t="s">
        <v>10009</v>
      </c>
      <c r="L435"/>
      <c r="N435"/>
      <c r="O435"/>
      <c r="P435"/>
      <c r="Q435"/>
      <c r="R435"/>
    </row>
    <row r="436" spans="1:18" ht="15" customHeight="1" x14ac:dyDescent="0.25">
      <c r="A436" s="489" t="s">
        <v>474</v>
      </c>
      <c r="B436" s="489">
        <v>1</v>
      </c>
      <c r="C436" s="489" t="s">
        <v>6443</v>
      </c>
      <c r="D436" s="503" t="s">
        <v>6444</v>
      </c>
      <c r="E436" s="503" t="s">
        <v>475</v>
      </c>
      <c r="F436" s="503" t="s">
        <v>8798</v>
      </c>
      <c r="G436" s="496" t="s">
        <v>1384</v>
      </c>
      <c r="H436" s="489" t="s">
        <v>3842</v>
      </c>
      <c r="I436" s="503" t="s">
        <v>475</v>
      </c>
      <c r="J436" s="489" t="s">
        <v>3842</v>
      </c>
      <c r="K436" s="503" t="s">
        <v>8550</v>
      </c>
      <c r="L436"/>
      <c r="N436"/>
      <c r="O436"/>
      <c r="P436"/>
      <c r="Q436"/>
      <c r="R436"/>
    </row>
    <row r="437" spans="1:18" ht="15" customHeight="1" x14ac:dyDescent="0.25">
      <c r="A437" s="489" t="s">
        <v>476</v>
      </c>
      <c r="B437" s="489">
        <v>1</v>
      </c>
      <c r="C437" s="489" t="s">
        <v>6445</v>
      </c>
      <c r="D437" s="503" t="s">
        <v>6446</v>
      </c>
      <c r="E437" s="503" t="s">
        <v>477</v>
      </c>
      <c r="F437" s="503" t="s">
        <v>8798</v>
      </c>
      <c r="G437" s="496" t="s">
        <v>1384</v>
      </c>
      <c r="H437" s="489" t="s">
        <v>3843</v>
      </c>
      <c r="I437" s="503" t="s">
        <v>477</v>
      </c>
      <c r="J437" s="489" t="s">
        <v>3843</v>
      </c>
      <c r="K437" s="503" t="s">
        <v>8551</v>
      </c>
      <c r="L437"/>
      <c r="N437"/>
      <c r="O437"/>
      <c r="P437"/>
      <c r="Q437"/>
      <c r="R437"/>
    </row>
    <row r="438" spans="1:18" ht="15" customHeight="1" x14ac:dyDescent="0.25">
      <c r="A438" s="489" t="s">
        <v>478</v>
      </c>
      <c r="B438" s="489">
        <v>1</v>
      </c>
      <c r="C438" s="489" t="s">
        <v>6447</v>
      </c>
      <c r="D438" s="503" t="s">
        <v>6448</v>
      </c>
      <c r="E438" s="503" t="s">
        <v>479</v>
      </c>
      <c r="F438" s="503" t="s">
        <v>8800</v>
      </c>
      <c r="G438" s="496" t="s">
        <v>1384</v>
      </c>
      <c r="H438" s="489" t="s">
        <v>2028</v>
      </c>
      <c r="I438" s="503" t="s">
        <v>2027</v>
      </c>
      <c r="J438" s="489" t="s">
        <v>2028</v>
      </c>
      <c r="K438" s="503" t="s">
        <v>10010</v>
      </c>
      <c r="L438"/>
      <c r="N438"/>
      <c r="O438"/>
      <c r="P438"/>
      <c r="Q438"/>
      <c r="R438"/>
    </row>
    <row r="439" spans="1:18" ht="15" customHeight="1" x14ac:dyDescent="0.25">
      <c r="A439" s="489" t="s">
        <v>478</v>
      </c>
      <c r="B439" s="489">
        <v>2</v>
      </c>
      <c r="C439" s="489" t="s">
        <v>6449</v>
      </c>
      <c r="D439" s="503" t="s">
        <v>10011</v>
      </c>
      <c r="E439" s="503" t="s">
        <v>479</v>
      </c>
      <c r="F439" s="503" t="s">
        <v>8800</v>
      </c>
      <c r="G439" s="496" t="s">
        <v>1384</v>
      </c>
      <c r="H439" s="489" t="s">
        <v>5397</v>
      </c>
      <c r="I439" s="503" t="s">
        <v>10012</v>
      </c>
      <c r="J439" s="489" t="s">
        <v>5397</v>
      </c>
      <c r="K439" s="503" t="s">
        <v>8552</v>
      </c>
      <c r="L439"/>
      <c r="N439"/>
      <c r="O439"/>
      <c r="P439"/>
      <c r="Q439"/>
      <c r="R439"/>
    </row>
    <row r="440" spans="1:18" ht="15" customHeight="1" x14ac:dyDescent="0.25">
      <c r="A440" s="489" t="s">
        <v>478</v>
      </c>
      <c r="B440" s="489">
        <v>3</v>
      </c>
      <c r="C440" s="489" t="s">
        <v>6451</v>
      </c>
      <c r="D440" s="503" t="s">
        <v>6452</v>
      </c>
      <c r="E440" s="503" t="s">
        <v>479</v>
      </c>
      <c r="F440" s="503" t="s">
        <v>8800</v>
      </c>
      <c r="G440" s="496" t="s">
        <v>1384</v>
      </c>
      <c r="H440" s="489" t="s">
        <v>2030</v>
      </c>
      <c r="I440" s="503" t="s">
        <v>2029</v>
      </c>
      <c r="J440" s="489" t="s">
        <v>2030</v>
      </c>
      <c r="K440" s="503" t="s">
        <v>10013</v>
      </c>
      <c r="L440"/>
      <c r="N440"/>
      <c r="O440"/>
      <c r="P440"/>
      <c r="Q440"/>
      <c r="R440"/>
    </row>
    <row r="441" spans="1:18" ht="15" customHeight="1" x14ac:dyDescent="0.25">
      <c r="A441" s="489" t="s">
        <v>480</v>
      </c>
      <c r="B441" s="489">
        <v>1</v>
      </c>
      <c r="C441" s="489" t="s">
        <v>6453</v>
      </c>
      <c r="D441" s="503" t="s">
        <v>6454</v>
      </c>
      <c r="E441" s="503" t="s">
        <v>481</v>
      </c>
      <c r="F441" s="503" t="s">
        <v>8800</v>
      </c>
      <c r="G441" s="496" t="s">
        <v>1384</v>
      </c>
      <c r="H441" s="489" t="s">
        <v>2032</v>
      </c>
      <c r="I441" s="503" t="s">
        <v>2031</v>
      </c>
      <c r="J441" s="489" t="s">
        <v>2032</v>
      </c>
      <c r="K441" s="503" t="s">
        <v>10014</v>
      </c>
      <c r="L441"/>
      <c r="N441"/>
      <c r="O441"/>
      <c r="P441"/>
      <c r="Q441"/>
      <c r="R441"/>
    </row>
    <row r="442" spans="1:18" ht="15" customHeight="1" x14ac:dyDescent="0.25">
      <c r="A442" s="489" t="s">
        <v>480</v>
      </c>
      <c r="B442" s="489">
        <v>2</v>
      </c>
      <c r="C442" s="489" t="s">
        <v>6455</v>
      </c>
      <c r="D442" s="503" t="s">
        <v>6456</v>
      </c>
      <c r="E442" s="503" t="s">
        <v>481</v>
      </c>
      <c r="F442" s="503" t="s">
        <v>8800</v>
      </c>
      <c r="G442" s="496" t="s">
        <v>1384</v>
      </c>
      <c r="H442" s="489" t="s">
        <v>2034</v>
      </c>
      <c r="I442" s="503" t="s">
        <v>2033</v>
      </c>
      <c r="J442" s="489" t="s">
        <v>2034</v>
      </c>
      <c r="K442" s="503" t="s">
        <v>10015</v>
      </c>
      <c r="L442"/>
      <c r="N442"/>
      <c r="O442"/>
      <c r="P442"/>
      <c r="Q442"/>
      <c r="R442"/>
    </row>
    <row r="443" spans="1:18" ht="15" customHeight="1" x14ac:dyDescent="0.25">
      <c r="A443" s="489" t="s">
        <v>482</v>
      </c>
      <c r="B443" s="489">
        <v>1</v>
      </c>
      <c r="C443" s="489" t="s">
        <v>6457</v>
      </c>
      <c r="D443" s="503" t="s">
        <v>6458</v>
      </c>
      <c r="E443" s="503" t="s">
        <v>483</v>
      </c>
      <c r="F443" s="503" t="s">
        <v>8800</v>
      </c>
      <c r="G443" s="496" t="s">
        <v>1384</v>
      </c>
      <c r="H443" s="489" t="s">
        <v>2036</v>
      </c>
      <c r="I443" s="503" t="s">
        <v>2035</v>
      </c>
      <c r="J443" s="489" t="s">
        <v>2036</v>
      </c>
      <c r="K443" s="503" t="s">
        <v>10016</v>
      </c>
      <c r="L443"/>
      <c r="N443"/>
      <c r="O443"/>
      <c r="P443"/>
      <c r="Q443"/>
      <c r="R443"/>
    </row>
    <row r="444" spans="1:18" ht="15" customHeight="1" x14ac:dyDescent="0.25">
      <c r="A444" s="489" t="s">
        <v>482</v>
      </c>
      <c r="B444" s="489">
        <v>2</v>
      </c>
      <c r="C444" s="489" t="s">
        <v>6459</v>
      </c>
      <c r="D444" s="503" t="s">
        <v>6460</v>
      </c>
      <c r="E444" s="503" t="s">
        <v>483</v>
      </c>
      <c r="F444" s="503" t="s">
        <v>8800</v>
      </c>
      <c r="G444" s="496" t="s">
        <v>1384</v>
      </c>
      <c r="H444" s="489" t="s">
        <v>2038</v>
      </c>
      <c r="I444" s="503" t="s">
        <v>2037</v>
      </c>
      <c r="J444" s="489" t="s">
        <v>2038</v>
      </c>
      <c r="K444" s="503" t="s">
        <v>10017</v>
      </c>
      <c r="L444"/>
      <c r="N444"/>
      <c r="O444"/>
      <c r="P444"/>
      <c r="Q444"/>
      <c r="R444"/>
    </row>
    <row r="445" spans="1:18" ht="15" customHeight="1" x14ac:dyDescent="0.25">
      <c r="A445" s="489" t="s">
        <v>484</v>
      </c>
      <c r="B445" s="489">
        <v>1</v>
      </c>
      <c r="C445" s="489" t="s">
        <v>6461</v>
      </c>
      <c r="D445" s="503" t="s">
        <v>6462</v>
      </c>
      <c r="E445" s="503" t="s">
        <v>485</v>
      </c>
      <c r="F445" s="503" t="s">
        <v>8796</v>
      </c>
      <c r="G445" s="496" t="s">
        <v>1384</v>
      </c>
      <c r="H445" s="489" t="s">
        <v>2039</v>
      </c>
      <c r="I445" s="503" t="s">
        <v>485</v>
      </c>
      <c r="J445" s="489" t="s">
        <v>2039</v>
      </c>
      <c r="K445" s="503" t="s">
        <v>8553</v>
      </c>
      <c r="L445"/>
      <c r="N445"/>
      <c r="O445"/>
      <c r="P445"/>
      <c r="Q445"/>
      <c r="R445"/>
    </row>
    <row r="446" spans="1:18" ht="15" customHeight="1" x14ac:dyDescent="0.25">
      <c r="A446" s="489" t="s">
        <v>486</v>
      </c>
      <c r="B446" s="489">
        <v>1</v>
      </c>
      <c r="C446" s="489" t="s">
        <v>6463</v>
      </c>
      <c r="D446" s="503" t="s">
        <v>6464</v>
      </c>
      <c r="E446" s="503" t="s">
        <v>487</v>
      </c>
      <c r="F446" s="503" t="s">
        <v>8800</v>
      </c>
      <c r="G446" s="496" t="s">
        <v>1384</v>
      </c>
      <c r="H446" s="489" t="s">
        <v>2041</v>
      </c>
      <c r="I446" s="503" t="s">
        <v>2040</v>
      </c>
      <c r="J446" s="489" t="s">
        <v>2041</v>
      </c>
      <c r="K446" s="503" t="s">
        <v>10018</v>
      </c>
      <c r="L446"/>
      <c r="N446"/>
      <c r="O446"/>
      <c r="P446"/>
      <c r="Q446"/>
      <c r="R446"/>
    </row>
    <row r="447" spans="1:18" ht="15" customHeight="1" x14ac:dyDescent="0.25">
      <c r="A447" s="489" t="s">
        <v>486</v>
      </c>
      <c r="B447" s="489">
        <v>2</v>
      </c>
      <c r="C447" s="489" t="s">
        <v>6465</v>
      </c>
      <c r="D447" s="503" t="s">
        <v>6466</v>
      </c>
      <c r="E447" s="503" t="s">
        <v>487</v>
      </c>
      <c r="F447" s="503" t="s">
        <v>8800</v>
      </c>
      <c r="G447" s="496" t="s">
        <v>1384</v>
      </c>
      <c r="H447" s="489" t="s">
        <v>2043</v>
      </c>
      <c r="I447" s="503" t="s">
        <v>2042</v>
      </c>
      <c r="J447" s="489" t="s">
        <v>2043</v>
      </c>
      <c r="K447" s="503" t="s">
        <v>10019</v>
      </c>
      <c r="L447"/>
      <c r="N447"/>
      <c r="O447"/>
      <c r="P447"/>
      <c r="Q447"/>
      <c r="R447"/>
    </row>
    <row r="448" spans="1:18" ht="15" customHeight="1" x14ac:dyDescent="0.25">
      <c r="A448" s="489" t="s">
        <v>488</v>
      </c>
      <c r="B448" s="489">
        <v>1</v>
      </c>
      <c r="C448" s="489" t="s">
        <v>6467</v>
      </c>
      <c r="D448" s="503" t="s">
        <v>6468</v>
      </c>
      <c r="E448" s="503" t="s">
        <v>489</v>
      </c>
      <c r="F448" s="503" t="s">
        <v>8798</v>
      </c>
      <c r="G448" s="496" t="s">
        <v>1384</v>
      </c>
      <c r="H448" s="489" t="s">
        <v>3844</v>
      </c>
      <c r="I448" s="503" t="s">
        <v>489</v>
      </c>
      <c r="J448" s="489" t="s">
        <v>3844</v>
      </c>
      <c r="K448" s="503" t="s">
        <v>8554</v>
      </c>
      <c r="L448"/>
      <c r="N448"/>
      <c r="O448"/>
      <c r="P448"/>
      <c r="Q448"/>
      <c r="R448"/>
    </row>
    <row r="449" spans="1:18" ht="15" customHeight="1" x14ac:dyDescent="0.25">
      <c r="A449" s="489" t="s">
        <v>490</v>
      </c>
      <c r="B449" s="489">
        <v>1</v>
      </c>
      <c r="C449" s="489" t="s">
        <v>6469</v>
      </c>
      <c r="D449" s="503" t="s">
        <v>6471</v>
      </c>
      <c r="E449" s="503" t="s">
        <v>491</v>
      </c>
      <c r="F449" s="503" t="s">
        <v>8800</v>
      </c>
      <c r="G449" s="496" t="s">
        <v>1384</v>
      </c>
      <c r="H449" s="489" t="s">
        <v>2045</v>
      </c>
      <c r="I449" s="503" t="s">
        <v>2044</v>
      </c>
      <c r="J449" s="489" t="s">
        <v>2045</v>
      </c>
      <c r="K449" s="503" t="s">
        <v>10020</v>
      </c>
      <c r="L449"/>
      <c r="N449"/>
      <c r="O449"/>
      <c r="P449"/>
      <c r="Q449"/>
      <c r="R449"/>
    </row>
    <row r="450" spans="1:18" ht="15" customHeight="1" x14ac:dyDescent="0.25">
      <c r="A450" s="489" t="s">
        <v>490</v>
      </c>
      <c r="B450" s="489">
        <v>2</v>
      </c>
      <c r="C450" s="489" t="s">
        <v>6470</v>
      </c>
      <c r="D450" s="503" t="s">
        <v>6472</v>
      </c>
      <c r="E450" s="503" t="s">
        <v>491</v>
      </c>
      <c r="F450" s="503" t="s">
        <v>8800</v>
      </c>
      <c r="G450" s="496" t="s">
        <v>1384</v>
      </c>
      <c r="H450" s="489" t="s">
        <v>2047</v>
      </c>
      <c r="I450" s="503" t="s">
        <v>2046</v>
      </c>
      <c r="J450" s="489" t="s">
        <v>2047</v>
      </c>
      <c r="K450" s="503" t="s">
        <v>10021</v>
      </c>
      <c r="L450"/>
      <c r="N450"/>
      <c r="O450"/>
      <c r="P450"/>
      <c r="Q450"/>
      <c r="R450"/>
    </row>
    <row r="451" spans="1:18" ht="15" customHeight="1" x14ac:dyDescent="0.25">
      <c r="A451" s="489" t="s">
        <v>492</v>
      </c>
      <c r="B451" s="489">
        <v>1</v>
      </c>
      <c r="C451" s="489" t="s">
        <v>6473</v>
      </c>
      <c r="D451" s="503" t="s">
        <v>6474</v>
      </c>
      <c r="E451" s="503" t="s">
        <v>493</v>
      </c>
      <c r="F451" s="503" t="s">
        <v>8800</v>
      </c>
      <c r="G451" s="496" t="s">
        <v>1384</v>
      </c>
      <c r="H451" s="489" t="s">
        <v>2049</v>
      </c>
      <c r="I451" s="503" t="s">
        <v>2048</v>
      </c>
      <c r="J451" s="489" t="s">
        <v>2049</v>
      </c>
      <c r="K451" s="503" t="s">
        <v>10022</v>
      </c>
      <c r="L451"/>
      <c r="N451"/>
      <c r="O451"/>
      <c r="P451"/>
      <c r="Q451"/>
      <c r="R451"/>
    </row>
    <row r="452" spans="1:18" ht="15" customHeight="1" x14ac:dyDescent="0.25">
      <c r="A452" s="489" t="s">
        <v>494</v>
      </c>
      <c r="B452" s="489">
        <v>1</v>
      </c>
      <c r="C452" s="489" t="s">
        <v>6475</v>
      </c>
      <c r="D452" s="503" t="s">
        <v>6476</v>
      </c>
      <c r="E452" s="503" t="s">
        <v>495</v>
      </c>
      <c r="F452" s="503" t="s">
        <v>8800</v>
      </c>
      <c r="G452" s="496" t="s">
        <v>1384</v>
      </c>
      <c r="H452" s="489" t="s">
        <v>2051</v>
      </c>
      <c r="I452" s="503" t="s">
        <v>2050</v>
      </c>
      <c r="J452" s="489" t="s">
        <v>2051</v>
      </c>
      <c r="K452" s="503" t="s">
        <v>8555</v>
      </c>
      <c r="L452"/>
      <c r="N452"/>
      <c r="O452"/>
      <c r="P452"/>
      <c r="Q452"/>
      <c r="R452"/>
    </row>
    <row r="453" spans="1:18" ht="15" customHeight="1" x14ac:dyDescent="0.25">
      <c r="A453" s="489" t="s">
        <v>494</v>
      </c>
      <c r="B453" s="489">
        <v>2</v>
      </c>
      <c r="C453" s="489" t="s">
        <v>6477</v>
      </c>
      <c r="D453" s="503" t="s">
        <v>6478</v>
      </c>
      <c r="E453" s="503" t="s">
        <v>495</v>
      </c>
      <c r="F453" s="503" t="s">
        <v>8800</v>
      </c>
      <c r="G453" s="496" t="s">
        <v>1384</v>
      </c>
      <c r="H453" s="489" t="s">
        <v>2053</v>
      </c>
      <c r="I453" s="503" t="s">
        <v>2052</v>
      </c>
      <c r="J453" s="489" t="s">
        <v>2053</v>
      </c>
      <c r="K453" s="503" t="s">
        <v>8555</v>
      </c>
      <c r="L453"/>
      <c r="N453"/>
      <c r="O453"/>
      <c r="P453"/>
      <c r="Q453"/>
      <c r="R453"/>
    </row>
    <row r="454" spans="1:18" ht="15" customHeight="1" x14ac:dyDescent="0.25">
      <c r="A454" s="489" t="s">
        <v>496</v>
      </c>
      <c r="B454" s="489">
        <v>1</v>
      </c>
      <c r="C454" s="489" t="s">
        <v>6479</v>
      </c>
      <c r="D454" s="503" t="s">
        <v>6480</v>
      </c>
      <c r="E454" s="503" t="s">
        <v>497</v>
      </c>
      <c r="F454" s="503" t="s">
        <v>8800</v>
      </c>
      <c r="G454" s="496" t="s">
        <v>1384</v>
      </c>
      <c r="H454" s="489" t="s">
        <v>2055</v>
      </c>
      <c r="I454" s="503" t="s">
        <v>2054</v>
      </c>
      <c r="J454" s="489" t="s">
        <v>2055</v>
      </c>
      <c r="K454" s="503" t="s">
        <v>10023</v>
      </c>
      <c r="L454"/>
      <c r="N454"/>
      <c r="O454"/>
      <c r="P454"/>
      <c r="Q454"/>
      <c r="R454"/>
    </row>
    <row r="455" spans="1:18" ht="15" customHeight="1" x14ac:dyDescent="0.25">
      <c r="A455" s="489" t="s">
        <v>496</v>
      </c>
      <c r="B455" s="489">
        <v>2</v>
      </c>
      <c r="C455" s="489" t="s">
        <v>6481</v>
      </c>
      <c r="D455" s="503" t="s">
        <v>6482</v>
      </c>
      <c r="E455" s="503" t="s">
        <v>497</v>
      </c>
      <c r="F455" s="503" t="s">
        <v>8800</v>
      </c>
      <c r="G455" s="496" t="s">
        <v>1384</v>
      </c>
      <c r="H455" s="489" t="s">
        <v>2057</v>
      </c>
      <c r="I455" s="503" t="s">
        <v>2056</v>
      </c>
      <c r="J455" s="489" t="s">
        <v>2057</v>
      </c>
      <c r="K455" s="503" t="s">
        <v>10023</v>
      </c>
      <c r="L455"/>
      <c r="N455"/>
      <c r="O455"/>
      <c r="P455"/>
      <c r="Q455"/>
      <c r="R455"/>
    </row>
    <row r="456" spans="1:18" ht="15" customHeight="1" x14ac:dyDescent="0.25">
      <c r="A456" s="489" t="s">
        <v>496</v>
      </c>
      <c r="B456" s="489">
        <v>3</v>
      </c>
      <c r="C456" s="489" t="s">
        <v>6483</v>
      </c>
      <c r="D456" s="503" t="s">
        <v>6484</v>
      </c>
      <c r="E456" s="503" t="s">
        <v>497</v>
      </c>
      <c r="F456" s="503" t="s">
        <v>8800</v>
      </c>
      <c r="G456" s="496" t="s">
        <v>1384</v>
      </c>
      <c r="H456" s="489" t="s">
        <v>2059</v>
      </c>
      <c r="I456" s="503" t="s">
        <v>2058</v>
      </c>
      <c r="J456" s="489" t="s">
        <v>2059</v>
      </c>
      <c r="K456" s="503" t="s">
        <v>8556</v>
      </c>
      <c r="L456"/>
      <c r="N456"/>
      <c r="O456"/>
      <c r="P456"/>
      <c r="Q456"/>
      <c r="R456"/>
    </row>
    <row r="457" spans="1:18" ht="15" customHeight="1" x14ac:dyDescent="0.25">
      <c r="A457" s="489" t="s">
        <v>496</v>
      </c>
      <c r="B457" s="489">
        <v>4</v>
      </c>
      <c r="C457" s="489" t="s">
        <v>6485</v>
      </c>
      <c r="D457" s="503" t="s">
        <v>6486</v>
      </c>
      <c r="E457" s="503" t="s">
        <v>497</v>
      </c>
      <c r="F457" s="503" t="s">
        <v>8800</v>
      </c>
      <c r="G457" s="496" t="s">
        <v>1384</v>
      </c>
      <c r="H457" s="489" t="s">
        <v>2061</v>
      </c>
      <c r="I457" s="503" t="s">
        <v>2060</v>
      </c>
      <c r="J457" s="489" t="s">
        <v>2061</v>
      </c>
      <c r="K457" s="503" t="s">
        <v>10024</v>
      </c>
      <c r="L457"/>
      <c r="N457"/>
      <c r="O457"/>
      <c r="P457"/>
      <c r="Q457"/>
      <c r="R457"/>
    </row>
    <row r="458" spans="1:18" ht="15" customHeight="1" x14ac:dyDescent="0.25">
      <c r="A458" s="489" t="s">
        <v>498</v>
      </c>
      <c r="B458" s="489">
        <v>1</v>
      </c>
      <c r="C458" s="489" t="s">
        <v>6487</v>
      </c>
      <c r="D458" s="503" t="s">
        <v>6488</v>
      </c>
      <c r="E458" s="503" t="s">
        <v>499</v>
      </c>
      <c r="F458" s="503" t="s">
        <v>8800</v>
      </c>
      <c r="G458" s="496" t="s">
        <v>1384</v>
      </c>
      <c r="H458" s="489" t="s">
        <v>2063</v>
      </c>
      <c r="I458" s="503" t="s">
        <v>2062</v>
      </c>
      <c r="J458" s="489" t="s">
        <v>2063</v>
      </c>
      <c r="K458" s="503" t="s">
        <v>8557</v>
      </c>
      <c r="L458"/>
      <c r="N458"/>
      <c r="O458"/>
      <c r="P458"/>
      <c r="Q458"/>
      <c r="R458"/>
    </row>
    <row r="459" spans="1:18" ht="15" customHeight="1" x14ac:dyDescent="0.25">
      <c r="A459" s="489" t="s">
        <v>498</v>
      </c>
      <c r="B459" s="489">
        <v>2</v>
      </c>
      <c r="C459" s="489" t="s">
        <v>6489</v>
      </c>
      <c r="D459" s="503" t="s">
        <v>6490</v>
      </c>
      <c r="E459" s="503" t="s">
        <v>499</v>
      </c>
      <c r="F459" s="503" t="s">
        <v>8800</v>
      </c>
      <c r="G459" s="496" t="s">
        <v>1384</v>
      </c>
      <c r="H459" s="489" t="s">
        <v>2065</v>
      </c>
      <c r="I459" s="503" t="s">
        <v>2064</v>
      </c>
      <c r="J459" s="489" t="s">
        <v>2065</v>
      </c>
      <c r="K459" s="503" t="s">
        <v>8557</v>
      </c>
      <c r="L459"/>
      <c r="N459"/>
      <c r="O459"/>
      <c r="P459"/>
      <c r="Q459"/>
      <c r="R459"/>
    </row>
    <row r="460" spans="1:18" ht="15" customHeight="1" x14ac:dyDescent="0.25">
      <c r="A460" s="489" t="s">
        <v>500</v>
      </c>
      <c r="B460" s="489">
        <v>1</v>
      </c>
      <c r="C460" s="489" t="s">
        <v>6491</v>
      </c>
      <c r="D460" s="503" t="s">
        <v>6492</v>
      </c>
      <c r="E460" s="503" t="s">
        <v>501</v>
      </c>
      <c r="F460" s="503" t="s">
        <v>8800</v>
      </c>
      <c r="G460" s="496" t="s">
        <v>1384</v>
      </c>
      <c r="H460" s="489" t="s">
        <v>2067</v>
      </c>
      <c r="I460" s="503" t="s">
        <v>2066</v>
      </c>
      <c r="J460" s="489" t="s">
        <v>2067</v>
      </c>
      <c r="K460" s="503" t="s">
        <v>8558</v>
      </c>
      <c r="L460"/>
      <c r="N460"/>
      <c r="O460"/>
      <c r="P460"/>
      <c r="Q460"/>
      <c r="R460"/>
    </row>
    <row r="461" spans="1:18" ht="15" customHeight="1" x14ac:dyDescent="0.25">
      <c r="A461" s="489" t="s">
        <v>500</v>
      </c>
      <c r="B461" s="489">
        <v>2</v>
      </c>
      <c r="C461" s="489" t="s">
        <v>6493</v>
      </c>
      <c r="D461" s="503" t="s">
        <v>6494</v>
      </c>
      <c r="E461" s="503" t="s">
        <v>501</v>
      </c>
      <c r="F461" s="503" t="s">
        <v>8800</v>
      </c>
      <c r="G461" s="496" t="s">
        <v>1384</v>
      </c>
      <c r="H461" s="489" t="s">
        <v>2069</v>
      </c>
      <c r="I461" s="503" t="s">
        <v>2068</v>
      </c>
      <c r="J461" s="489" t="s">
        <v>2069</v>
      </c>
      <c r="K461" s="503" t="s">
        <v>8558</v>
      </c>
      <c r="L461"/>
      <c r="N461"/>
      <c r="O461"/>
      <c r="P461"/>
      <c r="Q461"/>
      <c r="R461"/>
    </row>
    <row r="462" spans="1:18" ht="15" customHeight="1" x14ac:dyDescent="0.25">
      <c r="A462" s="489" t="s">
        <v>502</v>
      </c>
      <c r="B462" s="489">
        <v>1</v>
      </c>
      <c r="C462" s="489" t="s">
        <v>6495</v>
      </c>
      <c r="D462" s="503" t="s">
        <v>6496</v>
      </c>
      <c r="E462" s="503" t="s">
        <v>503</v>
      </c>
      <c r="F462" s="503" t="s">
        <v>8800</v>
      </c>
      <c r="G462" s="496" t="s">
        <v>1384</v>
      </c>
      <c r="H462" s="489" t="s">
        <v>2071</v>
      </c>
      <c r="I462" s="503" t="s">
        <v>2070</v>
      </c>
      <c r="J462" s="489" t="s">
        <v>2071</v>
      </c>
      <c r="K462" s="503" t="s">
        <v>10025</v>
      </c>
      <c r="L462"/>
      <c r="N462"/>
      <c r="O462"/>
      <c r="P462"/>
      <c r="Q462"/>
      <c r="R462"/>
    </row>
    <row r="463" spans="1:18" ht="15" customHeight="1" x14ac:dyDescent="0.25">
      <c r="A463" s="489" t="s">
        <v>502</v>
      </c>
      <c r="B463" s="489">
        <v>2</v>
      </c>
      <c r="C463" s="489" t="s">
        <v>6497</v>
      </c>
      <c r="D463" s="503" t="s">
        <v>6498</v>
      </c>
      <c r="E463" s="503" t="s">
        <v>503</v>
      </c>
      <c r="F463" s="503" t="s">
        <v>8800</v>
      </c>
      <c r="G463" s="496" t="s">
        <v>1384</v>
      </c>
      <c r="H463" s="489" t="s">
        <v>2073</v>
      </c>
      <c r="I463" s="503" t="s">
        <v>2072</v>
      </c>
      <c r="J463" s="489" t="s">
        <v>2073</v>
      </c>
      <c r="K463" s="503" t="s">
        <v>10026</v>
      </c>
      <c r="L463"/>
      <c r="N463"/>
      <c r="O463"/>
      <c r="P463"/>
      <c r="Q463"/>
      <c r="R463"/>
    </row>
    <row r="464" spans="1:18" ht="15" customHeight="1" x14ac:dyDescent="0.25">
      <c r="A464" s="489" t="s">
        <v>504</v>
      </c>
      <c r="B464" s="489">
        <v>1</v>
      </c>
      <c r="C464" s="489" t="s">
        <v>6499</v>
      </c>
      <c r="D464" s="503" t="s">
        <v>6500</v>
      </c>
      <c r="E464" s="503" t="s">
        <v>505</v>
      </c>
      <c r="F464" s="503" t="s">
        <v>8800</v>
      </c>
      <c r="G464" s="496" t="s">
        <v>1384</v>
      </c>
      <c r="H464" s="489" t="s">
        <v>2075</v>
      </c>
      <c r="I464" s="503" t="s">
        <v>2074</v>
      </c>
      <c r="J464" s="489" t="s">
        <v>2075</v>
      </c>
      <c r="K464" s="503" t="s">
        <v>8559</v>
      </c>
      <c r="L464"/>
      <c r="N464"/>
      <c r="O464"/>
      <c r="P464"/>
      <c r="Q464"/>
      <c r="R464"/>
    </row>
    <row r="465" spans="1:18" ht="15" customHeight="1" x14ac:dyDescent="0.25">
      <c r="A465" s="489" t="s">
        <v>506</v>
      </c>
      <c r="B465" s="489">
        <v>1</v>
      </c>
      <c r="C465" s="489" t="s">
        <v>6501</v>
      </c>
      <c r="D465" s="503" t="s">
        <v>6502</v>
      </c>
      <c r="E465" s="503" t="s">
        <v>507</v>
      </c>
      <c r="F465" s="503" t="s">
        <v>8800</v>
      </c>
      <c r="G465" s="496" t="s">
        <v>1384</v>
      </c>
      <c r="H465" s="489" t="s">
        <v>2077</v>
      </c>
      <c r="I465" s="503" t="s">
        <v>2076</v>
      </c>
      <c r="J465" s="489" t="s">
        <v>2077</v>
      </c>
      <c r="K465" s="503" t="s">
        <v>10027</v>
      </c>
      <c r="L465"/>
      <c r="N465"/>
      <c r="O465"/>
      <c r="P465"/>
      <c r="Q465"/>
      <c r="R465"/>
    </row>
    <row r="466" spans="1:18" ht="15" customHeight="1" x14ac:dyDescent="0.25">
      <c r="A466" s="489" t="s">
        <v>506</v>
      </c>
      <c r="B466" s="489">
        <v>2</v>
      </c>
      <c r="C466" s="489" t="s">
        <v>6503</v>
      </c>
      <c r="D466" s="503" t="s">
        <v>6504</v>
      </c>
      <c r="E466" s="503" t="s">
        <v>507</v>
      </c>
      <c r="F466" s="503" t="s">
        <v>8800</v>
      </c>
      <c r="G466" s="496" t="s">
        <v>1384</v>
      </c>
      <c r="H466" s="489" t="s">
        <v>2079</v>
      </c>
      <c r="I466" s="503" t="s">
        <v>2078</v>
      </c>
      <c r="J466" s="489" t="s">
        <v>2079</v>
      </c>
      <c r="K466" s="503" t="s">
        <v>10028</v>
      </c>
      <c r="L466"/>
      <c r="N466"/>
      <c r="O466"/>
      <c r="P466"/>
      <c r="Q466"/>
      <c r="R466"/>
    </row>
    <row r="467" spans="1:18" ht="15" customHeight="1" x14ac:dyDescent="0.25">
      <c r="A467" s="489" t="s">
        <v>937</v>
      </c>
      <c r="B467" s="489">
        <v>1</v>
      </c>
      <c r="C467" s="489" t="s">
        <v>6505</v>
      </c>
      <c r="D467" s="503" t="s">
        <v>10029</v>
      </c>
      <c r="E467" s="503" t="s">
        <v>9104</v>
      </c>
      <c r="F467" s="503" t="s">
        <v>8796</v>
      </c>
      <c r="G467" s="496" t="s">
        <v>1384</v>
      </c>
      <c r="H467" s="489" t="s">
        <v>2697</v>
      </c>
      <c r="I467" s="503" t="s">
        <v>9104</v>
      </c>
      <c r="J467" s="489" t="s">
        <v>2697</v>
      </c>
      <c r="K467" s="503" t="s">
        <v>8560</v>
      </c>
      <c r="L467"/>
      <c r="N467"/>
      <c r="O467"/>
      <c r="P467"/>
      <c r="Q467"/>
      <c r="R467"/>
    </row>
    <row r="468" spans="1:18" ht="15" customHeight="1" x14ac:dyDescent="0.25">
      <c r="A468" s="489" t="s">
        <v>508</v>
      </c>
      <c r="B468" s="489">
        <v>1</v>
      </c>
      <c r="C468" s="489" t="s">
        <v>6506</v>
      </c>
      <c r="D468" s="503" t="s">
        <v>6507</v>
      </c>
      <c r="E468" s="503" t="s">
        <v>509</v>
      </c>
      <c r="F468" s="503" t="s">
        <v>8800</v>
      </c>
      <c r="G468" s="496" t="s">
        <v>1384</v>
      </c>
      <c r="H468" s="489" t="s">
        <v>2081</v>
      </c>
      <c r="I468" s="503" t="s">
        <v>2080</v>
      </c>
      <c r="J468" s="489" t="s">
        <v>2081</v>
      </c>
      <c r="K468" s="503" t="s">
        <v>8561</v>
      </c>
      <c r="L468"/>
      <c r="N468"/>
      <c r="O468"/>
      <c r="P468"/>
      <c r="Q468"/>
      <c r="R468"/>
    </row>
    <row r="469" spans="1:18" ht="15" customHeight="1" x14ac:dyDescent="0.25">
      <c r="A469" s="489" t="s">
        <v>508</v>
      </c>
      <c r="B469" s="489">
        <v>2</v>
      </c>
      <c r="C469" s="489" t="s">
        <v>6508</v>
      </c>
      <c r="D469" s="503" t="s">
        <v>6509</v>
      </c>
      <c r="E469" s="503" t="s">
        <v>509</v>
      </c>
      <c r="F469" s="503" t="s">
        <v>8800</v>
      </c>
      <c r="G469" s="496" t="s">
        <v>1384</v>
      </c>
      <c r="H469" s="489" t="s">
        <v>2083</v>
      </c>
      <c r="I469" s="503" t="s">
        <v>2082</v>
      </c>
      <c r="J469" s="489" t="s">
        <v>2083</v>
      </c>
      <c r="K469" s="503" t="s">
        <v>8561</v>
      </c>
      <c r="L469"/>
      <c r="N469"/>
      <c r="O469"/>
      <c r="P469"/>
      <c r="Q469"/>
      <c r="R469"/>
    </row>
    <row r="470" spans="1:18" ht="15" customHeight="1" x14ac:dyDescent="0.25">
      <c r="A470" s="489" t="s">
        <v>511</v>
      </c>
      <c r="B470" s="489">
        <v>1</v>
      </c>
      <c r="C470" s="489" t="s">
        <v>6510</v>
      </c>
      <c r="D470" s="503" t="s">
        <v>6511</v>
      </c>
      <c r="E470" s="503" t="s">
        <v>512</v>
      </c>
      <c r="F470" s="503" t="s">
        <v>8800</v>
      </c>
      <c r="G470" s="496" t="s">
        <v>1384</v>
      </c>
      <c r="H470" s="489" t="s">
        <v>5398</v>
      </c>
      <c r="I470" s="503" t="s">
        <v>5399</v>
      </c>
      <c r="J470" s="489" t="s">
        <v>5398</v>
      </c>
      <c r="K470" s="503" t="s">
        <v>8562</v>
      </c>
      <c r="L470"/>
      <c r="N470"/>
      <c r="O470"/>
      <c r="P470"/>
      <c r="Q470"/>
      <c r="R470"/>
    </row>
    <row r="471" spans="1:18" ht="15" customHeight="1" x14ac:dyDescent="0.25">
      <c r="A471" s="489" t="s">
        <v>513</v>
      </c>
      <c r="B471" s="489">
        <v>1</v>
      </c>
      <c r="C471" s="489" t="s">
        <v>6512</v>
      </c>
      <c r="D471" s="503" t="s">
        <v>6513</v>
      </c>
      <c r="E471" s="503" t="s">
        <v>514</v>
      </c>
      <c r="F471" s="503" t="s">
        <v>8800</v>
      </c>
      <c r="G471" s="496" t="s">
        <v>1384</v>
      </c>
      <c r="H471" s="489" t="s">
        <v>5290</v>
      </c>
      <c r="I471" s="503" t="s">
        <v>5402</v>
      </c>
      <c r="J471" s="489" t="s">
        <v>5290</v>
      </c>
      <c r="K471" s="503" t="s">
        <v>10030</v>
      </c>
      <c r="L471"/>
      <c r="N471"/>
      <c r="O471"/>
      <c r="P471"/>
      <c r="Q471"/>
      <c r="R471"/>
    </row>
    <row r="472" spans="1:18" ht="15" customHeight="1" x14ac:dyDescent="0.25">
      <c r="A472" s="489" t="s">
        <v>513</v>
      </c>
      <c r="B472" s="489">
        <v>2</v>
      </c>
      <c r="C472" s="489" t="s">
        <v>6514</v>
      </c>
      <c r="D472" s="503" t="s">
        <v>10031</v>
      </c>
      <c r="E472" s="503" t="s">
        <v>514</v>
      </c>
      <c r="F472" s="503" t="s">
        <v>8800</v>
      </c>
      <c r="G472" s="496" t="s">
        <v>1384</v>
      </c>
      <c r="H472" s="489" t="s">
        <v>10032</v>
      </c>
      <c r="I472" s="503" t="s">
        <v>10033</v>
      </c>
      <c r="J472" s="489" t="s">
        <v>10032</v>
      </c>
      <c r="K472" s="503" t="s">
        <v>10034</v>
      </c>
      <c r="L472"/>
      <c r="N472"/>
      <c r="O472"/>
      <c r="P472"/>
      <c r="Q472"/>
      <c r="R472"/>
    </row>
    <row r="473" spans="1:18" ht="15" customHeight="1" x14ac:dyDescent="0.25">
      <c r="A473" s="489" t="s">
        <v>513</v>
      </c>
      <c r="B473" s="489">
        <v>3</v>
      </c>
      <c r="C473" s="489" t="s">
        <v>6515</v>
      </c>
      <c r="D473" s="503" t="s">
        <v>6516</v>
      </c>
      <c r="E473" s="503" t="s">
        <v>514</v>
      </c>
      <c r="F473" s="503" t="s">
        <v>8800</v>
      </c>
      <c r="G473" s="496" t="s">
        <v>1384</v>
      </c>
      <c r="H473" s="489" t="s">
        <v>2086</v>
      </c>
      <c r="I473" s="503" t="s">
        <v>2085</v>
      </c>
      <c r="J473" s="489" t="s">
        <v>2086</v>
      </c>
      <c r="K473" s="503" t="s">
        <v>10035</v>
      </c>
      <c r="L473"/>
      <c r="N473"/>
      <c r="O473"/>
      <c r="P473"/>
      <c r="Q473"/>
      <c r="R473"/>
    </row>
    <row r="474" spans="1:18" ht="15" customHeight="1" x14ac:dyDescent="0.25">
      <c r="A474" s="489" t="s">
        <v>513</v>
      </c>
      <c r="B474" s="489">
        <v>4</v>
      </c>
      <c r="C474" s="489" t="s">
        <v>6517</v>
      </c>
      <c r="D474" s="503" t="s">
        <v>6518</v>
      </c>
      <c r="E474" s="503" t="s">
        <v>514</v>
      </c>
      <c r="F474" s="503" t="s">
        <v>8800</v>
      </c>
      <c r="G474" s="496" t="s">
        <v>1384</v>
      </c>
      <c r="H474" s="489" t="s">
        <v>2088</v>
      </c>
      <c r="I474" s="503" t="s">
        <v>2087</v>
      </c>
      <c r="J474" s="489" t="s">
        <v>2088</v>
      </c>
      <c r="K474" s="503" t="s">
        <v>10036</v>
      </c>
      <c r="L474"/>
      <c r="N474"/>
      <c r="O474"/>
      <c r="P474"/>
      <c r="Q474"/>
      <c r="R474"/>
    </row>
    <row r="475" spans="1:18" ht="15" customHeight="1" x14ac:dyDescent="0.25">
      <c r="A475" s="489" t="s">
        <v>513</v>
      </c>
      <c r="B475" s="489">
        <v>5</v>
      </c>
      <c r="C475" s="489" t="s">
        <v>6519</v>
      </c>
      <c r="D475" s="503" t="s">
        <v>6520</v>
      </c>
      <c r="E475" s="503" t="s">
        <v>514</v>
      </c>
      <c r="F475" s="503" t="s">
        <v>8800</v>
      </c>
      <c r="G475" s="496" t="s">
        <v>1384</v>
      </c>
      <c r="H475" s="489" t="s">
        <v>5291</v>
      </c>
      <c r="I475" s="503" t="s">
        <v>5403</v>
      </c>
      <c r="J475" s="489" t="s">
        <v>5291</v>
      </c>
      <c r="K475" s="503" t="s">
        <v>10037</v>
      </c>
      <c r="L475"/>
      <c r="N475"/>
      <c r="O475"/>
      <c r="P475"/>
      <c r="Q475"/>
      <c r="R475"/>
    </row>
    <row r="476" spans="1:18" ht="15" customHeight="1" x14ac:dyDescent="0.25">
      <c r="A476" s="489" t="s">
        <v>513</v>
      </c>
      <c r="B476" s="489">
        <v>6</v>
      </c>
      <c r="C476" s="489" t="s">
        <v>6521</v>
      </c>
      <c r="D476" s="503" t="s">
        <v>6522</v>
      </c>
      <c r="E476" s="503" t="s">
        <v>514</v>
      </c>
      <c r="F476" s="503" t="s">
        <v>8800</v>
      </c>
      <c r="G476" s="496" t="s">
        <v>1384</v>
      </c>
      <c r="H476" s="489" t="s">
        <v>2089</v>
      </c>
      <c r="I476" s="503" t="s">
        <v>5401</v>
      </c>
      <c r="J476" s="489" t="s">
        <v>2089</v>
      </c>
      <c r="K476" s="503" t="s">
        <v>10038</v>
      </c>
      <c r="L476"/>
      <c r="N476"/>
      <c r="O476"/>
      <c r="P476"/>
      <c r="Q476"/>
      <c r="R476"/>
    </row>
    <row r="477" spans="1:18" ht="15" customHeight="1" x14ac:dyDescent="0.25">
      <c r="A477" s="489" t="s">
        <v>513</v>
      </c>
      <c r="B477" s="489">
        <v>7</v>
      </c>
      <c r="C477" s="489" t="s">
        <v>6523</v>
      </c>
      <c r="D477" s="503" t="s">
        <v>6524</v>
      </c>
      <c r="E477" s="503" t="s">
        <v>514</v>
      </c>
      <c r="F477" s="503" t="s">
        <v>8800</v>
      </c>
      <c r="G477" s="496" t="s">
        <v>1384</v>
      </c>
      <c r="H477" s="489" t="s">
        <v>2090</v>
      </c>
      <c r="I477" s="503" t="s">
        <v>5400</v>
      </c>
      <c r="J477" s="489" t="s">
        <v>2090</v>
      </c>
      <c r="K477" s="503" t="s">
        <v>10039</v>
      </c>
      <c r="L477"/>
      <c r="N477"/>
      <c r="O477"/>
      <c r="P477"/>
      <c r="Q477"/>
      <c r="R477"/>
    </row>
    <row r="478" spans="1:18" ht="15" customHeight="1" x14ac:dyDescent="0.25">
      <c r="A478" s="489" t="s">
        <v>515</v>
      </c>
      <c r="B478" s="489">
        <v>1</v>
      </c>
      <c r="C478" s="489" t="s">
        <v>6525</v>
      </c>
      <c r="D478" s="503" t="s">
        <v>6527</v>
      </c>
      <c r="E478" s="503" t="s">
        <v>516</v>
      </c>
      <c r="F478" s="503" t="s">
        <v>8800</v>
      </c>
      <c r="G478" s="496" t="s">
        <v>1384</v>
      </c>
      <c r="H478" s="489" t="s">
        <v>5292</v>
      </c>
      <c r="I478" s="503" t="s">
        <v>5262</v>
      </c>
      <c r="J478" s="489" t="s">
        <v>5292</v>
      </c>
      <c r="K478" s="503" t="s">
        <v>10040</v>
      </c>
      <c r="L478"/>
      <c r="N478"/>
      <c r="O478"/>
      <c r="P478"/>
      <c r="Q478"/>
      <c r="R478"/>
    </row>
    <row r="479" spans="1:18" ht="15" customHeight="1" x14ac:dyDescent="0.25">
      <c r="A479" s="489" t="s">
        <v>515</v>
      </c>
      <c r="B479" s="489">
        <v>2</v>
      </c>
      <c r="C479" s="489" t="s">
        <v>6526</v>
      </c>
      <c r="D479" s="503" t="s">
        <v>6528</v>
      </c>
      <c r="E479" s="503" t="s">
        <v>516</v>
      </c>
      <c r="F479" s="503" t="s">
        <v>8800</v>
      </c>
      <c r="G479" s="496" t="s">
        <v>1384</v>
      </c>
      <c r="H479" s="489" t="s">
        <v>5293</v>
      </c>
      <c r="I479" s="503" t="s">
        <v>5267</v>
      </c>
      <c r="J479" s="489" t="s">
        <v>5293</v>
      </c>
      <c r="K479" s="503" t="s">
        <v>10041</v>
      </c>
      <c r="L479"/>
      <c r="N479"/>
      <c r="O479"/>
      <c r="P479"/>
      <c r="Q479"/>
      <c r="R479"/>
    </row>
    <row r="480" spans="1:18" ht="15" customHeight="1" x14ac:dyDescent="0.25">
      <c r="A480" s="489" t="s">
        <v>517</v>
      </c>
      <c r="B480" s="489">
        <v>1</v>
      </c>
      <c r="C480" s="489" t="s">
        <v>6529</v>
      </c>
      <c r="D480" s="503" t="s">
        <v>6530</v>
      </c>
      <c r="E480" s="503" t="s">
        <v>518</v>
      </c>
      <c r="F480" s="503" t="s">
        <v>8800</v>
      </c>
      <c r="G480" s="496" t="s">
        <v>1384</v>
      </c>
      <c r="H480" s="489" t="s">
        <v>2092</v>
      </c>
      <c r="I480" s="503" t="s">
        <v>2091</v>
      </c>
      <c r="J480" s="489" t="s">
        <v>2092</v>
      </c>
      <c r="K480" s="503" t="s">
        <v>10042</v>
      </c>
      <c r="L480"/>
      <c r="N480"/>
      <c r="O480"/>
      <c r="P480"/>
      <c r="Q480"/>
      <c r="R480"/>
    </row>
    <row r="481" spans="1:18" ht="15" customHeight="1" x14ac:dyDescent="0.25">
      <c r="A481" s="489" t="s">
        <v>517</v>
      </c>
      <c r="B481" s="489">
        <v>2</v>
      </c>
      <c r="C481" s="489" t="s">
        <v>6531</v>
      </c>
      <c r="D481" s="503" t="s">
        <v>6532</v>
      </c>
      <c r="E481" s="503" t="s">
        <v>518</v>
      </c>
      <c r="F481" s="503" t="s">
        <v>8800</v>
      </c>
      <c r="G481" s="496" t="s">
        <v>1384</v>
      </c>
      <c r="H481" s="489" t="s">
        <v>2094</v>
      </c>
      <c r="I481" s="503" t="s">
        <v>2093</v>
      </c>
      <c r="J481" s="489" t="s">
        <v>2094</v>
      </c>
      <c r="K481" s="503" t="s">
        <v>10043</v>
      </c>
      <c r="L481"/>
      <c r="N481"/>
      <c r="O481"/>
      <c r="P481"/>
      <c r="Q481"/>
      <c r="R481"/>
    </row>
    <row r="482" spans="1:18" ht="15" customHeight="1" x14ac:dyDescent="0.25">
      <c r="A482" s="489" t="s">
        <v>519</v>
      </c>
      <c r="B482" s="489">
        <v>1</v>
      </c>
      <c r="C482" s="489" t="s">
        <v>6533</v>
      </c>
      <c r="D482" s="503" t="s">
        <v>6534</v>
      </c>
      <c r="E482" s="503" t="s">
        <v>520</v>
      </c>
      <c r="F482" s="503" t="s">
        <v>8798</v>
      </c>
      <c r="G482" s="496" t="s">
        <v>1384</v>
      </c>
      <c r="H482" s="489" t="s">
        <v>3845</v>
      </c>
      <c r="I482" s="503" t="s">
        <v>520</v>
      </c>
      <c r="J482" s="489" t="s">
        <v>3845</v>
      </c>
      <c r="K482" s="503" t="s">
        <v>8563</v>
      </c>
      <c r="L482"/>
      <c r="N482"/>
      <c r="O482"/>
      <c r="P482"/>
      <c r="Q482"/>
      <c r="R482"/>
    </row>
    <row r="483" spans="1:18" ht="15" customHeight="1" x14ac:dyDescent="0.25">
      <c r="A483" s="489" t="s">
        <v>521</v>
      </c>
      <c r="B483" s="489">
        <v>1</v>
      </c>
      <c r="C483" s="489" t="s">
        <v>6535</v>
      </c>
      <c r="D483" s="503" t="s">
        <v>6536</v>
      </c>
      <c r="E483" s="503" t="s">
        <v>522</v>
      </c>
      <c r="F483" s="503" t="s">
        <v>8800</v>
      </c>
      <c r="G483" s="496" t="s">
        <v>1384</v>
      </c>
      <c r="H483" s="489" t="s">
        <v>2096</v>
      </c>
      <c r="I483" s="503" t="s">
        <v>2095</v>
      </c>
      <c r="J483" s="489" t="s">
        <v>2096</v>
      </c>
      <c r="K483" s="503" t="s">
        <v>10044</v>
      </c>
      <c r="L483"/>
      <c r="N483"/>
      <c r="O483"/>
      <c r="P483"/>
      <c r="Q483"/>
      <c r="R483"/>
    </row>
    <row r="484" spans="1:18" ht="15" customHeight="1" x14ac:dyDescent="0.25">
      <c r="A484" s="489" t="s">
        <v>521</v>
      </c>
      <c r="B484" s="489">
        <v>2</v>
      </c>
      <c r="C484" s="489" t="s">
        <v>6537</v>
      </c>
      <c r="D484" s="503" t="s">
        <v>6538</v>
      </c>
      <c r="E484" s="503" t="s">
        <v>522</v>
      </c>
      <c r="F484" s="503" t="s">
        <v>8800</v>
      </c>
      <c r="G484" s="496" t="s">
        <v>1384</v>
      </c>
      <c r="H484" s="489" t="s">
        <v>2098</v>
      </c>
      <c r="I484" s="503" t="s">
        <v>2097</v>
      </c>
      <c r="J484" s="489" t="s">
        <v>2098</v>
      </c>
      <c r="K484" s="503" t="s">
        <v>10045</v>
      </c>
      <c r="L484"/>
      <c r="N484"/>
      <c r="O484"/>
      <c r="P484"/>
      <c r="Q484"/>
      <c r="R484"/>
    </row>
    <row r="485" spans="1:18" ht="15" customHeight="1" x14ac:dyDescent="0.25">
      <c r="A485" s="489" t="s">
        <v>521</v>
      </c>
      <c r="B485" s="489">
        <v>3</v>
      </c>
      <c r="C485" s="489" t="s">
        <v>6539</v>
      </c>
      <c r="D485" s="503" t="s">
        <v>6540</v>
      </c>
      <c r="E485" s="503" t="s">
        <v>522</v>
      </c>
      <c r="F485" s="503" t="s">
        <v>8800</v>
      </c>
      <c r="G485" s="496" t="s">
        <v>1384</v>
      </c>
      <c r="H485" s="489" t="s">
        <v>2100</v>
      </c>
      <c r="I485" s="503" t="s">
        <v>2099</v>
      </c>
      <c r="J485" s="489" t="s">
        <v>2100</v>
      </c>
      <c r="K485" s="503" t="s">
        <v>10046</v>
      </c>
      <c r="L485"/>
      <c r="N485"/>
      <c r="O485"/>
      <c r="P485"/>
      <c r="Q485"/>
      <c r="R485"/>
    </row>
    <row r="486" spans="1:18" ht="15" customHeight="1" x14ac:dyDescent="0.25">
      <c r="A486" s="489" t="s">
        <v>521</v>
      </c>
      <c r="B486" s="489">
        <v>4</v>
      </c>
      <c r="C486" s="489" t="s">
        <v>6541</v>
      </c>
      <c r="D486" s="503" t="s">
        <v>6542</v>
      </c>
      <c r="E486" s="503" t="s">
        <v>522</v>
      </c>
      <c r="F486" s="503" t="s">
        <v>8800</v>
      </c>
      <c r="G486" s="496" t="s">
        <v>1384</v>
      </c>
      <c r="H486" s="489" t="s">
        <v>2102</v>
      </c>
      <c r="I486" s="503" t="s">
        <v>2101</v>
      </c>
      <c r="J486" s="489" t="s">
        <v>2102</v>
      </c>
      <c r="K486" s="503" t="s">
        <v>10047</v>
      </c>
      <c r="L486"/>
      <c r="N486"/>
      <c r="O486"/>
      <c r="P486"/>
      <c r="Q486"/>
      <c r="R486"/>
    </row>
    <row r="487" spans="1:18" ht="15" customHeight="1" x14ac:dyDescent="0.25">
      <c r="A487" s="489" t="s">
        <v>521</v>
      </c>
      <c r="B487" s="489">
        <v>5</v>
      </c>
      <c r="C487" s="489" t="s">
        <v>6543</v>
      </c>
      <c r="D487" s="503" t="s">
        <v>6544</v>
      </c>
      <c r="E487" s="503" t="s">
        <v>522</v>
      </c>
      <c r="F487" s="503" t="s">
        <v>8800</v>
      </c>
      <c r="G487" s="496" t="s">
        <v>1384</v>
      </c>
      <c r="H487" s="489" t="s">
        <v>2104</v>
      </c>
      <c r="I487" s="503" t="s">
        <v>2103</v>
      </c>
      <c r="J487" s="489" t="s">
        <v>2104</v>
      </c>
      <c r="K487" s="503" t="s">
        <v>10048</v>
      </c>
      <c r="L487"/>
      <c r="N487"/>
      <c r="O487"/>
      <c r="P487"/>
      <c r="Q487"/>
      <c r="R487"/>
    </row>
    <row r="488" spans="1:18" ht="15" customHeight="1" x14ac:dyDescent="0.25">
      <c r="A488" s="489" t="s">
        <v>521</v>
      </c>
      <c r="B488" s="489">
        <v>6</v>
      </c>
      <c r="C488" s="489" t="s">
        <v>6545</v>
      </c>
      <c r="D488" s="503" t="s">
        <v>6546</v>
      </c>
      <c r="E488" s="503" t="s">
        <v>522</v>
      </c>
      <c r="F488" s="503" t="s">
        <v>8800</v>
      </c>
      <c r="G488" s="496" t="s">
        <v>1384</v>
      </c>
      <c r="H488" s="489" t="s">
        <v>6547</v>
      </c>
      <c r="I488" s="503" t="s">
        <v>6548</v>
      </c>
      <c r="J488" s="489" t="s">
        <v>6547</v>
      </c>
      <c r="K488" s="503" t="s">
        <v>10049</v>
      </c>
      <c r="L488"/>
      <c r="N488"/>
      <c r="O488"/>
      <c r="P488"/>
      <c r="Q488"/>
      <c r="R488"/>
    </row>
    <row r="489" spans="1:18" ht="15" customHeight="1" x14ac:dyDescent="0.25">
      <c r="A489" s="489" t="s">
        <v>521</v>
      </c>
      <c r="B489" s="489">
        <v>7</v>
      </c>
      <c r="C489" s="489" t="s">
        <v>6549</v>
      </c>
      <c r="D489" s="503" t="s">
        <v>6550</v>
      </c>
      <c r="E489" s="503" t="s">
        <v>522</v>
      </c>
      <c r="F489" s="503" t="s">
        <v>8800</v>
      </c>
      <c r="G489" s="496" t="s">
        <v>1384</v>
      </c>
      <c r="H489" s="489" t="s">
        <v>3692</v>
      </c>
      <c r="I489" s="503" t="s">
        <v>3691</v>
      </c>
      <c r="J489" s="489" t="s">
        <v>3692</v>
      </c>
      <c r="K489" s="503" t="s">
        <v>10050</v>
      </c>
      <c r="L489"/>
      <c r="N489"/>
      <c r="O489"/>
      <c r="P489"/>
      <c r="Q489"/>
      <c r="R489"/>
    </row>
    <row r="490" spans="1:18" ht="15" customHeight="1" x14ac:dyDescent="0.25">
      <c r="A490" s="489" t="s">
        <v>521</v>
      </c>
      <c r="B490" s="489">
        <v>8</v>
      </c>
      <c r="C490" s="489" t="s">
        <v>6551</v>
      </c>
      <c r="D490" s="503" t="s">
        <v>6552</v>
      </c>
      <c r="E490" s="503" t="s">
        <v>522</v>
      </c>
      <c r="F490" s="503" t="s">
        <v>8800</v>
      </c>
      <c r="G490" s="496" t="s">
        <v>1384</v>
      </c>
      <c r="H490" s="489" t="s">
        <v>2106</v>
      </c>
      <c r="I490" s="503" t="s">
        <v>2105</v>
      </c>
      <c r="J490" s="489" t="s">
        <v>2106</v>
      </c>
      <c r="K490" s="503" t="s">
        <v>10051</v>
      </c>
      <c r="L490"/>
      <c r="N490"/>
      <c r="O490"/>
      <c r="P490"/>
      <c r="Q490"/>
      <c r="R490"/>
    </row>
    <row r="491" spans="1:18" ht="15" customHeight="1" x14ac:dyDescent="0.25">
      <c r="A491" s="489" t="s">
        <v>521</v>
      </c>
      <c r="B491" s="489">
        <v>9</v>
      </c>
      <c r="C491" s="489" t="s">
        <v>6553</v>
      </c>
      <c r="D491" s="503" t="s">
        <v>6554</v>
      </c>
      <c r="E491" s="503" t="s">
        <v>522</v>
      </c>
      <c r="F491" s="503" t="s">
        <v>8800</v>
      </c>
      <c r="G491" s="496" t="s">
        <v>1384</v>
      </c>
      <c r="H491" s="489" t="s">
        <v>2108</v>
      </c>
      <c r="I491" s="503" t="s">
        <v>2107</v>
      </c>
      <c r="J491" s="489" t="s">
        <v>2108</v>
      </c>
      <c r="K491" s="503" t="s">
        <v>10052</v>
      </c>
      <c r="L491"/>
      <c r="N491"/>
      <c r="O491"/>
      <c r="P491"/>
      <c r="Q491"/>
      <c r="R491"/>
    </row>
    <row r="492" spans="1:18" ht="15" customHeight="1" x14ac:dyDescent="0.25">
      <c r="A492" s="489" t="s">
        <v>523</v>
      </c>
      <c r="B492" s="489">
        <v>1</v>
      </c>
      <c r="C492" s="489" t="s">
        <v>6555</v>
      </c>
      <c r="D492" s="503" t="s">
        <v>6556</v>
      </c>
      <c r="E492" s="503" t="s">
        <v>524</v>
      </c>
      <c r="F492" s="503" t="s">
        <v>8796</v>
      </c>
      <c r="G492" s="496" t="s">
        <v>1384</v>
      </c>
      <c r="H492" s="489" t="s">
        <v>5294</v>
      </c>
      <c r="I492" s="503" t="s">
        <v>524</v>
      </c>
      <c r="J492" s="489" t="s">
        <v>5294</v>
      </c>
      <c r="K492" s="503" t="s">
        <v>8564</v>
      </c>
      <c r="L492"/>
      <c r="N492"/>
      <c r="O492"/>
      <c r="P492"/>
      <c r="Q492"/>
      <c r="R492"/>
    </row>
    <row r="493" spans="1:18" ht="15" customHeight="1" x14ac:dyDescent="0.25">
      <c r="A493" s="489" t="s">
        <v>525</v>
      </c>
      <c r="B493" s="489">
        <v>1</v>
      </c>
      <c r="C493" s="489" t="s">
        <v>6557</v>
      </c>
      <c r="D493" s="503" t="s">
        <v>6558</v>
      </c>
      <c r="E493" s="503" t="s">
        <v>526</v>
      </c>
      <c r="F493" s="503" t="s">
        <v>8800</v>
      </c>
      <c r="G493" s="496" t="s">
        <v>1384</v>
      </c>
      <c r="H493" s="489" t="s">
        <v>2110</v>
      </c>
      <c r="I493" s="503" t="s">
        <v>2109</v>
      </c>
      <c r="J493" s="489" t="s">
        <v>2110</v>
      </c>
      <c r="K493" s="503" t="s">
        <v>10053</v>
      </c>
      <c r="L493"/>
      <c r="N493"/>
      <c r="O493"/>
      <c r="P493"/>
      <c r="Q493"/>
      <c r="R493"/>
    </row>
    <row r="494" spans="1:18" ht="15" customHeight="1" x14ac:dyDescent="0.25">
      <c r="A494" s="489" t="s">
        <v>525</v>
      </c>
      <c r="B494" s="489">
        <v>2</v>
      </c>
      <c r="C494" s="489" t="s">
        <v>6559</v>
      </c>
      <c r="D494" s="503" t="s">
        <v>6560</v>
      </c>
      <c r="E494" s="503" t="s">
        <v>526</v>
      </c>
      <c r="F494" s="503" t="s">
        <v>8800</v>
      </c>
      <c r="G494" s="496" t="s">
        <v>1384</v>
      </c>
      <c r="H494" s="489" t="s">
        <v>2112</v>
      </c>
      <c r="I494" s="503" t="s">
        <v>2111</v>
      </c>
      <c r="J494" s="489" t="s">
        <v>2112</v>
      </c>
      <c r="K494" s="503" t="s">
        <v>10054</v>
      </c>
      <c r="L494"/>
      <c r="N494"/>
      <c r="O494"/>
      <c r="P494"/>
      <c r="Q494"/>
      <c r="R494"/>
    </row>
    <row r="495" spans="1:18" ht="15" customHeight="1" x14ac:dyDescent="0.25">
      <c r="A495" s="489" t="s">
        <v>525</v>
      </c>
      <c r="B495" s="489">
        <v>3</v>
      </c>
      <c r="C495" s="489" t="s">
        <v>6561</v>
      </c>
      <c r="D495" s="503" t="s">
        <v>6562</v>
      </c>
      <c r="E495" s="503" t="s">
        <v>526</v>
      </c>
      <c r="F495" s="503" t="s">
        <v>8800</v>
      </c>
      <c r="G495" s="496" t="s">
        <v>1384</v>
      </c>
      <c r="H495" s="489" t="s">
        <v>2114</v>
      </c>
      <c r="I495" s="503" t="s">
        <v>2113</v>
      </c>
      <c r="J495" s="489" t="s">
        <v>2114</v>
      </c>
      <c r="K495" s="503" t="s">
        <v>10055</v>
      </c>
      <c r="L495"/>
      <c r="N495"/>
      <c r="O495"/>
      <c r="P495"/>
      <c r="Q495"/>
      <c r="R495"/>
    </row>
    <row r="496" spans="1:18" ht="15" customHeight="1" x14ac:dyDescent="0.25">
      <c r="A496" s="489" t="s">
        <v>527</v>
      </c>
      <c r="B496" s="489">
        <v>1</v>
      </c>
      <c r="C496" s="489" t="s">
        <v>6563</v>
      </c>
      <c r="D496" s="503" t="s">
        <v>6564</v>
      </c>
      <c r="E496" s="503" t="s">
        <v>528</v>
      </c>
      <c r="F496" s="503" t="s">
        <v>8800</v>
      </c>
      <c r="G496" s="496" t="s">
        <v>1384</v>
      </c>
      <c r="H496" s="489" t="s">
        <v>2116</v>
      </c>
      <c r="I496" s="503" t="s">
        <v>2115</v>
      </c>
      <c r="J496" s="489" t="s">
        <v>2116</v>
      </c>
      <c r="K496" s="503" t="s">
        <v>10056</v>
      </c>
      <c r="L496"/>
      <c r="N496"/>
      <c r="O496"/>
      <c r="P496"/>
      <c r="Q496"/>
      <c r="R496"/>
    </row>
    <row r="497" spans="1:18" ht="15" customHeight="1" x14ac:dyDescent="0.25">
      <c r="A497" s="489" t="s">
        <v>527</v>
      </c>
      <c r="B497" s="489">
        <v>2</v>
      </c>
      <c r="C497" s="489" t="s">
        <v>6565</v>
      </c>
      <c r="D497" s="503" t="s">
        <v>6566</v>
      </c>
      <c r="E497" s="503" t="s">
        <v>528</v>
      </c>
      <c r="F497" s="503" t="s">
        <v>8800</v>
      </c>
      <c r="G497" s="496" t="s">
        <v>1384</v>
      </c>
      <c r="H497" s="489" t="s">
        <v>2118</v>
      </c>
      <c r="I497" s="503" t="s">
        <v>2117</v>
      </c>
      <c r="J497" s="489" t="s">
        <v>2118</v>
      </c>
      <c r="K497" s="503" t="s">
        <v>10057</v>
      </c>
      <c r="L497"/>
      <c r="N497"/>
      <c r="O497"/>
      <c r="P497"/>
      <c r="Q497"/>
      <c r="R497"/>
    </row>
    <row r="498" spans="1:18" ht="15" customHeight="1" x14ac:dyDescent="0.25">
      <c r="A498" s="489" t="s">
        <v>527</v>
      </c>
      <c r="B498" s="489">
        <v>3</v>
      </c>
      <c r="C498" s="489" t="s">
        <v>6567</v>
      </c>
      <c r="D498" s="503" t="s">
        <v>6568</v>
      </c>
      <c r="E498" s="503" t="s">
        <v>528</v>
      </c>
      <c r="F498" s="503" t="s">
        <v>8800</v>
      </c>
      <c r="G498" s="496" t="s">
        <v>1384</v>
      </c>
      <c r="H498" s="489" t="s">
        <v>2120</v>
      </c>
      <c r="I498" s="503" t="s">
        <v>2119</v>
      </c>
      <c r="J498" s="489" t="s">
        <v>2120</v>
      </c>
      <c r="K498" s="503" t="s">
        <v>10058</v>
      </c>
      <c r="L498"/>
      <c r="N498"/>
      <c r="O498"/>
      <c r="P498"/>
      <c r="Q498"/>
      <c r="R498"/>
    </row>
    <row r="499" spans="1:18" ht="15" customHeight="1" x14ac:dyDescent="0.25">
      <c r="A499" s="489" t="s">
        <v>527</v>
      </c>
      <c r="B499" s="489">
        <v>4</v>
      </c>
      <c r="C499" s="489" t="s">
        <v>6569</v>
      </c>
      <c r="D499" s="503" t="s">
        <v>6570</v>
      </c>
      <c r="E499" s="503" t="s">
        <v>528</v>
      </c>
      <c r="F499" s="503" t="s">
        <v>8800</v>
      </c>
      <c r="G499" s="496" t="s">
        <v>1384</v>
      </c>
      <c r="H499" s="489" t="s">
        <v>2122</v>
      </c>
      <c r="I499" s="503" t="s">
        <v>2121</v>
      </c>
      <c r="J499" s="489" t="s">
        <v>2122</v>
      </c>
      <c r="K499" s="503" t="s">
        <v>10059</v>
      </c>
      <c r="L499"/>
      <c r="N499"/>
      <c r="O499"/>
      <c r="P499"/>
      <c r="Q499"/>
      <c r="R499"/>
    </row>
    <row r="500" spans="1:18" ht="15" customHeight="1" x14ac:dyDescent="0.25">
      <c r="A500" s="489" t="s">
        <v>529</v>
      </c>
      <c r="B500" s="489">
        <v>1</v>
      </c>
      <c r="C500" s="489" t="s">
        <v>6571</v>
      </c>
      <c r="D500" s="503" t="s">
        <v>6572</v>
      </c>
      <c r="E500" s="503" t="s">
        <v>530</v>
      </c>
      <c r="F500" s="503" t="s">
        <v>8800</v>
      </c>
      <c r="G500" s="496" t="s">
        <v>1384</v>
      </c>
      <c r="H500" s="489" t="s">
        <v>2124</v>
      </c>
      <c r="I500" s="503" t="s">
        <v>2123</v>
      </c>
      <c r="J500" s="489" t="s">
        <v>2124</v>
      </c>
      <c r="K500" s="503" t="s">
        <v>10060</v>
      </c>
      <c r="L500"/>
      <c r="N500"/>
      <c r="O500"/>
      <c r="P500"/>
      <c r="Q500"/>
      <c r="R500"/>
    </row>
    <row r="501" spans="1:18" ht="15" customHeight="1" x14ac:dyDescent="0.25">
      <c r="A501" s="489" t="s">
        <v>529</v>
      </c>
      <c r="B501" s="489">
        <v>2</v>
      </c>
      <c r="C501" s="489" t="s">
        <v>6573</v>
      </c>
      <c r="D501" s="503" t="s">
        <v>6574</v>
      </c>
      <c r="E501" s="503" t="s">
        <v>530</v>
      </c>
      <c r="F501" s="503" t="s">
        <v>8800</v>
      </c>
      <c r="G501" s="496" t="s">
        <v>1384</v>
      </c>
      <c r="H501" s="489" t="s">
        <v>2126</v>
      </c>
      <c r="I501" s="503" t="s">
        <v>2125</v>
      </c>
      <c r="J501" s="489" t="s">
        <v>2126</v>
      </c>
      <c r="K501" s="503" t="s">
        <v>10061</v>
      </c>
      <c r="L501"/>
      <c r="N501"/>
      <c r="O501"/>
      <c r="P501"/>
      <c r="Q501"/>
      <c r="R501"/>
    </row>
    <row r="502" spans="1:18" ht="15" customHeight="1" x14ac:dyDescent="0.25">
      <c r="A502" s="489" t="s">
        <v>531</v>
      </c>
      <c r="B502" s="489">
        <v>1</v>
      </c>
      <c r="C502" s="489" t="s">
        <v>6575</v>
      </c>
      <c r="D502" s="503" t="s">
        <v>6576</v>
      </c>
      <c r="E502" s="503" t="s">
        <v>532</v>
      </c>
      <c r="F502" s="503" t="s">
        <v>8800</v>
      </c>
      <c r="G502" s="496" t="s">
        <v>1384</v>
      </c>
      <c r="H502" s="489" t="s">
        <v>2128</v>
      </c>
      <c r="I502" s="503" t="s">
        <v>2127</v>
      </c>
      <c r="J502" s="489" t="s">
        <v>2128</v>
      </c>
      <c r="K502" s="503" t="s">
        <v>10062</v>
      </c>
      <c r="L502"/>
      <c r="N502"/>
      <c r="O502"/>
      <c r="P502"/>
      <c r="Q502"/>
      <c r="R502"/>
    </row>
    <row r="503" spans="1:18" ht="15" customHeight="1" x14ac:dyDescent="0.25">
      <c r="A503" s="489" t="s">
        <v>531</v>
      </c>
      <c r="B503" s="489">
        <v>2</v>
      </c>
      <c r="C503" s="489" t="s">
        <v>6577</v>
      </c>
      <c r="D503" s="503" t="s">
        <v>6578</v>
      </c>
      <c r="E503" s="503" t="s">
        <v>532</v>
      </c>
      <c r="F503" s="503" t="s">
        <v>8800</v>
      </c>
      <c r="G503" s="496" t="s">
        <v>1384</v>
      </c>
      <c r="H503" s="489" t="s">
        <v>2130</v>
      </c>
      <c r="I503" s="503" t="s">
        <v>2129</v>
      </c>
      <c r="J503" s="489" t="s">
        <v>2130</v>
      </c>
      <c r="K503" s="503" t="s">
        <v>10063</v>
      </c>
      <c r="L503"/>
      <c r="N503"/>
      <c r="O503"/>
      <c r="P503"/>
      <c r="Q503"/>
      <c r="R503"/>
    </row>
    <row r="504" spans="1:18" ht="15" customHeight="1" x14ac:dyDescent="0.25">
      <c r="A504" s="489" t="s">
        <v>5378</v>
      </c>
      <c r="B504" s="489">
        <v>1</v>
      </c>
      <c r="C504" s="489" t="s">
        <v>6579</v>
      </c>
      <c r="D504" s="503" t="s">
        <v>10064</v>
      </c>
      <c r="E504" s="503" t="s">
        <v>9118</v>
      </c>
      <c r="F504" s="503" t="s">
        <v>8796</v>
      </c>
      <c r="G504" s="496" t="s">
        <v>1384</v>
      </c>
      <c r="H504" s="489" t="s">
        <v>5404</v>
      </c>
      <c r="I504" s="503" t="s">
        <v>9118</v>
      </c>
      <c r="J504" s="489" t="s">
        <v>5404</v>
      </c>
      <c r="K504" s="503" t="s">
        <v>8565</v>
      </c>
      <c r="L504"/>
      <c r="N504"/>
      <c r="O504"/>
      <c r="P504"/>
      <c r="Q504"/>
      <c r="R504"/>
    </row>
    <row r="505" spans="1:18" ht="15" customHeight="1" x14ac:dyDescent="0.25">
      <c r="A505" s="489" t="s">
        <v>533</v>
      </c>
      <c r="B505" s="489">
        <v>1</v>
      </c>
      <c r="C505" s="489" t="s">
        <v>6580</v>
      </c>
      <c r="D505" s="503" t="s">
        <v>6581</v>
      </c>
      <c r="E505" s="503" t="s">
        <v>534</v>
      </c>
      <c r="F505" s="503" t="s">
        <v>8800</v>
      </c>
      <c r="G505" s="496" t="s">
        <v>1384</v>
      </c>
      <c r="H505" s="489" t="s">
        <v>2132</v>
      </c>
      <c r="I505" s="503" t="s">
        <v>2131</v>
      </c>
      <c r="J505" s="489" t="s">
        <v>2132</v>
      </c>
      <c r="K505" s="503" t="s">
        <v>10065</v>
      </c>
      <c r="L505"/>
      <c r="N505"/>
      <c r="O505"/>
      <c r="P505"/>
      <c r="Q505"/>
      <c r="R505"/>
    </row>
    <row r="506" spans="1:18" ht="15" customHeight="1" x14ac:dyDescent="0.25">
      <c r="A506" s="489" t="s">
        <v>533</v>
      </c>
      <c r="B506" s="489">
        <v>2</v>
      </c>
      <c r="C506" s="489" t="s">
        <v>6582</v>
      </c>
      <c r="D506" s="503" t="s">
        <v>6583</v>
      </c>
      <c r="E506" s="503" t="s">
        <v>534</v>
      </c>
      <c r="F506" s="503" t="s">
        <v>8800</v>
      </c>
      <c r="G506" s="496" t="s">
        <v>1384</v>
      </c>
      <c r="H506" s="489" t="s">
        <v>2134</v>
      </c>
      <c r="I506" s="503" t="s">
        <v>2133</v>
      </c>
      <c r="J506" s="489" t="s">
        <v>2134</v>
      </c>
      <c r="K506" s="503" t="s">
        <v>10066</v>
      </c>
      <c r="L506"/>
      <c r="N506"/>
      <c r="O506"/>
      <c r="P506"/>
      <c r="Q506"/>
      <c r="R506"/>
    </row>
    <row r="507" spans="1:18" ht="15" customHeight="1" x14ac:dyDescent="0.25">
      <c r="A507" s="489" t="s">
        <v>535</v>
      </c>
      <c r="B507" s="489">
        <v>1</v>
      </c>
      <c r="C507" s="489" t="s">
        <v>6584</v>
      </c>
      <c r="D507" s="503" t="s">
        <v>6585</v>
      </c>
      <c r="E507" s="503" t="s">
        <v>536</v>
      </c>
      <c r="F507" s="503" t="s">
        <v>8800</v>
      </c>
      <c r="G507" s="496" t="s">
        <v>1384</v>
      </c>
      <c r="H507" s="489" t="s">
        <v>2136</v>
      </c>
      <c r="I507" s="503" t="s">
        <v>2135</v>
      </c>
      <c r="J507" s="489" t="s">
        <v>2136</v>
      </c>
      <c r="K507" s="503" t="s">
        <v>10067</v>
      </c>
      <c r="L507"/>
      <c r="N507"/>
      <c r="O507"/>
      <c r="P507"/>
      <c r="Q507"/>
      <c r="R507"/>
    </row>
    <row r="508" spans="1:18" ht="15" customHeight="1" x14ac:dyDescent="0.25">
      <c r="A508" s="489" t="s">
        <v>537</v>
      </c>
      <c r="B508" s="489">
        <v>1</v>
      </c>
      <c r="C508" s="489" t="s">
        <v>6586</v>
      </c>
      <c r="D508" s="503" t="s">
        <v>6587</v>
      </c>
      <c r="E508" s="503" t="s">
        <v>538</v>
      </c>
      <c r="F508" s="503" t="s">
        <v>8796</v>
      </c>
      <c r="G508" s="496" t="s">
        <v>1384</v>
      </c>
      <c r="H508" s="489" t="s">
        <v>2137</v>
      </c>
      <c r="I508" s="503" t="s">
        <v>538</v>
      </c>
      <c r="J508" s="489" t="s">
        <v>2137</v>
      </c>
      <c r="K508" s="503" t="s">
        <v>8566</v>
      </c>
      <c r="L508"/>
      <c r="N508"/>
      <c r="O508"/>
      <c r="P508"/>
      <c r="Q508"/>
      <c r="R508"/>
    </row>
    <row r="509" spans="1:18" ht="15" customHeight="1" x14ac:dyDescent="0.25">
      <c r="A509" s="489" t="s">
        <v>539</v>
      </c>
      <c r="B509" s="489">
        <v>1</v>
      </c>
      <c r="C509" s="489" t="s">
        <v>6588</v>
      </c>
      <c r="D509" s="503" t="s">
        <v>6590</v>
      </c>
      <c r="E509" s="503" t="s">
        <v>540</v>
      </c>
      <c r="F509" s="503" t="s">
        <v>8800</v>
      </c>
      <c r="G509" s="496" t="s">
        <v>1384</v>
      </c>
      <c r="H509" s="489" t="s">
        <v>2139</v>
      </c>
      <c r="I509" s="503" t="s">
        <v>2138</v>
      </c>
      <c r="J509" s="489" t="s">
        <v>2139</v>
      </c>
      <c r="K509" s="503" t="s">
        <v>8567</v>
      </c>
      <c r="L509"/>
      <c r="N509"/>
      <c r="O509"/>
      <c r="P509"/>
      <c r="Q509"/>
      <c r="R509"/>
    </row>
    <row r="510" spans="1:18" ht="15" customHeight="1" x14ac:dyDescent="0.25">
      <c r="A510" s="489" t="s">
        <v>539</v>
      </c>
      <c r="B510" s="489">
        <v>2</v>
      </c>
      <c r="C510" s="489" t="s">
        <v>6589</v>
      </c>
      <c r="D510" s="503" t="s">
        <v>6591</v>
      </c>
      <c r="E510" s="503" t="s">
        <v>540</v>
      </c>
      <c r="F510" s="503" t="s">
        <v>8800</v>
      </c>
      <c r="G510" s="496" t="s">
        <v>1384</v>
      </c>
      <c r="H510" s="489" t="s">
        <v>2141</v>
      </c>
      <c r="I510" s="503" t="s">
        <v>2140</v>
      </c>
      <c r="J510" s="489" t="s">
        <v>2141</v>
      </c>
      <c r="K510" s="503" t="s">
        <v>10068</v>
      </c>
      <c r="L510"/>
      <c r="N510"/>
      <c r="O510"/>
      <c r="P510"/>
      <c r="Q510"/>
      <c r="R510"/>
    </row>
    <row r="511" spans="1:18" ht="15" customHeight="1" x14ac:dyDescent="0.25">
      <c r="A511" s="489" t="s">
        <v>3793</v>
      </c>
      <c r="B511" s="489">
        <v>1</v>
      </c>
      <c r="C511" s="489" t="s">
        <v>6592</v>
      </c>
      <c r="D511" s="503" t="s">
        <v>6593</v>
      </c>
      <c r="E511" s="503" t="s">
        <v>3693</v>
      </c>
      <c r="F511" s="503" t="s">
        <v>8796</v>
      </c>
      <c r="G511" s="496" t="s">
        <v>1384</v>
      </c>
      <c r="H511" s="489" t="s">
        <v>3694</v>
      </c>
      <c r="I511" s="503" t="s">
        <v>3693</v>
      </c>
      <c r="J511" s="489" t="s">
        <v>3694</v>
      </c>
      <c r="K511" s="503" t="s">
        <v>8568</v>
      </c>
      <c r="L511"/>
      <c r="N511"/>
      <c r="O511"/>
      <c r="P511"/>
      <c r="Q511"/>
      <c r="R511"/>
    </row>
    <row r="512" spans="1:18" ht="15" customHeight="1" x14ac:dyDescent="0.25">
      <c r="A512" s="489" t="s">
        <v>541</v>
      </c>
      <c r="B512" s="489">
        <v>1</v>
      </c>
      <c r="C512" s="489" t="s">
        <v>6594</v>
      </c>
      <c r="D512" s="503" t="s">
        <v>6595</v>
      </c>
      <c r="E512" s="503" t="s">
        <v>542</v>
      </c>
      <c r="F512" s="503" t="s">
        <v>8800</v>
      </c>
      <c r="G512" s="496" t="s">
        <v>1384</v>
      </c>
      <c r="H512" s="489" t="s">
        <v>2143</v>
      </c>
      <c r="I512" s="503" t="s">
        <v>2142</v>
      </c>
      <c r="J512" s="489" t="s">
        <v>2143</v>
      </c>
      <c r="K512" s="503" t="s">
        <v>10069</v>
      </c>
      <c r="L512"/>
      <c r="N512"/>
      <c r="O512"/>
      <c r="P512"/>
      <c r="Q512"/>
      <c r="R512"/>
    </row>
    <row r="513" spans="1:18" ht="15" customHeight="1" x14ac:dyDescent="0.25">
      <c r="A513" s="489" t="s">
        <v>541</v>
      </c>
      <c r="B513" s="489">
        <v>2</v>
      </c>
      <c r="C513" s="489" t="s">
        <v>6596</v>
      </c>
      <c r="D513" s="503" t="s">
        <v>6597</v>
      </c>
      <c r="E513" s="503" t="s">
        <v>542</v>
      </c>
      <c r="F513" s="503" t="s">
        <v>8800</v>
      </c>
      <c r="G513" s="496" t="s">
        <v>1384</v>
      </c>
      <c r="H513" s="489" t="s">
        <v>2145</v>
      </c>
      <c r="I513" s="503" t="s">
        <v>2144</v>
      </c>
      <c r="J513" s="489" t="s">
        <v>2145</v>
      </c>
      <c r="K513" s="503" t="s">
        <v>10070</v>
      </c>
      <c r="L513"/>
      <c r="N513"/>
      <c r="O513"/>
      <c r="P513"/>
      <c r="Q513"/>
      <c r="R513"/>
    </row>
    <row r="514" spans="1:18" ht="15" customHeight="1" x14ac:dyDescent="0.25">
      <c r="A514" s="489" t="s">
        <v>543</v>
      </c>
      <c r="B514" s="489">
        <v>1</v>
      </c>
      <c r="C514" s="489" t="s">
        <v>6598</v>
      </c>
      <c r="D514" s="503" t="s">
        <v>6599</v>
      </c>
      <c r="E514" s="503" t="s">
        <v>544</v>
      </c>
      <c r="F514" s="503" t="s">
        <v>8798</v>
      </c>
      <c r="G514" s="496" t="s">
        <v>1384</v>
      </c>
      <c r="H514" s="489" t="s">
        <v>3846</v>
      </c>
      <c r="I514" s="503" t="s">
        <v>544</v>
      </c>
      <c r="J514" s="489" t="s">
        <v>3846</v>
      </c>
      <c r="K514" s="503" t="s">
        <v>8569</v>
      </c>
      <c r="L514"/>
      <c r="N514"/>
      <c r="O514"/>
      <c r="P514"/>
      <c r="Q514"/>
      <c r="R514"/>
    </row>
    <row r="515" spans="1:18" ht="15" customHeight="1" x14ac:dyDescent="0.25">
      <c r="A515" s="489" t="s">
        <v>545</v>
      </c>
      <c r="B515" s="489">
        <v>1</v>
      </c>
      <c r="C515" s="489" t="s">
        <v>6600</v>
      </c>
      <c r="D515" s="503" t="s">
        <v>6601</v>
      </c>
      <c r="E515" s="503" t="s">
        <v>546</v>
      </c>
      <c r="F515" s="503" t="s">
        <v>8796</v>
      </c>
      <c r="G515" s="496" t="s">
        <v>1384</v>
      </c>
      <c r="H515" s="489" t="s">
        <v>2146</v>
      </c>
      <c r="I515" s="503" t="s">
        <v>546</v>
      </c>
      <c r="J515" s="489" t="s">
        <v>2146</v>
      </c>
      <c r="K515" s="503" t="s">
        <v>8570</v>
      </c>
      <c r="L515"/>
      <c r="N515"/>
      <c r="O515"/>
      <c r="P515"/>
      <c r="Q515"/>
      <c r="R515"/>
    </row>
    <row r="516" spans="1:18" ht="15" customHeight="1" x14ac:dyDescent="0.25">
      <c r="A516" s="489" t="s">
        <v>547</v>
      </c>
      <c r="B516" s="489">
        <v>1</v>
      </c>
      <c r="C516" s="489" t="s">
        <v>6602</v>
      </c>
      <c r="D516" s="503" t="s">
        <v>6603</v>
      </c>
      <c r="E516" s="503" t="s">
        <v>548</v>
      </c>
      <c r="F516" s="503" t="s">
        <v>8796</v>
      </c>
      <c r="G516" s="496" t="s">
        <v>1384</v>
      </c>
      <c r="H516" s="489" t="s">
        <v>2147</v>
      </c>
      <c r="I516" s="503" t="s">
        <v>548</v>
      </c>
      <c r="J516" s="489" t="s">
        <v>2147</v>
      </c>
      <c r="K516" s="503" t="s">
        <v>10071</v>
      </c>
      <c r="L516"/>
      <c r="N516"/>
      <c r="O516"/>
      <c r="P516"/>
      <c r="Q516"/>
      <c r="R516"/>
    </row>
    <row r="517" spans="1:18" ht="15" customHeight="1" x14ac:dyDescent="0.25">
      <c r="A517" s="489" t="s">
        <v>549</v>
      </c>
      <c r="B517" s="489">
        <v>1</v>
      </c>
      <c r="C517" s="489" t="s">
        <v>6604</v>
      </c>
      <c r="D517" s="503" t="s">
        <v>6605</v>
      </c>
      <c r="E517" s="503" t="s">
        <v>550</v>
      </c>
      <c r="F517" s="503" t="s">
        <v>8796</v>
      </c>
      <c r="G517" s="496" t="s">
        <v>1384</v>
      </c>
      <c r="H517" s="489" t="s">
        <v>2148</v>
      </c>
      <c r="I517" s="503" t="s">
        <v>550</v>
      </c>
      <c r="J517" s="489" t="s">
        <v>2148</v>
      </c>
      <c r="K517" s="503" t="s">
        <v>8571</v>
      </c>
      <c r="L517"/>
      <c r="N517"/>
      <c r="O517"/>
      <c r="P517"/>
      <c r="Q517"/>
      <c r="R517"/>
    </row>
    <row r="518" spans="1:18" ht="15" customHeight="1" x14ac:dyDescent="0.25">
      <c r="A518" s="489" t="s">
        <v>551</v>
      </c>
      <c r="B518" s="489">
        <v>1</v>
      </c>
      <c r="C518" s="489" t="s">
        <v>6606</v>
      </c>
      <c r="D518" s="503" t="s">
        <v>6607</v>
      </c>
      <c r="E518" s="503" t="s">
        <v>552</v>
      </c>
      <c r="F518" s="503" t="s">
        <v>8800</v>
      </c>
      <c r="G518" s="496" t="s">
        <v>1384</v>
      </c>
      <c r="H518" s="489" t="s">
        <v>2150</v>
      </c>
      <c r="I518" s="503" t="s">
        <v>2149</v>
      </c>
      <c r="J518" s="489" t="s">
        <v>2150</v>
      </c>
      <c r="K518" s="503" t="s">
        <v>10072</v>
      </c>
      <c r="L518"/>
      <c r="N518"/>
      <c r="O518"/>
      <c r="P518"/>
      <c r="Q518"/>
      <c r="R518"/>
    </row>
    <row r="519" spans="1:18" ht="15" customHeight="1" x14ac:dyDescent="0.25">
      <c r="A519" s="489" t="s">
        <v>551</v>
      </c>
      <c r="B519" s="489">
        <v>2</v>
      </c>
      <c r="C519" s="489" t="s">
        <v>6608</v>
      </c>
      <c r="D519" s="503" t="s">
        <v>6609</v>
      </c>
      <c r="E519" s="503" t="s">
        <v>552</v>
      </c>
      <c r="F519" s="503" t="s">
        <v>8800</v>
      </c>
      <c r="G519" s="496" t="s">
        <v>1384</v>
      </c>
      <c r="H519" s="489" t="s">
        <v>2152</v>
      </c>
      <c r="I519" s="503" t="s">
        <v>2151</v>
      </c>
      <c r="J519" s="489" t="s">
        <v>2152</v>
      </c>
      <c r="K519" s="503" t="s">
        <v>10073</v>
      </c>
      <c r="L519"/>
      <c r="N519"/>
      <c r="O519"/>
      <c r="P519"/>
      <c r="Q519"/>
      <c r="R519"/>
    </row>
    <row r="520" spans="1:18" ht="15" customHeight="1" x14ac:dyDescent="0.25">
      <c r="A520" s="489" t="s">
        <v>553</v>
      </c>
      <c r="B520" s="489">
        <v>1</v>
      </c>
      <c r="C520" s="489" t="s">
        <v>6610</v>
      </c>
      <c r="D520" s="503" t="s">
        <v>6611</v>
      </c>
      <c r="E520" s="503" t="s">
        <v>554</v>
      </c>
      <c r="F520" s="503" t="s">
        <v>8798</v>
      </c>
      <c r="G520" s="496" t="s">
        <v>1384</v>
      </c>
      <c r="H520" s="489" t="s">
        <v>3847</v>
      </c>
      <c r="I520" s="503" t="s">
        <v>554</v>
      </c>
      <c r="J520" s="489" t="s">
        <v>3847</v>
      </c>
      <c r="K520" s="503" t="s">
        <v>8572</v>
      </c>
      <c r="L520"/>
      <c r="N520"/>
      <c r="O520"/>
      <c r="P520"/>
      <c r="Q520"/>
      <c r="R520"/>
    </row>
    <row r="521" spans="1:18" ht="15" customHeight="1" x14ac:dyDescent="0.25">
      <c r="A521" s="489" t="s">
        <v>555</v>
      </c>
      <c r="B521" s="489">
        <v>1</v>
      </c>
      <c r="C521" s="489" t="s">
        <v>6612</v>
      </c>
      <c r="D521" s="503" t="s">
        <v>6613</v>
      </c>
      <c r="E521" s="503" t="s">
        <v>556</v>
      </c>
      <c r="F521" s="503" t="s">
        <v>8796</v>
      </c>
      <c r="G521" s="496" t="s">
        <v>1384</v>
      </c>
      <c r="H521" s="489" t="s">
        <v>2153</v>
      </c>
      <c r="I521" s="503" t="s">
        <v>556</v>
      </c>
      <c r="J521" s="489" t="s">
        <v>2153</v>
      </c>
      <c r="K521" s="503" t="s">
        <v>10074</v>
      </c>
      <c r="L521"/>
      <c r="N521"/>
      <c r="O521"/>
      <c r="P521"/>
      <c r="Q521"/>
      <c r="R521"/>
    </row>
    <row r="522" spans="1:18" ht="15" customHeight="1" x14ac:dyDescent="0.25">
      <c r="A522" s="489" t="s">
        <v>9136</v>
      </c>
      <c r="B522" s="489">
        <v>1</v>
      </c>
      <c r="C522" s="489" t="s">
        <v>10075</v>
      </c>
      <c r="D522" s="503" t="s">
        <v>10076</v>
      </c>
      <c r="E522" s="503" t="s">
        <v>9137</v>
      </c>
      <c r="F522" s="503" t="s">
        <v>8796</v>
      </c>
      <c r="G522" s="496" t="s">
        <v>1384</v>
      </c>
      <c r="H522" s="489" t="s">
        <v>10077</v>
      </c>
      <c r="I522" s="503" t="s">
        <v>9137</v>
      </c>
      <c r="J522" s="489" t="s">
        <v>10077</v>
      </c>
      <c r="K522" s="503" t="s">
        <v>8608</v>
      </c>
      <c r="L522"/>
      <c r="N522"/>
      <c r="O522"/>
      <c r="P522"/>
      <c r="Q522"/>
      <c r="R522"/>
    </row>
    <row r="523" spans="1:18" ht="15" customHeight="1" x14ac:dyDescent="0.25">
      <c r="A523" s="489" t="s">
        <v>557</v>
      </c>
      <c r="B523" s="489">
        <v>1</v>
      </c>
      <c r="C523" s="489" t="s">
        <v>6614</v>
      </c>
      <c r="D523" s="503" t="s">
        <v>6615</v>
      </c>
      <c r="E523" s="503" t="s">
        <v>558</v>
      </c>
      <c r="F523" s="503" t="s">
        <v>8800</v>
      </c>
      <c r="G523" s="496" t="s">
        <v>1384</v>
      </c>
      <c r="H523" s="489" t="s">
        <v>2155</v>
      </c>
      <c r="I523" s="503" t="s">
        <v>2154</v>
      </c>
      <c r="J523" s="489" t="s">
        <v>2155</v>
      </c>
      <c r="K523" s="503" t="s">
        <v>10078</v>
      </c>
      <c r="L523"/>
      <c r="N523"/>
      <c r="O523"/>
      <c r="P523"/>
      <c r="Q523"/>
      <c r="R523"/>
    </row>
    <row r="524" spans="1:18" ht="15" customHeight="1" x14ac:dyDescent="0.25">
      <c r="A524" s="489" t="s">
        <v>557</v>
      </c>
      <c r="B524" s="489">
        <v>2</v>
      </c>
      <c r="C524" s="489" t="s">
        <v>6616</v>
      </c>
      <c r="D524" s="503" t="s">
        <v>6617</v>
      </c>
      <c r="E524" s="503" t="s">
        <v>558</v>
      </c>
      <c r="F524" s="503" t="s">
        <v>8800</v>
      </c>
      <c r="G524" s="496" t="s">
        <v>1384</v>
      </c>
      <c r="H524" s="489" t="s">
        <v>2157</v>
      </c>
      <c r="I524" s="503" t="s">
        <v>2156</v>
      </c>
      <c r="J524" s="489" t="s">
        <v>2157</v>
      </c>
      <c r="K524" s="503" t="s">
        <v>10079</v>
      </c>
      <c r="L524"/>
      <c r="N524"/>
      <c r="O524"/>
      <c r="P524"/>
      <c r="Q524"/>
      <c r="R524"/>
    </row>
    <row r="525" spans="1:18" ht="15" customHeight="1" x14ac:dyDescent="0.25">
      <c r="A525" s="489" t="s">
        <v>557</v>
      </c>
      <c r="B525" s="489">
        <v>3</v>
      </c>
      <c r="C525" s="489" t="s">
        <v>6618</v>
      </c>
      <c r="D525" s="503" t="s">
        <v>6619</v>
      </c>
      <c r="E525" s="503" t="s">
        <v>558</v>
      </c>
      <c r="F525" s="503" t="s">
        <v>8800</v>
      </c>
      <c r="G525" s="496" t="s">
        <v>1384</v>
      </c>
      <c r="H525" s="489" t="s">
        <v>2159</v>
      </c>
      <c r="I525" s="503" t="s">
        <v>2158</v>
      </c>
      <c r="J525" s="489" t="s">
        <v>2159</v>
      </c>
      <c r="K525" s="503" t="s">
        <v>10080</v>
      </c>
      <c r="L525"/>
      <c r="N525"/>
      <c r="O525"/>
      <c r="P525"/>
      <c r="Q525"/>
      <c r="R525"/>
    </row>
    <row r="526" spans="1:18" ht="15" customHeight="1" x14ac:dyDescent="0.25">
      <c r="A526" s="489" t="s">
        <v>557</v>
      </c>
      <c r="B526" s="489">
        <v>4</v>
      </c>
      <c r="C526" s="489" t="s">
        <v>6620</v>
      </c>
      <c r="D526" s="503" t="s">
        <v>6621</v>
      </c>
      <c r="E526" s="503" t="s">
        <v>558</v>
      </c>
      <c r="F526" s="503" t="s">
        <v>8800</v>
      </c>
      <c r="G526" s="496" t="s">
        <v>1384</v>
      </c>
      <c r="H526" s="489" t="s">
        <v>2161</v>
      </c>
      <c r="I526" s="503" t="s">
        <v>2160</v>
      </c>
      <c r="J526" s="489" t="s">
        <v>2161</v>
      </c>
      <c r="K526" s="503" t="s">
        <v>10081</v>
      </c>
      <c r="L526"/>
      <c r="N526"/>
      <c r="O526"/>
      <c r="P526"/>
      <c r="Q526"/>
      <c r="R526"/>
    </row>
    <row r="527" spans="1:18" ht="15" customHeight="1" x14ac:dyDescent="0.25">
      <c r="A527" s="489" t="s">
        <v>557</v>
      </c>
      <c r="B527" s="489">
        <v>5</v>
      </c>
      <c r="C527" s="489" t="s">
        <v>6622</v>
      </c>
      <c r="D527" s="503" t="s">
        <v>6623</v>
      </c>
      <c r="E527" s="503" t="s">
        <v>558</v>
      </c>
      <c r="F527" s="503" t="s">
        <v>8800</v>
      </c>
      <c r="G527" s="496" t="s">
        <v>1384</v>
      </c>
      <c r="H527" s="489" t="s">
        <v>2163</v>
      </c>
      <c r="I527" s="503" t="s">
        <v>2162</v>
      </c>
      <c r="J527" s="489" t="s">
        <v>2163</v>
      </c>
      <c r="K527" s="503" t="s">
        <v>10082</v>
      </c>
      <c r="L527"/>
      <c r="N527"/>
      <c r="O527"/>
      <c r="P527"/>
      <c r="Q527"/>
      <c r="R527"/>
    </row>
    <row r="528" spans="1:18" ht="15" customHeight="1" x14ac:dyDescent="0.25">
      <c r="A528" s="489" t="s">
        <v>559</v>
      </c>
      <c r="B528" s="489">
        <v>1</v>
      </c>
      <c r="C528" s="489" t="s">
        <v>6624</v>
      </c>
      <c r="D528" s="503" t="s">
        <v>6625</v>
      </c>
      <c r="E528" s="503" t="s">
        <v>560</v>
      </c>
      <c r="F528" s="503" t="s">
        <v>8800</v>
      </c>
      <c r="G528" s="496" t="s">
        <v>1384</v>
      </c>
      <c r="H528" s="489" t="s">
        <v>2165</v>
      </c>
      <c r="I528" s="503" t="s">
        <v>2164</v>
      </c>
      <c r="J528" s="489" t="s">
        <v>2165</v>
      </c>
      <c r="K528" s="503" t="s">
        <v>10083</v>
      </c>
      <c r="L528"/>
      <c r="N528"/>
      <c r="O528"/>
      <c r="P528"/>
      <c r="Q528"/>
      <c r="R528"/>
    </row>
    <row r="529" spans="1:18" ht="15" customHeight="1" x14ac:dyDescent="0.25">
      <c r="A529" s="489" t="s">
        <v>561</v>
      </c>
      <c r="B529" s="489">
        <v>1</v>
      </c>
      <c r="C529" s="489" t="s">
        <v>6626</v>
      </c>
      <c r="D529" s="503" t="s">
        <v>6627</v>
      </c>
      <c r="E529" s="503" t="s">
        <v>562</v>
      </c>
      <c r="F529" s="503" t="s">
        <v>8800</v>
      </c>
      <c r="G529" s="496" t="s">
        <v>1384</v>
      </c>
      <c r="H529" s="489" t="s">
        <v>2167</v>
      </c>
      <c r="I529" s="503" t="s">
        <v>2166</v>
      </c>
      <c r="J529" s="489" t="s">
        <v>2167</v>
      </c>
      <c r="K529" s="503" t="s">
        <v>8573</v>
      </c>
      <c r="L529"/>
      <c r="N529"/>
      <c r="O529"/>
      <c r="P529"/>
      <c r="Q529"/>
      <c r="R529"/>
    </row>
    <row r="530" spans="1:18" ht="15" customHeight="1" x14ac:dyDescent="0.25">
      <c r="A530" s="489" t="s">
        <v>563</v>
      </c>
      <c r="B530" s="489">
        <v>1</v>
      </c>
      <c r="C530" s="489" t="s">
        <v>6628</v>
      </c>
      <c r="D530" s="503" t="s">
        <v>6630</v>
      </c>
      <c r="E530" s="503" t="s">
        <v>564</v>
      </c>
      <c r="F530" s="503" t="s">
        <v>8800</v>
      </c>
      <c r="G530" s="496" t="s">
        <v>1384</v>
      </c>
      <c r="H530" s="489" t="s">
        <v>2169</v>
      </c>
      <c r="I530" s="503" t="s">
        <v>2168</v>
      </c>
      <c r="J530" s="489" t="s">
        <v>2169</v>
      </c>
      <c r="K530" s="503" t="s">
        <v>10084</v>
      </c>
      <c r="L530"/>
      <c r="N530"/>
      <c r="O530"/>
      <c r="P530"/>
      <c r="Q530"/>
      <c r="R530"/>
    </row>
    <row r="531" spans="1:18" ht="15" customHeight="1" x14ac:dyDescent="0.25">
      <c r="A531" s="489" t="s">
        <v>563</v>
      </c>
      <c r="B531" s="489">
        <v>2</v>
      </c>
      <c r="C531" s="489" t="s">
        <v>6629</v>
      </c>
      <c r="D531" s="503" t="s">
        <v>6631</v>
      </c>
      <c r="E531" s="503" t="s">
        <v>564</v>
      </c>
      <c r="F531" s="503" t="s">
        <v>8800</v>
      </c>
      <c r="G531" s="496" t="s">
        <v>1384</v>
      </c>
      <c r="H531" s="489" t="s">
        <v>2171</v>
      </c>
      <c r="I531" s="503" t="s">
        <v>2170</v>
      </c>
      <c r="J531" s="489" t="s">
        <v>2171</v>
      </c>
      <c r="K531" s="503" t="s">
        <v>10085</v>
      </c>
      <c r="L531"/>
      <c r="N531"/>
      <c r="O531"/>
      <c r="P531"/>
      <c r="Q531"/>
      <c r="R531"/>
    </row>
    <row r="532" spans="1:18" ht="15" customHeight="1" x14ac:dyDescent="0.25">
      <c r="A532" s="489" t="s">
        <v>565</v>
      </c>
      <c r="B532" s="489">
        <v>1</v>
      </c>
      <c r="C532" s="489" t="s">
        <v>6632</v>
      </c>
      <c r="D532" s="503" t="s">
        <v>6633</v>
      </c>
      <c r="E532" s="503" t="s">
        <v>566</v>
      </c>
      <c r="F532" s="503" t="s">
        <v>8798</v>
      </c>
      <c r="G532" s="496" t="s">
        <v>1384</v>
      </c>
      <c r="H532" s="489" t="s">
        <v>3848</v>
      </c>
      <c r="I532" s="503" t="s">
        <v>566</v>
      </c>
      <c r="J532" s="489" t="s">
        <v>3848</v>
      </c>
      <c r="K532" s="503" t="s">
        <v>8574</v>
      </c>
      <c r="L532"/>
      <c r="N532"/>
      <c r="O532"/>
      <c r="P532"/>
      <c r="Q532"/>
      <c r="R532"/>
    </row>
    <row r="533" spans="1:18" ht="15" customHeight="1" x14ac:dyDescent="0.25">
      <c r="A533" s="489" t="s">
        <v>567</v>
      </c>
      <c r="B533" s="489">
        <v>1</v>
      </c>
      <c r="C533" s="489" t="s">
        <v>6634</v>
      </c>
      <c r="D533" s="503" t="s">
        <v>6635</v>
      </c>
      <c r="E533" s="503" t="s">
        <v>568</v>
      </c>
      <c r="F533" s="503" t="s">
        <v>8800</v>
      </c>
      <c r="G533" s="496" t="s">
        <v>1384</v>
      </c>
      <c r="H533" s="489" t="s">
        <v>2173</v>
      </c>
      <c r="I533" s="503" t="s">
        <v>2172</v>
      </c>
      <c r="J533" s="489" t="s">
        <v>2173</v>
      </c>
      <c r="K533" s="503" t="s">
        <v>8575</v>
      </c>
      <c r="L533"/>
      <c r="N533"/>
      <c r="O533"/>
      <c r="P533"/>
      <c r="Q533"/>
      <c r="R533"/>
    </row>
    <row r="534" spans="1:18" ht="15" customHeight="1" x14ac:dyDescent="0.25">
      <c r="A534" s="489" t="s">
        <v>569</v>
      </c>
      <c r="B534" s="489">
        <v>1</v>
      </c>
      <c r="C534" s="489" t="s">
        <v>6636</v>
      </c>
      <c r="D534" s="503" t="s">
        <v>6637</v>
      </c>
      <c r="E534" s="503" t="s">
        <v>570</v>
      </c>
      <c r="F534" s="503" t="s">
        <v>8800</v>
      </c>
      <c r="G534" s="496" t="s">
        <v>1384</v>
      </c>
      <c r="H534" s="489" t="s">
        <v>2175</v>
      </c>
      <c r="I534" s="503" t="s">
        <v>2174</v>
      </c>
      <c r="J534" s="489" t="s">
        <v>2175</v>
      </c>
      <c r="K534" s="503" t="s">
        <v>10086</v>
      </c>
      <c r="L534"/>
      <c r="N534"/>
      <c r="O534"/>
      <c r="P534"/>
      <c r="Q534"/>
      <c r="R534"/>
    </row>
    <row r="535" spans="1:18" ht="15" customHeight="1" x14ac:dyDescent="0.25">
      <c r="A535" s="489" t="s">
        <v>571</v>
      </c>
      <c r="B535" s="489">
        <v>1</v>
      </c>
      <c r="C535" s="489" t="s">
        <v>6638</v>
      </c>
      <c r="D535" s="503" t="s">
        <v>6640</v>
      </c>
      <c r="E535" s="503" t="s">
        <v>572</v>
      </c>
      <c r="F535" s="503" t="s">
        <v>8800</v>
      </c>
      <c r="G535" s="496" t="s">
        <v>1384</v>
      </c>
      <c r="H535" s="489" t="s">
        <v>2177</v>
      </c>
      <c r="I535" s="503" t="s">
        <v>2176</v>
      </c>
      <c r="J535" s="489" t="s">
        <v>2177</v>
      </c>
      <c r="K535" s="503" t="s">
        <v>10087</v>
      </c>
      <c r="L535"/>
      <c r="N535"/>
      <c r="O535"/>
      <c r="P535"/>
      <c r="Q535"/>
      <c r="R535"/>
    </row>
    <row r="536" spans="1:18" ht="15" customHeight="1" x14ac:dyDescent="0.25">
      <c r="A536" s="489" t="s">
        <v>571</v>
      </c>
      <c r="B536" s="489">
        <v>2</v>
      </c>
      <c r="C536" s="489" t="s">
        <v>6639</v>
      </c>
      <c r="D536" s="503" t="s">
        <v>6641</v>
      </c>
      <c r="E536" s="503" t="s">
        <v>572</v>
      </c>
      <c r="F536" s="503" t="s">
        <v>8800</v>
      </c>
      <c r="G536" s="496" t="s">
        <v>1384</v>
      </c>
      <c r="H536" s="489" t="s">
        <v>2179</v>
      </c>
      <c r="I536" s="503" t="s">
        <v>2178</v>
      </c>
      <c r="J536" s="489" t="s">
        <v>2179</v>
      </c>
      <c r="K536" s="503" t="s">
        <v>10088</v>
      </c>
      <c r="L536"/>
      <c r="N536"/>
      <c r="O536"/>
      <c r="P536"/>
      <c r="Q536"/>
      <c r="R536"/>
    </row>
    <row r="537" spans="1:18" ht="15" customHeight="1" x14ac:dyDescent="0.25">
      <c r="A537" s="489" t="s">
        <v>573</v>
      </c>
      <c r="B537" s="489">
        <v>1</v>
      </c>
      <c r="C537" s="489" t="s">
        <v>6642</v>
      </c>
      <c r="D537" s="503" t="s">
        <v>6643</v>
      </c>
      <c r="E537" s="503" t="s">
        <v>574</v>
      </c>
      <c r="F537" s="503" t="s">
        <v>8800</v>
      </c>
      <c r="G537" s="496" t="s">
        <v>1384</v>
      </c>
      <c r="H537" s="489" t="s">
        <v>2180</v>
      </c>
      <c r="I537" s="503" t="s">
        <v>5295</v>
      </c>
      <c r="J537" s="489" t="s">
        <v>2180</v>
      </c>
      <c r="K537" s="503" t="s">
        <v>10089</v>
      </c>
      <c r="L537"/>
      <c r="N537"/>
      <c r="O537"/>
      <c r="P537"/>
      <c r="Q537"/>
      <c r="R537"/>
    </row>
    <row r="538" spans="1:18" ht="15" customHeight="1" x14ac:dyDescent="0.25">
      <c r="A538" s="489" t="s">
        <v>573</v>
      </c>
      <c r="B538" s="489">
        <v>2</v>
      </c>
      <c r="C538" s="489" t="s">
        <v>6644</v>
      </c>
      <c r="D538" s="503" t="s">
        <v>6646</v>
      </c>
      <c r="E538" s="503" t="s">
        <v>574</v>
      </c>
      <c r="F538" s="503" t="s">
        <v>8800</v>
      </c>
      <c r="G538" s="496" t="s">
        <v>1384</v>
      </c>
      <c r="H538" s="489" t="s">
        <v>2182</v>
      </c>
      <c r="I538" s="503" t="s">
        <v>2181</v>
      </c>
      <c r="J538" s="489" t="s">
        <v>2182</v>
      </c>
      <c r="K538" s="503" t="s">
        <v>10090</v>
      </c>
      <c r="L538"/>
      <c r="N538"/>
      <c r="O538"/>
      <c r="P538"/>
      <c r="Q538"/>
      <c r="R538"/>
    </row>
    <row r="539" spans="1:18" ht="15" customHeight="1" x14ac:dyDescent="0.25">
      <c r="A539" s="489" t="s">
        <v>573</v>
      </c>
      <c r="B539" s="489">
        <v>3</v>
      </c>
      <c r="C539" s="489" t="s">
        <v>6645</v>
      </c>
      <c r="D539" s="503" t="s">
        <v>6647</v>
      </c>
      <c r="E539" s="503" t="s">
        <v>574</v>
      </c>
      <c r="F539" s="503" t="s">
        <v>8800</v>
      </c>
      <c r="G539" s="496" t="s">
        <v>1384</v>
      </c>
      <c r="H539" s="489" t="s">
        <v>2183</v>
      </c>
      <c r="I539" s="503" t="s">
        <v>5296</v>
      </c>
      <c r="J539" s="489" t="s">
        <v>2183</v>
      </c>
      <c r="K539" s="503" t="s">
        <v>10091</v>
      </c>
      <c r="L539"/>
      <c r="N539"/>
      <c r="O539"/>
      <c r="P539"/>
      <c r="Q539"/>
      <c r="R539"/>
    </row>
    <row r="540" spans="1:18" ht="15" customHeight="1" x14ac:dyDescent="0.25">
      <c r="A540" s="489" t="s">
        <v>575</v>
      </c>
      <c r="B540" s="489">
        <v>1</v>
      </c>
      <c r="C540" s="489" t="s">
        <v>6648</v>
      </c>
      <c r="D540" s="503" t="s">
        <v>6649</v>
      </c>
      <c r="E540" s="503" t="s">
        <v>5281</v>
      </c>
      <c r="F540" s="503" t="s">
        <v>8796</v>
      </c>
      <c r="G540" s="496" t="s">
        <v>1384</v>
      </c>
      <c r="H540" s="489" t="s">
        <v>2184</v>
      </c>
      <c r="I540" s="503" t="s">
        <v>576</v>
      </c>
      <c r="J540" s="489" t="s">
        <v>2184</v>
      </c>
      <c r="K540" s="503" t="s">
        <v>10092</v>
      </c>
      <c r="L540"/>
      <c r="N540"/>
      <c r="O540"/>
      <c r="P540"/>
      <c r="Q540"/>
      <c r="R540"/>
    </row>
    <row r="541" spans="1:18" ht="15" customHeight="1" x14ac:dyDescent="0.25">
      <c r="A541" s="489" t="s">
        <v>577</v>
      </c>
      <c r="B541" s="489">
        <v>1</v>
      </c>
      <c r="C541" s="489" t="s">
        <v>6650</v>
      </c>
      <c r="D541" s="503" t="s">
        <v>6651</v>
      </c>
      <c r="E541" s="503" t="s">
        <v>578</v>
      </c>
      <c r="F541" s="503" t="s">
        <v>8800</v>
      </c>
      <c r="G541" s="496" t="s">
        <v>1384</v>
      </c>
      <c r="H541" s="489" t="s">
        <v>2186</v>
      </c>
      <c r="I541" s="503" t="s">
        <v>2185</v>
      </c>
      <c r="J541" s="489" t="s">
        <v>2186</v>
      </c>
      <c r="K541" s="503" t="s">
        <v>10093</v>
      </c>
      <c r="L541"/>
      <c r="N541"/>
      <c r="O541"/>
      <c r="P541"/>
      <c r="Q541"/>
      <c r="R541"/>
    </row>
    <row r="542" spans="1:18" ht="15" customHeight="1" x14ac:dyDescent="0.25">
      <c r="A542" s="489" t="s">
        <v>579</v>
      </c>
      <c r="B542" s="489">
        <v>1</v>
      </c>
      <c r="C542" s="489" t="s">
        <v>6652</v>
      </c>
      <c r="D542" s="503" t="s">
        <v>6653</v>
      </c>
      <c r="E542" s="503" t="s">
        <v>580</v>
      </c>
      <c r="F542" s="503" t="s">
        <v>8800</v>
      </c>
      <c r="G542" s="496" t="s">
        <v>1384</v>
      </c>
      <c r="H542" s="489" t="s">
        <v>2188</v>
      </c>
      <c r="I542" s="503" t="s">
        <v>2187</v>
      </c>
      <c r="J542" s="489" t="s">
        <v>2188</v>
      </c>
      <c r="K542" s="503" t="s">
        <v>10094</v>
      </c>
      <c r="L542"/>
      <c r="N542"/>
      <c r="O542"/>
      <c r="P542"/>
      <c r="Q542"/>
      <c r="R542"/>
    </row>
    <row r="543" spans="1:18" ht="15" customHeight="1" x14ac:dyDescent="0.25">
      <c r="A543" s="489" t="s">
        <v>579</v>
      </c>
      <c r="B543" s="489">
        <v>2</v>
      </c>
      <c r="C543" s="489" t="s">
        <v>6654</v>
      </c>
      <c r="D543" s="503" t="s">
        <v>6655</v>
      </c>
      <c r="E543" s="503" t="s">
        <v>580</v>
      </c>
      <c r="F543" s="503" t="s">
        <v>8800</v>
      </c>
      <c r="G543" s="496" t="s">
        <v>1384</v>
      </c>
      <c r="H543" s="489" t="s">
        <v>2190</v>
      </c>
      <c r="I543" s="503" t="s">
        <v>2189</v>
      </c>
      <c r="J543" s="489" t="s">
        <v>2190</v>
      </c>
      <c r="K543" s="503" t="s">
        <v>10095</v>
      </c>
      <c r="L543"/>
      <c r="N543"/>
      <c r="O543"/>
      <c r="P543"/>
      <c r="Q543"/>
      <c r="R543"/>
    </row>
    <row r="544" spans="1:18" ht="15" customHeight="1" x14ac:dyDescent="0.25">
      <c r="A544" s="489" t="s">
        <v>579</v>
      </c>
      <c r="B544" s="489">
        <v>3</v>
      </c>
      <c r="C544" s="489" t="s">
        <v>6656</v>
      </c>
      <c r="D544" s="503" t="s">
        <v>6657</v>
      </c>
      <c r="E544" s="503" t="s">
        <v>580</v>
      </c>
      <c r="F544" s="503" t="s">
        <v>8800</v>
      </c>
      <c r="G544" s="496" t="s">
        <v>1384</v>
      </c>
      <c r="H544" s="489" t="s">
        <v>2192</v>
      </c>
      <c r="I544" s="503" t="s">
        <v>2191</v>
      </c>
      <c r="J544" s="489" t="s">
        <v>2192</v>
      </c>
      <c r="K544" s="503" t="s">
        <v>10096</v>
      </c>
      <c r="L544"/>
      <c r="N544"/>
      <c r="O544"/>
      <c r="P544"/>
      <c r="Q544"/>
      <c r="R544"/>
    </row>
    <row r="545" spans="1:18" ht="15" customHeight="1" x14ac:dyDescent="0.25">
      <c r="A545" s="489" t="s">
        <v>581</v>
      </c>
      <c r="B545" s="489">
        <v>1</v>
      </c>
      <c r="C545" s="489" t="s">
        <v>6658</v>
      </c>
      <c r="D545" s="503" t="s">
        <v>6659</v>
      </c>
      <c r="E545" s="503" t="s">
        <v>582</v>
      </c>
      <c r="F545" s="503" t="s">
        <v>8800</v>
      </c>
      <c r="G545" s="496" t="s">
        <v>1384</v>
      </c>
      <c r="H545" s="489" t="s">
        <v>2194</v>
      </c>
      <c r="I545" s="503" t="s">
        <v>2193</v>
      </c>
      <c r="J545" s="489" t="s">
        <v>2194</v>
      </c>
      <c r="K545" s="503" t="s">
        <v>8576</v>
      </c>
      <c r="L545"/>
      <c r="N545"/>
      <c r="O545"/>
      <c r="P545"/>
      <c r="Q545"/>
      <c r="R545"/>
    </row>
    <row r="546" spans="1:18" ht="15" customHeight="1" x14ac:dyDescent="0.25">
      <c r="A546" s="489" t="s">
        <v>583</v>
      </c>
      <c r="B546" s="489">
        <v>1</v>
      </c>
      <c r="C546" s="489" t="s">
        <v>6660</v>
      </c>
      <c r="D546" s="503" t="s">
        <v>6661</v>
      </c>
      <c r="E546" s="503" t="s">
        <v>584</v>
      </c>
      <c r="F546" s="503" t="s">
        <v>8800</v>
      </c>
      <c r="G546" s="496" t="s">
        <v>1384</v>
      </c>
      <c r="H546" s="489" t="s">
        <v>2196</v>
      </c>
      <c r="I546" s="503" t="s">
        <v>2195</v>
      </c>
      <c r="J546" s="489" t="s">
        <v>2196</v>
      </c>
      <c r="K546" s="503" t="s">
        <v>10097</v>
      </c>
      <c r="L546"/>
      <c r="N546"/>
      <c r="O546"/>
      <c r="P546"/>
      <c r="Q546"/>
      <c r="R546"/>
    </row>
    <row r="547" spans="1:18" ht="15" customHeight="1" x14ac:dyDescent="0.25">
      <c r="A547" s="489" t="s">
        <v>583</v>
      </c>
      <c r="B547" s="489">
        <v>2</v>
      </c>
      <c r="C547" s="489" t="s">
        <v>6662</v>
      </c>
      <c r="D547" s="503" t="s">
        <v>6663</v>
      </c>
      <c r="E547" s="503" t="s">
        <v>584</v>
      </c>
      <c r="F547" s="503" t="s">
        <v>8800</v>
      </c>
      <c r="G547" s="496" t="s">
        <v>1384</v>
      </c>
      <c r="H547" s="489" t="s">
        <v>2198</v>
      </c>
      <c r="I547" s="503" t="s">
        <v>2197</v>
      </c>
      <c r="J547" s="489" t="s">
        <v>2198</v>
      </c>
      <c r="K547" s="503" t="s">
        <v>10098</v>
      </c>
      <c r="L547"/>
      <c r="N547"/>
      <c r="O547"/>
      <c r="P547"/>
      <c r="Q547"/>
      <c r="R547"/>
    </row>
    <row r="548" spans="1:18" ht="15" customHeight="1" x14ac:dyDescent="0.25">
      <c r="A548" s="489" t="s">
        <v>585</v>
      </c>
      <c r="B548" s="489">
        <v>1</v>
      </c>
      <c r="C548" s="489" t="s">
        <v>6664</v>
      </c>
      <c r="D548" s="503" t="s">
        <v>6665</v>
      </c>
      <c r="E548" s="503" t="s">
        <v>586</v>
      </c>
      <c r="F548" s="503" t="s">
        <v>8800</v>
      </c>
      <c r="G548" s="496" t="s">
        <v>1384</v>
      </c>
      <c r="H548" s="489" t="s">
        <v>2200</v>
      </c>
      <c r="I548" s="503" t="s">
        <v>2199</v>
      </c>
      <c r="J548" s="489" t="s">
        <v>2200</v>
      </c>
      <c r="K548" s="503" t="s">
        <v>8577</v>
      </c>
      <c r="L548"/>
      <c r="N548"/>
      <c r="O548"/>
      <c r="P548"/>
      <c r="Q548"/>
      <c r="R548"/>
    </row>
    <row r="549" spans="1:18" ht="15" customHeight="1" x14ac:dyDescent="0.25">
      <c r="A549" s="489" t="s">
        <v>587</v>
      </c>
      <c r="B549" s="489">
        <v>1</v>
      </c>
      <c r="C549" s="489" t="s">
        <v>6666</v>
      </c>
      <c r="D549" s="503" t="s">
        <v>6667</v>
      </c>
      <c r="E549" s="503" t="s">
        <v>588</v>
      </c>
      <c r="F549" s="503" t="s">
        <v>8800</v>
      </c>
      <c r="G549" s="496" t="s">
        <v>1384</v>
      </c>
      <c r="H549" s="489" t="s">
        <v>2202</v>
      </c>
      <c r="I549" s="503" t="s">
        <v>2201</v>
      </c>
      <c r="J549" s="489" t="s">
        <v>2202</v>
      </c>
      <c r="K549" s="503" t="s">
        <v>10099</v>
      </c>
      <c r="L549"/>
      <c r="N549"/>
      <c r="O549"/>
      <c r="P549"/>
      <c r="Q549"/>
      <c r="R549"/>
    </row>
    <row r="550" spans="1:18" ht="15" customHeight="1" x14ac:dyDescent="0.25">
      <c r="A550" s="489" t="s">
        <v>587</v>
      </c>
      <c r="B550" s="489">
        <v>2</v>
      </c>
      <c r="C550" s="489" t="s">
        <v>6668</v>
      </c>
      <c r="D550" s="503" t="s">
        <v>6669</v>
      </c>
      <c r="E550" s="503" t="s">
        <v>588</v>
      </c>
      <c r="F550" s="503" t="s">
        <v>8800</v>
      </c>
      <c r="G550" s="496" t="s">
        <v>1384</v>
      </c>
      <c r="H550" s="489" t="s">
        <v>2204</v>
      </c>
      <c r="I550" s="503" t="s">
        <v>2203</v>
      </c>
      <c r="J550" s="489" t="s">
        <v>2204</v>
      </c>
      <c r="K550" s="503" t="s">
        <v>10100</v>
      </c>
      <c r="L550"/>
      <c r="N550"/>
      <c r="O550"/>
      <c r="P550"/>
      <c r="Q550"/>
      <c r="R550"/>
    </row>
    <row r="551" spans="1:18" ht="15" customHeight="1" x14ac:dyDescent="0.25">
      <c r="A551" s="489" t="s">
        <v>589</v>
      </c>
      <c r="B551" s="489">
        <v>1</v>
      </c>
      <c r="C551" s="489" t="s">
        <v>6670</v>
      </c>
      <c r="D551" s="503" t="s">
        <v>6671</v>
      </c>
      <c r="E551" s="503" t="s">
        <v>590</v>
      </c>
      <c r="F551" s="503" t="s">
        <v>8800</v>
      </c>
      <c r="G551" s="496" t="s">
        <v>1384</v>
      </c>
      <c r="H551" s="489" t="s">
        <v>2206</v>
      </c>
      <c r="I551" s="503" t="s">
        <v>2205</v>
      </c>
      <c r="J551" s="489" t="s">
        <v>2206</v>
      </c>
      <c r="K551" s="503" t="s">
        <v>10101</v>
      </c>
      <c r="L551"/>
      <c r="N551"/>
      <c r="O551"/>
      <c r="P551"/>
      <c r="Q551"/>
      <c r="R551"/>
    </row>
    <row r="552" spans="1:18" ht="15" customHeight="1" x14ac:dyDescent="0.25">
      <c r="A552" s="489" t="s">
        <v>952</v>
      </c>
      <c r="B552" s="489">
        <v>1</v>
      </c>
      <c r="C552" s="489" t="s">
        <v>6672</v>
      </c>
      <c r="D552" s="503" t="s">
        <v>6673</v>
      </c>
      <c r="E552" s="503" t="s">
        <v>5373</v>
      </c>
      <c r="F552" s="503" t="s">
        <v>8796</v>
      </c>
      <c r="G552" s="496" t="s">
        <v>1384</v>
      </c>
      <c r="H552" s="489" t="s">
        <v>2717</v>
      </c>
      <c r="I552" s="503" t="s">
        <v>5373</v>
      </c>
      <c r="J552" s="489" t="s">
        <v>2717</v>
      </c>
      <c r="K552" s="503" t="s">
        <v>8578</v>
      </c>
      <c r="L552"/>
      <c r="N552"/>
      <c r="O552"/>
      <c r="P552"/>
      <c r="Q552"/>
      <c r="R552"/>
    </row>
    <row r="553" spans="1:18" ht="15" customHeight="1" x14ac:dyDescent="0.25">
      <c r="A553" s="489" t="s">
        <v>5533</v>
      </c>
      <c r="B553" s="489">
        <v>1</v>
      </c>
      <c r="C553" s="489" t="s">
        <v>6674</v>
      </c>
      <c r="D553" s="503" t="s">
        <v>6675</v>
      </c>
      <c r="E553" s="503" t="s">
        <v>5532</v>
      </c>
      <c r="F553" s="503" t="s">
        <v>8798</v>
      </c>
      <c r="G553" s="496" t="s">
        <v>1384</v>
      </c>
      <c r="H553" s="489" t="s">
        <v>5534</v>
      </c>
      <c r="I553" s="503" t="s">
        <v>5532</v>
      </c>
      <c r="J553" s="489" t="s">
        <v>5534</v>
      </c>
      <c r="K553" s="503" t="s">
        <v>10102</v>
      </c>
      <c r="L553"/>
      <c r="N553"/>
      <c r="O553"/>
      <c r="P553"/>
      <c r="Q553"/>
      <c r="R553"/>
    </row>
    <row r="554" spans="1:18" ht="15" customHeight="1" x14ac:dyDescent="0.25">
      <c r="A554" s="489" t="s">
        <v>591</v>
      </c>
      <c r="B554" s="489">
        <v>1</v>
      </c>
      <c r="C554" s="489" t="s">
        <v>6676</v>
      </c>
      <c r="D554" s="503" t="s">
        <v>6677</v>
      </c>
      <c r="E554" s="503" t="s">
        <v>592</v>
      </c>
      <c r="F554" s="503" t="s">
        <v>8800</v>
      </c>
      <c r="G554" s="496" t="s">
        <v>1384</v>
      </c>
      <c r="H554" s="489" t="s">
        <v>2208</v>
      </c>
      <c r="I554" s="503" t="s">
        <v>2207</v>
      </c>
      <c r="J554" s="489" t="s">
        <v>2208</v>
      </c>
      <c r="K554" s="503" t="s">
        <v>10103</v>
      </c>
      <c r="L554"/>
      <c r="N554"/>
      <c r="O554"/>
      <c r="P554"/>
      <c r="Q554"/>
      <c r="R554"/>
    </row>
    <row r="555" spans="1:18" ht="15" customHeight="1" x14ac:dyDescent="0.25">
      <c r="A555" s="489" t="s">
        <v>591</v>
      </c>
      <c r="B555" s="489">
        <v>2</v>
      </c>
      <c r="C555" s="489" t="s">
        <v>6678</v>
      </c>
      <c r="D555" s="503" t="s">
        <v>6679</v>
      </c>
      <c r="E555" s="503" t="s">
        <v>592</v>
      </c>
      <c r="F555" s="503" t="s">
        <v>8800</v>
      </c>
      <c r="G555" s="496" t="s">
        <v>1384</v>
      </c>
      <c r="H555" s="489" t="s">
        <v>2210</v>
      </c>
      <c r="I555" s="503" t="s">
        <v>2209</v>
      </c>
      <c r="J555" s="489" t="s">
        <v>2210</v>
      </c>
      <c r="K555" s="503" t="s">
        <v>10104</v>
      </c>
      <c r="L555"/>
      <c r="N555"/>
      <c r="O555"/>
      <c r="P555"/>
      <c r="Q555"/>
      <c r="R555"/>
    </row>
    <row r="556" spans="1:18" ht="15" customHeight="1" x14ac:dyDescent="0.25">
      <c r="A556" s="489" t="s">
        <v>591</v>
      </c>
      <c r="B556" s="489">
        <v>3</v>
      </c>
      <c r="C556" s="489" t="s">
        <v>6680</v>
      </c>
      <c r="D556" s="503" t="s">
        <v>6681</v>
      </c>
      <c r="E556" s="503" t="s">
        <v>592</v>
      </c>
      <c r="F556" s="503" t="s">
        <v>8800</v>
      </c>
      <c r="G556" s="496" t="s">
        <v>1384</v>
      </c>
      <c r="H556" s="489" t="s">
        <v>2212</v>
      </c>
      <c r="I556" s="503" t="s">
        <v>2211</v>
      </c>
      <c r="J556" s="489" t="s">
        <v>2212</v>
      </c>
      <c r="K556" s="503" t="s">
        <v>10102</v>
      </c>
      <c r="L556"/>
      <c r="N556"/>
      <c r="O556"/>
      <c r="P556"/>
      <c r="Q556"/>
      <c r="R556"/>
    </row>
    <row r="557" spans="1:18" ht="15" customHeight="1" x14ac:dyDescent="0.25">
      <c r="A557" s="489" t="s">
        <v>591</v>
      </c>
      <c r="B557" s="489">
        <v>4</v>
      </c>
      <c r="C557" s="489" t="s">
        <v>6682</v>
      </c>
      <c r="D557" s="503" t="s">
        <v>6683</v>
      </c>
      <c r="E557" s="503" t="s">
        <v>592</v>
      </c>
      <c r="F557" s="503" t="s">
        <v>8800</v>
      </c>
      <c r="G557" s="496" t="s">
        <v>1384</v>
      </c>
      <c r="H557" s="489" t="s">
        <v>2214</v>
      </c>
      <c r="I557" s="503" t="s">
        <v>2213</v>
      </c>
      <c r="J557" s="489" t="s">
        <v>2214</v>
      </c>
      <c r="K557" s="503" t="s">
        <v>10105</v>
      </c>
      <c r="L557"/>
      <c r="N557"/>
      <c r="O557"/>
      <c r="P557"/>
      <c r="Q557"/>
      <c r="R557"/>
    </row>
    <row r="558" spans="1:18" ht="15" customHeight="1" x14ac:dyDescent="0.25">
      <c r="A558" s="489" t="s">
        <v>593</v>
      </c>
      <c r="B558" s="489">
        <v>1</v>
      </c>
      <c r="C558" s="489" t="s">
        <v>6684</v>
      </c>
      <c r="D558" s="503" t="s">
        <v>6685</v>
      </c>
      <c r="E558" s="503" t="s">
        <v>594</v>
      </c>
      <c r="F558" s="503" t="s">
        <v>8796</v>
      </c>
      <c r="G558" s="496" t="s">
        <v>1384</v>
      </c>
      <c r="H558" s="489" t="s">
        <v>2215</v>
      </c>
      <c r="I558" s="503" t="s">
        <v>594</v>
      </c>
      <c r="J558" s="489" t="s">
        <v>2215</v>
      </c>
      <c r="K558" s="503" t="s">
        <v>10106</v>
      </c>
      <c r="L558"/>
      <c r="N558"/>
      <c r="O558"/>
      <c r="P558"/>
      <c r="Q558"/>
      <c r="R558"/>
    </row>
    <row r="559" spans="1:18" ht="15" customHeight="1" x14ac:dyDescent="0.25">
      <c r="A559" s="489" t="s">
        <v>595</v>
      </c>
      <c r="B559" s="489">
        <v>1</v>
      </c>
      <c r="C559" s="489" t="s">
        <v>6686</v>
      </c>
      <c r="D559" s="503" t="s">
        <v>6687</v>
      </c>
      <c r="E559" s="503" t="s">
        <v>596</v>
      </c>
      <c r="F559" s="503" t="s">
        <v>8800</v>
      </c>
      <c r="G559" s="496" t="s">
        <v>1384</v>
      </c>
      <c r="H559" s="489" t="s">
        <v>2217</v>
      </c>
      <c r="I559" s="503" t="s">
        <v>2216</v>
      </c>
      <c r="J559" s="489" t="s">
        <v>2217</v>
      </c>
      <c r="K559" s="503" t="s">
        <v>8579</v>
      </c>
      <c r="L559"/>
      <c r="N559"/>
      <c r="O559"/>
      <c r="P559"/>
      <c r="Q559"/>
      <c r="R559"/>
    </row>
    <row r="560" spans="1:18" ht="15" customHeight="1" x14ac:dyDescent="0.25">
      <c r="A560" s="489" t="s">
        <v>595</v>
      </c>
      <c r="B560" s="489">
        <v>2</v>
      </c>
      <c r="C560" s="489" t="s">
        <v>6688</v>
      </c>
      <c r="D560" s="503" t="s">
        <v>6689</v>
      </c>
      <c r="E560" s="503" t="s">
        <v>596</v>
      </c>
      <c r="F560" s="503" t="s">
        <v>8800</v>
      </c>
      <c r="G560" s="496" t="s">
        <v>1384</v>
      </c>
      <c r="H560" s="489" t="s">
        <v>2219</v>
      </c>
      <c r="I560" s="503" t="s">
        <v>2218</v>
      </c>
      <c r="J560" s="489" t="s">
        <v>2219</v>
      </c>
      <c r="K560" s="503" t="s">
        <v>10107</v>
      </c>
      <c r="L560"/>
      <c r="N560"/>
      <c r="O560"/>
      <c r="P560"/>
      <c r="Q560"/>
      <c r="R560"/>
    </row>
    <row r="561" spans="1:18" ht="15" customHeight="1" x14ac:dyDescent="0.25">
      <c r="A561" s="489" t="s">
        <v>597</v>
      </c>
      <c r="B561" s="489">
        <v>1</v>
      </c>
      <c r="C561" s="489" t="s">
        <v>6690</v>
      </c>
      <c r="D561" s="503" t="s">
        <v>6691</v>
      </c>
      <c r="E561" s="503" t="s">
        <v>598</v>
      </c>
      <c r="F561" s="503" t="s">
        <v>8796</v>
      </c>
      <c r="G561" s="496" t="s">
        <v>1384</v>
      </c>
      <c r="H561" s="489" t="s">
        <v>2220</v>
      </c>
      <c r="I561" s="503" t="s">
        <v>598</v>
      </c>
      <c r="J561" s="489" t="s">
        <v>2220</v>
      </c>
      <c r="K561" s="503" t="s">
        <v>10108</v>
      </c>
      <c r="L561"/>
      <c r="N561"/>
      <c r="O561"/>
      <c r="P561"/>
      <c r="Q561"/>
      <c r="R561"/>
    </row>
    <row r="562" spans="1:18" ht="15" customHeight="1" x14ac:dyDescent="0.25">
      <c r="A562" s="489" t="s">
        <v>5574</v>
      </c>
      <c r="B562" s="489">
        <v>1</v>
      </c>
      <c r="C562" s="489" t="s">
        <v>6692</v>
      </c>
      <c r="D562" s="503" t="s">
        <v>6693</v>
      </c>
      <c r="E562" s="503" t="s">
        <v>5575</v>
      </c>
      <c r="F562" s="503" t="s">
        <v>8796</v>
      </c>
      <c r="G562" s="496" t="s">
        <v>1384</v>
      </c>
      <c r="H562" s="489" t="s">
        <v>6694</v>
      </c>
      <c r="I562" s="503" t="s">
        <v>5575</v>
      </c>
      <c r="J562" s="489" t="s">
        <v>6694</v>
      </c>
      <c r="K562" s="503" t="s">
        <v>8580</v>
      </c>
      <c r="L562"/>
      <c r="N562"/>
      <c r="O562"/>
      <c r="P562"/>
      <c r="Q562"/>
      <c r="R562"/>
    </row>
    <row r="563" spans="1:18" ht="15" customHeight="1" x14ac:dyDescent="0.25">
      <c r="A563" s="489" t="s">
        <v>599</v>
      </c>
      <c r="B563" s="489">
        <v>1</v>
      </c>
      <c r="C563" s="489" t="s">
        <v>6695</v>
      </c>
      <c r="D563" s="503" t="s">
        <v>6696</v>
      </c>
      <c r="E563" s="503" t="s">
        <v>600</v>
      </c>
      <c r="F563" s="503" t="s">
        <v>8796</v>
      </c>
      <c r="G563" s="496" t="s">
        <v>1384</v>
      </c>
      <c r="H563" s="489" t="s">
        <v>2221</v>
      </c>
      <c r="I563" s="503" t="s">
        <v>600</v>
      </c>
      <c r="J563" s="489" t="s">
        <v>2221</v>
      </c>
      <c r="K563" s="503" t="s">
        <v>10109</v>
      </c>
      <c r="L563"/>
      <c r="N563"/>
      <c r="O563"/>
      <c r="P563"/>
      <c r="Q563"/>
      <c r="R563"/>
    </row>
    <row r="564" spans="1:18" ht="15" customHeight="1" x14ac:dyDescent="0.25">
      <c r="A564" s="489" t="s">
        <v>601</v>
      </c>
      <c r="B564" s="489">
        <v>1</v>
      </c>
      <c r="C564" s="489" t="s">
        <v>6697</v>
      </c>
      <c r="D564" s="503" t="s">
        <v>10110</v>
      </c>
      <c r="E564" s="503" t="s">
        <v>9170</v>
      </c>
      <c r="F564" s="503" t="s">
        <v>8796</v>
      </c>
      <c r="G564" s="496" t="s">
        <v>1384</v>
      </c>
      <c r="H564" s="489" t="s">
        <v>2222</v>
      </c>
      <c r="I564" s="503" t="s">
        <v>9170</v>
      </c>
      <c r="J564" s="489" t="s">
        <v>2222</v>
      </c>
      <c r="K564" s="503" t="s">
        <v>10111</v>
      </c>
      <c r="L564"/>
      <c r="N564"/>
      <c r="O564"/>
      <c r="P564"/>
      <c r="Q564"/>
      <c r="R564"/>
    </row>
    <row r="565" spans="1:18" ht="15" customHeight="1" x14ac:dyDescent="0.25">
      <c r="A565" s="489" t="s">
        <v>602</v>
      </c>
      <c r="B565" s="489">
        <v>1</v>
      </c>
      <c r="C565" s="489" t="s">
        <v>6698</v>
      </c>
      <c r="D565" s="503" t="s">
        <v>6699</v>
      </c>
      <c r="E565" s="503" t="s">
        <v>603</v>
      </c>
      <c r="F565" s="503" t="s">
        <v>8800</v>
      </c>
      <c r="G565" s="496" t="s">
        <v>1384</v>
      </c>
      <c r="H565" s="489" t="s">
        <v>2224</v>
      </c>
      <c r="I565" s="503" t="s">
        <v>2223</v>
      </c>
      <c r="J565" s="489" t="s">
        <v>2224</v>
      </c>
      <c r="K565" s="503" t="s">
        <v>10112</v>
      </c>
      <c r="L565"/>
      <c r="N565"/>
      <c r="O565"/>
      <c r="P565"/>
      <c r="Q565"/>
      <c r="R565"/>
    </row>
    <row r="566" spans="1:18" ht="15" customHeight="1" x14ac:dyDescent="0.25">
      <c r="A566" s="489" t="s">
        <v>602</v>
      </c>
      <c r="B566" s="489">
        <v>2</v>
      </c>
      <c r="C566" s="489" t="s">
        <v>6700</v>
      </c>
      <c r="D566" s="503" t="s">
        <v>6701</v>
      </c>
      <c r="E566" s="503" t="s">
        <v>603</v>
      </c>
      <c r="F566" s="503" t="s">
        <v>8800</v>
      </c>
      <c r="G566" s="496" t="s">
        <v>1384</v>
      </c>
      <c r="H566" s="489" t="s">
        <v>2226</v>
      </c>
      <c r="I566" s="503" t="s">
        <v>2225</v>
      </c>
      <c r="J566" s="489" t="s">
        <v>2226</v>
      </c>
      <c r="K566" s="503" t="s">
        <v>10113</v>
      </c>
      <c r="L566"/>
      <c r="N566"/>
      <c r="O566"/>
      <c r="P566"/>
      <c r="Q566"/>
      <c r="R566"/>
    </row>
    <row r="567" spans="1:18" ht="15" customHeight="1" x14ac:dyDescent="0.25">
      <c r="A567" s="489" t="s">
        <v>604</v>
      </c>
      <c r="B567" s="489">
        <v>1</v>
      </c>
      <c r="C567" s="489" t="s">
        <v>6702</v>
      </c>
      <c r="D567" s="503" t="s">
        <v>6703</v>
      </c>
      <c r="E567" s="503" t="s">
        <v>605</v>
      </c>
      <c r="F567" s="503" t="s">
        <v>8800</v>
      </c>
      <c r="G567" s="496" t="s">
        <v>1384</v>
      </c>
      <c r="H567" s="489" t="s">
        <v>2228</v>
      </c>
      <c r="I567" s="503" t="s">
        <v>2227</v>
      </c>
      <c r="J567" s="489" t="s">
        <v>2228</v>
      </c>
      <c r="K567" s="503" t="s">
        <v>10114</v>
      </c>
      <c r="L567"/>
      <c r="N567"/>
      <c r="O567"/>
      <c r="P567"/>
      <c r="Q567"/>
      <c r="R567"/>
    </row>
    <row r="568" spans="1:18" ht="15" customHeight="1" x14ac:dyDescent="0.25">
      <c r="A568" s="489" t="s">
        <v>604</v>
      </c>
      <c r="B568" s="489">
        <v>2</v>
      </c>
      <c r="C568" s="489" t="s">
        <v>6704</v>
      </c>
      <c r="D568" s="503" t="s">
        <v>6705</v>
      </c>
      <c r="E568" s="503" t="s">
        <v>605</v>
      </c>
      <c r="F568" s="503" t="s">
        <v>8800</v>
      </c>
      <c r="G568" s="496" t="s">
        <v>1384</v>
      </c>
      <c r="H568" s="489" t="s">
        <v>2230</v>
      </c>
      <c r="I568" s="503" t="s">
        <v>2229</v>
      </c>
      <c r="J568" s="489" t="s">
        <v>2230</v>
      </c>
      <c r="K568" s="503" t="s">
        <v>10115</v>
      </c>
      <c r="L568"/>
      <c r="N568"/>
      <c r="O568"/>
      <c r="P568"/>
      <c r="Q568"/>
      <c r="R568"/>
    </row>
    <row r="569" spans="1:18" ht="15" customHeight="1" x14ac:dyDescent="0.25">
      <c r="A569" s="489" t="s">
        <v>606</v>
      </c>
      <c r="B569" s="489">
        <v>1</v>
      </c>
      <c r="C569" s="489" t="s">
        <v>6706</v>
      </c>
      <c r="D569" s="503" t="s">
        <v>6707</v>
      </c>
      <c r="E569" s="503" t="s">
        <v>607</v>
      </c>
      <c r="F569" s="503" t="s">
        <v>8796</v>
      </c>
      <c r="G569" s="496" t="s">
        <v>1384</v>
      </c>
      <c r="H569" s="489" t="s">
        <v>2231</v>
      </c>
      <c r="I569" s="503" t="s">
        <v>607</v>
      </c>
      <c r="J569" s="489" t="s">
        <v>2231</v>
      </c>
      <c r="K569" s="503" t="s">
        <v>10116</v>
      </c>
      <c r="L569"/>
      <c r="N569"/>
      <c r="O569"/>
      <c r="P569"/>
      <c r="Q569"/>
      <c r="R569"/>
    </row>
    <row r="570" spans="1:18" ht="15" customHeight="1" x14ac:dyDescent="0.25">
      <c r="A570" s="489" t="s">
        <v>608</v>
      </c>
      <c r="B570" s="489">
        <v>1</v>
      </c>
      <c r="C570" s="489" t="s">
        <v>6708</v>
      </c>
      <c r="D570" s="503" t="s">
        <v>6709</v>
      </c>
      <c r="E570" s="503" t="s">
        <v>609</v>
      </c>
      <c r="F570" s="503" t="s">
        <v>8796</v>
      </c>
      <c r="G570" s="496" t="s">
        <v>1384</v>
      </c>
      <c r="H570" s="489" t="s">
        <v>2232</v>
      </c>
      <c r="I570" s="503" t="s">
        <v>609</v>
      </c>
      <c r="J570" s="489" t="s">
        <v>2232</v>
      </c>
      <c r="K570" s="503" t="s">
        <v>8581</v>
      </c>
      <c r="L570"/>
      <c r="N570"/>
      <c r="O570"/>
      <c r="P570"/>
      <c r="Q570"/>
      <c r="R570"/>
    </row>
    <row r="571" spans="1:18" ht="15" customHeight="1" x14ac:dyDescent="0.25">
      <c r="A571" s="489" t="s">
        <v>610</v>
      </c>
      <c r="B571" s="489">
        <v>1</v>
      </c>
      <c r="C571" s="489" t="s">
        <v>6710</v>
      </c>
      <c r="D571" s="503" t="s">
        <v>6711</v>
      </c>
      <c r="E571" s="503" t="s">
        <v>611</v>
      </c>
      <c r="F571" s="503" t="s">
        <v>8800</v>
      </c>
      <c r="G571" s="496" t="s">
        <v>1384</v>
      </c>
      <c r="H571" s="489" t="s">
        <v>2234</v>
      </c>
      <c r="I571" s="503" t="s">
        <v>2233</v>
      </c>
      <c r="J571" s="489" t="s">
        <v>2234</v>
      </c>
      <c r="K571" s="503" t="s">
        <v>10117</v>
      </c>
      <c r="L571"/>
      <c r="N571"/>
      <c r="O571"/>
      <c r="P571"/>
      <c r="Q571"/>
      <c r="R571"/>
    </row>
    <row r="572" spans="1:18" ht="15" customHeight="1" x14ac:dyDescent="0.25">
      <c r="A572" s="489" t="s">
        <v>612</v>
      </c>
      <c r="B572" s="489">
        <v>1</v>
      </c>
      <c r="C572" s="489" t="s">
        <v>6712</v>
      </c>
      <c r="D572" s="503" t="s">
        <v>6713</v>
      </c>
      <c r="E572" s="503" t="s">
        <v>613</v>
      </c>
      <c r="F572" s="503" t="s">
        <v>8800</v>
      </c>
      <c r="G572" s="496" t="s">
        <v>1384</v>
      </c>
      <c r="H572" s="489" t="s">
        <v>2236</v>
      </c>
      <c r="I572" s="503" t="s">
        <v>2235</v>
      </c>
      <c r="J572" s="489" t="s">
        <v>2236</v>
      </c>
      <c r="K572" s="503" t="s">
        <v>10118</v>
      </c>
      <c r="L572"/>
      <c r="N572"/>
      <c r="O572"/>
      <c r="P572"/>
      <c r="Q572"/>
      <c r="R572"/>
    </row>
    <row r="573" spans="1:18" ht="15" customHeight="1" x14ac:dyDescent="0.25">
      <c r="A573" s="489" t="s">
        <v>614</v>
      </c>
      <c r="B573" s="489">
        <v>1</v>
      </c>
      <c r="C573" s="489" t="s">
        <v>6714</v>
      </c>
      <c r="D573" s="503" t="s">
        <v>6715</v>
      </c>
      <c r="E573" s="503" t="s">
        <v>615</v>
      </c>
      <c r="F573" s="503" t="s">
        <v>8800</v>
      </c>
      <c r="G573" s="496" t="s">
        <v>1384</v>
      </c>
      <c r="H573" s="489" t="s">
        <v>2238</v>
      </c>
      <c r="I573" s="503" t="s">
        <v>2237</v>
      </c>
      <c r="J573" s="489" t="s">
        <v>2238</v>
      </c>
      <c r="K573" s="503" t="s">
        <v>10119</v>
      </c>
      <c r="L573"/>
      <c r="N573"/>
      <c r="O573"/>
      <c r="P573"/>
      <c r="Q573"/>
      <c r="R573"/>
    </row>
    <row r="574" spans="1:18" ht="15" customHeight="1" x14ac:dyDescent="0.25">
      <c r="A574" s="489" t="s">
        <v>616</v>
      </c>
      <c r="B574" s="489">
        <v>1</v>
      </c>
      <c r="C574" s="489" t="s">
        <v>6716</v>
      </c>
      <c r="D574" s="503" t="s">
        <v>6717</v>
      </c>
      <c r="E574" s="503" t="s">
        <v>617</v>
      </c>
      <c r="F574" s="503" t="s">
        <v>8800</v>
      </c>
      <c r="G574" s="496" t="s">
        <v>1384</v>
      </c>
      <c r="H574" s="489" t="s">
        <v>2240</v>
      </c>
      <c r="I574" s="503" t="s">
        <v>2239</v>
      </c>
      <c r="J574" s="489" t="s">
        <v>2240</v>
      </c>
      <c r="K574" s="503" t="s">
        <v>8582</v>
      </c>
      <c r="L574"/>
      <c r="N574"/>
      <c r="O574"/>
      <c r="P574"/>
      <c r="Q574"/>
      <c r="R574"/>
    </row>
    <row r="575" spans="1:18" ht="15" customHeight="1" x14ac:dyDescent="0.25">
      <c r="A575" s="489" t="s">
        <v>616</v>
      </c>
      <c r="B575" s="489">
        <v>2</v>
      </c>
      <c r="C575" s="489" t="s">
        <v>6718</v>
      </c>
      <c r="D575" s="503" t="s">
        <v>6719</v>
      </c>
      <c r="E575" s="503" t="s">
        <v>617</v>
      </c>
      <c r="F575" s="503" t="s">
        <v>8800</v>
      </c>
      <c r="G575" s="496" t="s">
        <v>1384</v>
      </c>
      <c r="H575" s="489" t="s">
        <v>2242</v>
      </c>
      <c r="I575" s="503" t="s">
        <v>2241</v>
      </c>
      <c r="J575" s="489" t="s">
        <v>2242</v>
      </c>
      <c r="K575" s="503" t="s">
        <v>8582</v>
      </c>
      <c r="L575"/>
      <c r="N575"/>
      <c r="O575"/>
      <c r="P575"/>
      <c r="Q575"/>
      <c r="R575"/>
    </row>
    <row r="576" spans="1:18" ht="15" customHeight="1" x14ac:dyDescent="0.25">
      <c r="A576" s="489" t="s">
        <v>618</v>
      </c>
      <c r="B576" s="489">
        <v>1</v>
      </c>
      <c r="C576" s="489" t="s">
        <v>6720</v>
      </c>
      <c r="D576" s="503" t="s">
        <v>6722</v>
      </c>
      <c r="E576" s="503" t="s">
        <v>619</v>
      </c>
      <c r="F576" s="503" t="s">
        <v>8800</v>
      </c>
      <c r="G576" s="496" t="s">
        <v>1384</v>
      </c>
      <c r="H576" s="489" t="s">
        <v>2244</v>
      </c>
      <c r="I576" s="503" t="s">
        <v>2243</v>
      </c>
      <c r="J576" s="489" t="s">
        <v>2244</v>
      </c>
      <c r="K576" s="503" t="s">
        <v>10120</v>
      </c>
      <c r="L576"/>
      <c r="N576"/>
      <c r="O576"/>
      <c r="P576"/>
      <c r="Q576"/>
      <c r="R576"/>
    </row>
    <row r="577" spans="1:18" ht="15" customHeight="1" x14ac:dyDescent="0.25">
      <c r="A577" s="489" t="s">
        <v>618</v>
      </c>
      <c r="B577" s="489">
        <v>2</v>
      </c>
      <c r="C577" s="489" t="s">
        <v>6721</v>
      </c>
      <c r="D577" s="503" t="s">
        <v>6723</v>
      </c>
      <c r="E577" s="503" t="s">
        <v>619</v>
      </c>
      <c r="F577" s="503" t="s">
        <v>8800</v>
      </c>
      <c r="G577" s="496" t="s">
        <v>1384</v>
      </c>
      <c r="H577" s="489" t="s">
        <v>2246</v>
      </c>
      <c r="I577" s="503" t="s">
        <v>2245</v>
      </c>
      <c r="J577" s="489" t="s">
        <v>2246</v>
      </c>
      <c r="K577" s="503" t="s">
        <v>10120</v>
      </c>
      <c r="L577"/>
      <c r="N577"/>
      <c r="O577"/>
      <c r="P577"/>
      <c r="Q577"/>
      <c r="R577"/>
    </row>
    <row r="578" spans="1:18" ht="15" customHeight="1" x14ac:dyDescent="0.25">
      <c r="A578" s="489" t="s">
        <v>620</v>
      </c>
      <c r="B578" s="489">
        <v>1</v>
      </c>
      <c r="C578" s="489" t="s">
        <v>6724</v>
      </c>
      <c r="D578" s="503" t="s">
        <v>6725</v>
      </c>
      <c r="E578" s="503" t="s">
        <v>621</v>
      </c>
      <c r="F578" s="503" t="s">
        <v>8798</v>
      </c>
      <c r="G578" s="496" t="s">
        <v>1384</v>
      </c>
      <c r="H578" s="489" t="s">
        <v>3849</v>
      </c>
      <c r="I578" s="503" t="s">
        <v>3850</v>
      </c>
      <c r="J578" s="489" t="s">
        <v>3849</v>
      </c>
      <c r="K578" s="503" t="s">
        <v>10121</v>
      </c>
      <c r="L578"/>
      <c r="N578"/>
      <c r="O578"/>
      <c r="P578"/>
      <c r="Q578"/>
      <c r="R578"/>
    </row>
    <row r="579" spans="1:18" ht="15" customHeight="1" x14ac:dyDescent="0.25">
      <c r="A579" s="489" t="s">
        <v>620</v>
      </c>
      <c r="B579" s="489">
        <v>2</v>
      </c>
      <c r="C579" s="489" t="s">
        <v>6726</v>
      </c>
      <c r="D579" s="503" t="s">
        <v>6727</v>
      </c>
      <c r="E579" s="503" t="s">
        <v>621</v>
      </c>
      <c r="F579" s="503" t="s">
        <v>8798</v>
      </c>
      <c r="G579" s="496" t="s">
        <v>1384</v>
      </c>
      <c r="H579" s="489" t="s">
        <v>3851</v>
      </c>
      <c r="I579" s="503" t="s">
        <v>3852</v>
      </c>
      <c r="J579" s="489" t="s">
        <v>3851</v>
      </c>
      <c r="K579" s="503" t="s">
        <v>10122</v>
      </c>
      <c r="L579"/>
      <c r="N579"/>
      <c r="O579"/>
      <c r="P579"/>
      <c r="Q579"/>
      <c r="R579"/>
    </row>
    <row r="580" spans="1:18" ht="15" customHeight="1" x14ac:dyDescent="0.25">
      <c r="A580" s="489" t="s">
        <v>620</v>
      </c>
      <c r="B580" s="489">
        <v>3</v>
      </c>
      <c r="C580" s="489" t="s">
        <v>6728</v>
      </c>
      <c r="D580" s="503" t="s">
        <v>6729</v>
      </c>
      <c r="E580" s="503" t="s">
        <v>621</v>
      </c>
      <c r="F580" s="503" t="s">
        <v>8798</v>
      </c>
      <c r="G580" s="496" t="s">
        <v>1384</v>
      </c>
      <c r="H580" s="489" t="s">
        <v>3853</v>
      </c>
      <c r="I580" s="503" t="s">
        <v>3854</v>
      </c>
      <c r="J580" s="489" t="s">
        <v>3853</v>
      </c>
      <c r="K580" s="503" t="s">
        <v>10123</v>
      </c>
      <c r="L580"/>
      <c r="N580"/>
      <c r="O580"/>
      <c r="P580"/>
      <c r="Q580"/>
      <c r="R580"/>
    </row>
    <row r="581" spans="1:18" ht="15" customHeight="1" x14ac:dyDescent="0.25">
      <c r="A581" s="489" t="s">
        <v>622</v>
      </c>
      <c r="B581" s="489">
        <v>1</v>
      </c>
      <c r="C581" s="489" t="s">
        <v>6730</v>
      </c>
      <c r="D581" s="503" t="s">
        <v>6731</v>
      </c>
      <c r="E581" s="503" t="s">
        <v>623</v>
      </c>
      <c r="F581" s="503" t="s">
        <v>8800</v>
      </c>
      <c r="G581" s="496" t="s">
        <v>1384</v>
      </c>
      <c r="H581" s="489" t="s">
        <v>5405</v>
      </c>
      <c r="I581" s="503" t="s">
        <v>5406</v>
      </c>
      <c r="J581" s="489" t="s">
        <v>5405</v>
      </c>
      <c r="K581" s="503" t="s">
        <v>10124</v>
      </c>
      <c r="L581"/>
      <c r="N581"/>
      <c r="O581"/>
      <c r="P581"/>
      <c r="Q581"/>
      <c r="R581"/>
    </row>
    <row r="582" spans="1:18" ht="15" customHeight="1" x14ac:dyDescent="0.25">
      <c r="A582" s="489" t="s">
        <v>622</v>
      </c>
      <c r="B582" s="489">
        <v>2</v>
      </c>
      <c r="C582" s="489" t="s">
        <v>6732</v>
      </c>
      <c r="D582" s="503" t="s">
        <v>6733</v>
      </c>
      <c r="E582" s="503" t="s">
        <v>623</v>
      </c>
      <c r="F582" s="503" t="s">
        <v>8800</v>
      </c>
      <c r="G582" s="496" t="s">
        <v>1384</v>
      </c>
      <c r="H582" s="489" t="s">
        <v>2248</v>
      </c>
      <c r="I582" s="503" t="s">
        <v>2247</v>
      </c>
      <c r="J582" s="489" t="s">
        <v>2248</v>
      </c>
      <c r="K582" s="503" t="s">
        <v>10125</v>
      </c>
      <c r="L582"/>
      <c r="N582"/>
      <c r="O582"/>
      <c r="P582"/>
      <c r="Q582"/>
      <c r="R582"/>
    </row>
    <row r="583" spans="1:18" ht="15" customHeight="1" x14ac:dyDescent="0.25">
      <c r="A583" s="489" t="s">
        <v>622</v>
      </c>
      <c r="B583" s="489">
        <v>3</v>
      </c>
      <c r="C583" s="489" t="s">
        <v>6734</v>
      </c>
      <c r="D583" s="503" t="s">
        <v>6736</v>
      </c>
      <c r="E583" s="503" t="s">
        <v>623</v>
      </c>
      <c r="F583" s="503" t="s">
        <v>8800</v>
      </c>
      <c r="G583" s="496" t="s">
        <v>1384</v>
      </c>
      <c r="H583" s="489" t="s">
        <v>2250</v>
      </c>
      <c r="I583" s="503" t="s">
        <v>2249</v>
      </c>
      <c r="J583" s="489" t="s">
        <v>2250</v>
      </c>
      <c r="K583" s="503" t="s">
        <v>10126</v>
      </c>
      <c r="L583"/>
      <c r="N583"/>
      <c r="O583"/>
      <c r="P583"/>
      <c r="Q583"/>
      <c r="R583"/>
    </row>
    <row r="584" spans="1:18" ht="15" customHeight="1" x14ac:dyDescent="0.25">
      <c r="A584" s="489" t="s">
        <v>622</v>
      </c>
      <c r="B584" s="489">
        <v>4</v>
      </c>
      <c r="C584" s="489" t="s">
        <v>6735</v>
      </c>
      <c r="D584" s="503" t="s">
        <v>6738</v>
      </c>
      <c r="E584" s="503" t="s">
        <v>623</v>
      </c>
      <c r="F584" s="503" t="s">
        <v>8800</v>
      </c>
      <c r="G584" s="496" t="s">
        <v>1384</v>
      </c>
      <c r="H584" s="489" t="s">
        <v>2252</v>
      </c>
      <c r="I584" s="503" t="s">
        <v>2251</v>
      </c>
      <c r="J584" s="489" t="s">
        <v>2252</v>
      </c>
      <c r="K584" s="503" t="s">
        <v>10127</v>
      </c>
      <c r="L584"/>
      <c r="N584"/>
      <c r="O584"/>
      <c r="P584"/>
      <c r="Q584"/>
      <c r="R584"/>
    </row>
    <row r="585" spans="1:18" ht="15" customHeight="1" x14ac:dyDescent="0.25">
      <c r="A585" s="489" t="s">
        <v>622</v>
      </c>
      <c r="B585" s="489">
        <v>5</v>
      </c>
      <c r="C585" s="489" t="s">
        <v>6737</v>
      </c>
      <c r="D585" s="503" t="s">
        <v>6740</v>
      </c>
      <c r="E585" s="503" t="s">
        <v>623</v>
      </c>
      <c r="F585" s="503" t="s">
        <v>8800</v>
      </c>
      <c r="G585" s="496" t="s">
        <v>1384</v>
      </c>
      <c r="H585" s="489" t="s">
        <v>2254</v>
      </c>
      <c r="I585" s="503" t="s">
        <v>2253</v>
      </c>
      <c r="J585" s="489" t="s">
        <v>2254</v>
      </c>
      <c r="K585" s="503" t="s">
        <v>10128</v>
      </c>
      <c r="L585"/>
      <c r="N585"/>
      <c r="O585"/>
      <c r="P585"/>
      <c r="Q585"/>
      <c r="R585"/>
    </row>
    <row r="586" spans="1:18" ht="15" customHeight="1" x14ac:dyDescent="0.25">
      <c r="A586" s="489" t="s">
        <v>622</v>
      </c>
      <c r="B586" s="489">
        <v>6</v>
      </c>
      <c r="C586" s="489" t="s">
        <v>6739</v>
      </c>
      <c r="D586" s="503" t="s">
        <v>6742</v>
      </c>
      <c r="E586" s="503" t="s">
        <v>623</v>
      </c>
      <c r="F586" s="503" t="s">
        <v>8800</v>
      </c>
      <c r="G586" s="496" t="s">
        <v>1384</v>
      </c>
      <c r="H586" s="489" t="s">
        <v>2256</v>
      </c>
      <c r="I586" s="503" t="s">
        <v>2255</v>
      </c>
      <c r="J586" s="489" t="s">
        <v>2256</v>
      </c>
      <c r="K586" s="503" t="s">
        <v>10129</v>
      </c>
      <c r="L586"/>
      <c r="N586"/>
      <c r="O586"/>
      <c r="P586"/>
      <c r="Q586"/>
      <c r="R586"/>
    </row>
    <row r="587" spans="1:18" ht="15" customHeight="1" x14ac:dyDescent="0.25">
      <c r="A587" s="489" t="s">
        <v>622</v>
      </c>
      <c r="B587" s="489">
        <v>7</v>
      </c>
      <c r="C587" s="489" t="s">
        <v>6741</v>
      </c>
      <c r="D587" s="503" t="s">
        <v>6743</v>
      </c>
      <c r="E587" s="503" t="s">
        <v>623</v>
      </c>
      <c r="F587" s="503" t="s">
        <v>8800</v>
      </c>
      <c r="G587" s="496" t="s">
        <v>1384</v>
      </c>
      <c r="H587" s="489" t="s">
        <v>2258</v>
      </c>
      <c r="I587" s="503" t="s">
        <v>2257</v>
      </c>
      <c r="J587" s="489" t="s">
        <v>2258</v>
      </c>
      <c r="K587" s="503" t="s">
        <v>10130</v>
      </c>
      <c r="L587"/>
      <c r="N587"/>
      <c r="O587"/>
      <c r="P587"/>
      <c r="Q587"/>
      <c r="R587"/>
    </row>
    <row r="588" spans="1:18" ht="15" customHeight="1" x14ac:dyDescent="0.25">
      <c r="A588" s="489" t="s">
        <v>624</v>
      </c>
      <c r="B588" s="489">
        <v>1</v>
      </c>
      <c r="C588" s="489" t="s">
        <v>6744</v>
      </c>
      <c r="D588" s="503" t="s">
        <v>6745</v>
      </c>
      <c r="E588" s="503" t="s">
        <v>625</v>
      </c>
      <c r="F588" s="503" t="s">
        <v>8800</v>
      </c>
      <c r="G588" s="496" t="s">
        <v>1384</v>
      </c>
      <c r="H588" s="489" t="s">
        <v>2260</v>
      </c>
      <c r="I588" s="503" t="s">
        <v>2259</v>
      </c>
      <c r="J588" s="489" t="s">
        <v>2260</v>
      </c>
      <c r="K588" s="503" t="s">
        <v>10131</v>
      </c>
      <c r="L588"/>
      <c r="N588"/>
      <c r="O588"/>
      <c r="P588"/>
      <c r="Q588"/>
      <c r="R588"/>
    </row>
    <row r="589" spans="1:18" ht="15" customHeight="1" x14ac:dyDescent="0.25">
      <c r="A589" s="489" t="s">
        <v>624</v>
      </c>
      <c r="B589" s="489">
        <v>2</v>
      </c>
      <c r="C589" s="489" t="s">
        <v>6746</v>
      </c>
      <c r="D589" s="503" t="s">
        <v>6747</v>
      </c>
      <c r="E589" s="503" t="s">
        <v>625</v>
      </c>
      <c r="F589" s="503" t="s">
        <v>8800</v>
      </c>
      <c r="G589" s="496" t="s">
        <v>1384</v>
      </c>
      <c r="H589" s="489" t="s">
        <v>2262</v>
      </c>
      <c r="I589" s="503" t="s">
        <v>2261</v>
      </c>
      <c r="J589" s="489" t="s">
        <v>2262</v>
      </c>
      <c r="K589" s="503" t="s">
        <v>10132</v>
      </c>
      <c r="L589"/>
      <c r="N589"/>
      <c r="O589"/>
      <c r="P589"/>
      <c r="Q589"/>
      <c r="R589"/>
    </row>
    <row r="590" spans="1:18" ht="15" customHeight="1" x14ac:dyDescent="0.25">
      <c r="A590" s="489" t="s">
        <v>626</v>
      </c>
      <c r="B590" s="489">
        <v>1</v>
      </c>
      <c r="C590" s="489" t="s">
        <v>6748</v>
      </c>
      <c r="D590" s="503" t="s">
        <v>6749</v>
      </c>
      <c r="E590" s="503" t="s">
        <v>627</v>
      </c>
      <c r="F590" s="503" t="s">
        <v>8800</v>
      </c>
      <c r="G590" s="496" t="s">
        <v>1384</v>
      </c>
      <c r="H590" s="489" t="s">
        <v>2264</v>
      </c>
      <c r="I590" s="503" t="s">
        <v>2263</v>
      </c>
      <c r="J590" s="489" t="s">
        <v>2264</v>
      </c>
      <c r="K590" s="503" t="s">
        <v>8583</v>
      </c>
      <c r="L590"/>
      <c r="N590"/>
      <c r="O590"/>
      <c r="P590"/>
      <c r="Q590"/>
      <c r="R590"/>
    </row>
    <row r="591" spans="1:18" ht="15" customHeight="1" x14ac:dyDescent="0.25">
      <c r="A591" s="489" t="s">
        <v>628</v>
      </c>
      <c r="B591" s="489">
        <v>1</v>
      </c>
      <c r="C591" s="489" t="s">
        <v>6750</v>
      </c>
      <c r="D591" s="503" t="s">
        <v>6751</v>
      </c>
      <c r="E591" s="503" t="s">
        <v>629</v>
      </c>
      <c r="F591" s="503" t="s">
        <v>8798</v>
      </c>
      <c r="G591" s="496" t="s">
        <v>1384</v>
      </c>
      <c r="H591" s="489" t="s">
        <v>3855</v>
      </c>
      <c r="I591" s="503" t="s">
        <v>629</v>
      </c>
      <c r="J591" s="489" t="s">
        <v>3855</v>
      </c>
      <c r="K591" s="503" t="s">
        <v>8584</v>
      </c>
      <c r="L591"/>
      <c r="N591"/>
      <c r="O591"/>
      <c r="P591"/>
      <c r="Q591"/>
      <c r="R591"/>
    </row>
    <row r="592" spans="1:18" ht="15" customHeight="1" x14ac:dyDescent="0.25">
      <c r="A592" s="489" t="s">
        <v>630</v>
      </c>
      <c r="B592" s="489">
        <v>1</v>
      </c>
      <c r="C592" s="489" t="s">
        <v>6752</v>
      </c>
      <c r="D592" s="503" t="s">
        <v>6753</v>
      </c>
      <c r="E592" s="503" t="s">
        <v>631</v>
      </c>
      <c r="F592" s="503" t="s">
        <v>8798</v>
      </c>
      <c r="G592" s="496" t="s">
        <v>1384</v>
      </c>
      <c r="H592" s="489" t="s">
        <v>3856</v>
      </c>
      <c r="I592" s="503" t="s">
        <v>631</v>
      </c>
      <c r="J592" s="489" t="s">
        <v>3856</v>
      </c>
      <c r="K592" s="503" t="s">
        <v>8585</v>
      </c>
      <c r="L592"/>
      <c r="N592"/>
      <c r="O592"/>
      <c r="P592"/>
      <c r="Q592"/>
      <c r="R592"/>
    </row>
    <row r="593" spans="1:18" ht="15" customHeight="1" x14ac:dyDescent="0.25">
      <c r="A593" s="489" t="s">
        <v>632</v>
      </c>
      <c r="B593" s="489">
        <v>1</v>
      </c>
      <c r="C593" s="489" t="s">
        <v>6754</v>
      </c>
      <c r="D593" s="503" t="s">
        <v>6755</v>
      </c>
      <c r="E593" s="503" t="s">
        <v>633</v>
      </c>
      <c r="F593" s="503" t="s">
        <v>8800</v>
      </c>
      <c r="G593" s="496" t="s">
        <v>1384</v>
      </c>
      <c r="H593" s="489" t="s">
        <v>2266</v>
      </c>
      <c r="I593" s="503" t="s">
        <v>2265</v>
      </c>
      <c r="J593" s="489" t="s">
        <v>2266</v>
      </c>
      <c r="K593" s="503" t="s">
        <v>10133</v>
      </c>
      <c r="L593"/>
      <c r="N593"/>
      <c r="O593"/>
      <c r="P593"/>
      <c r="Q593"/>
      <c r="R593"/>
    </row>
    <row r="594" spans="1:18" ht="15" customHeight="1" x14ac:dyDescent="0.25">
      <c r="A594" s="489" t="s">
        <v>632</v>
      </c>
      <c r="B594" s="489">
        <v>2</v>
      </c>
      <c r="C594" s="489" t="s">
        <v>6756</v>
      </c>
      <c r="D594" s="503" t="s">
        <v>6757</v>
      </c>
      <c r="E594" s="503" t="s">
        <v>633</v>
      </c>
      <c r="F594" s="503" t="s">
        <v>8800</v>
      </c>
      <c r="G594" s="496" t="s">
        <v>1384</v>
      </c>
      <c r="H594" s="489" t="s">
        <v>2268</v>
      </c>
      <c r="I594" s="503" t="s">
        <v>2267</v>
      </c>
      <c r="J594" s="489" t="s">
        <v>2268</v>
      </c>
      <c r="K594" s="503" t="s">
        <v>8586</v>
      </c>
      <c r="L594"/>
      <c r="N594"/>
      <c r="O594"/>
      <c r="P594"/>
      <c r="Q594"/>
      <c r="R594"/>
    </row>
    <row r="595" spans="1:18" ht="15" customHeight="1" x14ac:dyDescent="0.25">
      <c r="A595" s="489" t="s">
        <v>634</v>
      </c>
      <c r="B595" s="489">
        <v>1</v>
      </c>
      <c r="C595" s="489" t="s">
        <v>6758</v>
      </c>
      <c r="D595" s="503" t="s">
        <v>6759</v>
      </c>
      <c r="E595" s="503" t="s">
        <v>635</v>
      </c>
      <c r="F595" s="503" t="s">
        <v>8800</v>
      </c>
      <c r="G595" s="496" t="s">
        <v>1384</v>
      </c>
      <c r="H595" s="489" t="s">
        <v>5297</v>
      </c>
      <c r="I595" s="503" t="s">
        <v>5263</v>
      </c>
      <c r="J595" s="489" t="s">
        <v>5297</v>
      </c>
      <c r="K595" s="503" t="s">
        <v>10134</v>
      </c>
      <c r="L595"/>
      <c r="N595"/>
      <c r="O595"/>
      <c r="P595"/>
      <c r="Q595"/>
      <c r="R595"/>
    </row>
    <row r="596" spans="1:18" ht="15" customHeight="1" x14ac:dyDescent="0.25">
      <c r="A596" s="489" t="s">
        <v>636</v>
      </c>
      <c r="B596" s="489">
        <v>1</v>
      </c>
      <c r="C596" s="489" t="s">
        <v>6760</v>
      </c>
      <c r="D596" s="503" t="s">
        <v>6761</v>
      </c>
      <c r="E596" s="503" t="s">
        <v>637</v>
      </c>
      <c r="F596" s="503" t="s">
        <v>8798</v>
      </c>
      <c r="G596" s="496" t="s">
        <v>1384</v>
      </c>
      <c r="H596" s="489" t="s">
        <v>3857</v>
      </c>
      <c r="I596" s="503" t="s">
        <v>637</v>
      </c>
      <c r="J596" s="489" t="s">
        <v>3857</v>
      </c>
      <c r="K596" s="503" t="s">
        <v>8587</v>
      </c>
      <c r="L596"/>
      <c r="N596"/>
      <c r="O596"/>
      <c r="P596"/>
      <c r="Q596"/>
      <c r="R596"/>
    </row>
    <row r="597" spans="1:18" ht="15" customHeight="1" x14ac:dyDescent="0.25">
      <c r="A597" s="489" t="s">
        <v>638</v>
      </c>
      <c r="B597" s="489">
        <v>1</v>
      </c>
      <c r="C597" s="489" t="s">
        <v>6762</v>
      </c>
      <c r="D597" s="503" t="s">
        <v>6763</v>
      </c>
      <c r="E597" s="503" t="s">
        <v>639</v>
      </c>
      <c r="F597" s="503" t="s">
        <v>8796</v>
      </c>
      <c r="G597" s="496" t="s">
        <v>1384</v>
      </c>
      <c r="H597" s="489" t="s">
        <v>2269</v>
      </c>
      <c r="I597" s="503" t="s">
        <v>639</v>
      </c>
      <c r="J597" s="489" t="s">
        <v>2269</v>
      </c>
      <c r="K597" s="503" t="s">
        <v>8588</v>
      </c>
      <c r="L597"/>
      <c r="N597"/>
      <c r="O597"/>
      <c r="P597"/>
      <c r="Q597"/>
      <c r="R597"/>
    </row>
    <row r="598" spans="1:18" ht="15" customHeight="1" x14ac:dyDescent="0.25">
      <c r="A598" s="489" t="s">
        <v>640</v>
      </c>
      <c r="B598" s="489">
        <v>1</v>
      </c>
      <c r="C598" s="489" t="s">
        <v>6764</v>
      </c>
      <c r="D598" s="503" t="s">
        <v>10135</v>
      </c>
      <c r="E598" s="503" t="s">
        <v>9191</v>
      </c>
      <c r="F598" s="503" t="s">
        <v>8796</v>
      </c>
      <c r="G598" s="496" t="s">
        <v>1384</v>
      </c>
      <c r="H598" s="489" t="s">
        <v>2270</v>
      </c>
      <c r="I598" s="503" t="s">
        <v>9191</v>
      </c>
      <c r="J598" s="489" t="s">
        <v>2270</v>
      </c>
      <c r="K598" s="503" t="s">
        <v>8589</v>
      </c>
      <c r="L598"/>
      <c r="N598"/>
      <c r="O598"/>
      <c r="P598"/>
      <c r="Q598"/>
      <c r="R598"/>
    </row>
    <row r="599" spans="1:18" ht="15" customHeight="1" x14ac:dyDescent="0.25">
      <c r="A599" s="489" t="s">
        <v>3803</v>
      </c>
      <c r="B599" s="489">
        <v>1</v>
      </c>
      <c r="C599" s="489" t="s">
        <v>6765</v>
      </c>
      <c r="D599" s="503" t="s">
        <v>10136</v>
      </c>
      <c r="E599" s="503" t="s">
        <v>9193</v>
      </c>
      <c r="F599" s="503" t="s">
        <v>8796</v>
      </c>
      <c r="G599" s="496" t="s">
        <v>1384</v>
      </c>
      <c r="H599" s="489" t="s">
        <v>5298</v>
      </c>
      <c r="I599" s="503" t="s">
        <v>9193</v>
      </c>
      <c r="J599" s="489" t="s">
        <v>5298</v>
      </c>
      <c r="K599" s="503" t="s">
        <v>10137</v>
      </c>
      <c r="L599"/>
      <c r="N599"/>
      <c r="O599"/>
      <c r="P599"/>
      <c r="Q599"/>
      <c r="R599"/>
    </row>
    <row r="600" spans="1:18" ht="15" customHeight="1" x14ac:dyDescent="0.25">
      <c r="A600" s="489" t="s">
        <v>641</v>
      </c>
      <c r="B600" s="489">
        <v>1</v>
      </c>
      <c r="C600" s="489" t="s">
        <v>6766</v>
      </c>
      <c r="D600" s="503" t="s">
        <v>6767</v>
      </c>
      <c r="E600" s="503" t="s">
        <v>642</v>
      </c>
      <c r="F600" s="503" t="s">
        <v>8800</v>
      </c>
      <c r="G600" s="496" t="s">
        <v>1384</v>
      </c>
      <c r="H600" s="489" t="s">
        <v>2272</v>
      </c>
      <c r="I600" s="503" t="s">
        <v>2271</v>
      </c>
      <c r="J600" s="489" t="s">
        <v>2272</v>
      </c>
      <c r="K600" s="503" t="s">
        <v>10138</v>
      </c>
      <c r="L600"/>
      <c r="N600"/>
      <c r="O600"/>
      <c r="P600"/>
      <c r="Q600"/>
      <c r="R600"/>
    </row>
    <row r="601" spans="1:18" ht="15" customHeight="1" x14ac:dyDescent="0.25">
      <c r="A601" s="489" t="s">
        <v>641</v>
      </c>
      <c r="B601" s="489">
        <v>2</v>
      </c>
      <c r="C601" s="489" t="s">
        <v>6768</v>
      </c>
      <c r="D601" s="503" t="s">
        <v>6769</v>
      </c>
      <c r="E601" s="503" t="s">
        <v>642</v>
      </c>
      <c r="F601" s="503" t="s">
        <v>8800</v>
      </c>
      <c r="G601" s="496" t="s">
        <v>1384</v>
      </c>
      <c r="H601" s="489" t="s">
        <v>2274</v>
      </c>
      <c r="I601" s="503" t="s">
        <v>2273</v>
      </c>
      <c r="J601" s="489" t="s">
        <v>2274</v>
      </c>
      <c r="K601" s="503" t="s">
        <v>10139</v>
      </c>
      <c r="L601"/>
      <c r="N601"/>
      <c r="O601"/>
      <c r="P601"/>
      <c r="Q601"/>
      <c r="R601"/>
    </row>
    <row r="602" spans="1:18" ht="15" customHeight="1" x14ac:dyDescent="0.25">
      <c r="A602" s="489" t="s">
        <v>643</v>
      </c>
      <c r="B602" s="489">
        <v>1</v>
      </c>
      <c r="C602" s="489" t="s">
        <v>6770</v>
      </c>
      <c r="D602" s="503" t="s">
        <v>6771</v>
      </c>
      <c r="E602" s="503" t="s">
        <v>644</v>
      </c>
      <c r="F602" s="503" t="s">
        <v>8798</v>
      </c>
      <c r="G602" s="496" t="s">
        <v>1384</v>
      </c>
      <c r="H602" s="489" t="s">
        <v>3858</v>
      </c>
      <c r="I602" s="503" t="s">
        <v>644</v>
      </c>
      <c r="J602" s="489" t="s">
        <v>3858</v>
      </c>
      <c r="K602" s="503" t="s">
        <v>8590</v>
      </c>
      <c r="L602"/>
      <c r="N602"/>
      <c r="O602"/>
      <c r="P602"/>
      <c r="Q602"/>
      <c r="R602"/>
    </row>
    <row r="603" spans="1:18" ht="15" customHeight="1" x14ac:dyDescent="0.25">
      <c r="A603" s="489" t="s">
        <v>645</v>
      </c>
      <c r="B603" s="489">
        <v>1</v>
      </c>
      <c r="C603" s="489" t="s">
        <v>6772</v>
      </c>
      <c r="D603" s="503" t="s">
        <v>6773</v>
      </c>
      <c r="E603" s="503" t="s">
        <v>646</v>
      </c>
      <c r="F603" s="503" t="s">
        <v>8800</v>
      </c>
      <c r="G603" s="496" t="s">
        <v>1384</v>
      </c>
      <c r="H603" s="489" t="s">
        <v>2276</v>
      </c>
      <c r="I603" s="503" t="s">
        <v>2275</v>
      </c>
      <c r="J603" s="489" t="s">
        <v>2276</v>
      </c>
      <c r="K603" s="503" t="s">
        <v>10140</v>
      </c>
      <c r="L603"/>
      <c r="N603"/>
      <c r="O603"/>
      <c r="P603"/>
      <c r="Q603"/>
      <c r="R603"/>
    </row>
    <row r="604" spans="1:18" ht="15" customHeight="1" x14ac:dyDescent="0.25">
      <c r="A604" s="489" t="s">
        <v>645</v>
      </c>
      <c r="B604" s="489">
        <v>2</v>
      </c>
      <c r="C604" s="489" t="s">
        <v>6774</v>
      </c>
      <c r="D604" s="503" t="s">
        <v>6775</v>
      </c>
      <c r="E604" s="503" t="s">
        <v>646</v>
      </c>
      <c r="F604" s="503" t="s">
        <v>8800</v>
      </c>
      <c r="G604" s="496" t="s">
        <v>1384</v>
      </c>
      <c r="H604" s="489" t="s">
        <v>2278</v>
      </c>
      <c r="I604" s="503" t="s">
        <v>2277</v>
      </c>
      <c r="J604" s="489" t="s">
        <v>2278</v>
      </c>
      <c r="K604" s="503" t="s">
        <v>10141</v>
      </c>
      <c r="L604"/>
      <c r="N604"/>
      <c r="O604"/>
      <c r="P604"/>
      <c r="Q604"/>
      <c r="R604"/>
    </row>
    <row r="605" spans="1:18" ht="15" customHeight="1" x14ac:dyDescent="0.25">
      <c r="A605" s="489" t="s">
        <v>647</v>
      </c>
      <c r="B605" s="489">
        <v>1</v>
      </c>
      <c r="C605" s="489" t="s">
        <v>6776</v>
      </c>
      <c r="D605" s="503" t="s">
        <v>6777</v>
      </c>
      <c r="E605" s="503" t="s">
        <v>648</v>
      </c>
      <c r="F605" s="503" t="s">
        <v>8800</v>
      </c>
      <c r="G605" s="496" t="s">
        <v>1384</v>
      </c>
      <c r="H605" s="489" t="s">
        <v>2280</v>
      </c>
      <c r="I605" s="503" t="s">
        <v>2279</v>
      </c>
      <c r="J605" s="489" t="s">
        <v>2280</v>
      </c>
      <c r="K605" s="503" t="s">
        <v>10142</v>
      </c>
      <c r="L605"/>
      <c r="N605"/>
      <c r="O605"/>
      <c r="P605"/>
      <c r="Q605"/>
      <c r="R605"/>
    </row>
    <row r="606" spans="1:18" ht="15" customHeight="1" x14ac:dyDescent="0.25">
      <c r="A606" s="489" t="s">
        <v>647</v>
      </c>
      <c r="B606" s="489">
        <v>2</v>
      </c>
      <c r="C606" s="489" t="s">
        <v>6778</v>
      </c>
      <c r="D606" s="503" t="s">
        <v>6779</v>
      </c>
      <c r="E606" s="503" t="s">
        <v>648</v>
      </c>
      <c r="F606" s="503" t="s">
        <v>8800</v>
      </c>
      <c r="G606" s="496" t="s">
        <v>1384</v>
      </c>
      <c r="H606" s="489" t="s">
        <v>2282</v>
      </c>
      <c r="I606" s="503" t="s">
        <v>2281</v>
      </c>
      <c r="J606" s="489" t="s">
        <v>2282</v>
      </c>
      <c r="K606" s="503" t="s">
        <v>10143</v>
      </c>
      <c r="L606"/>
      <c r="N606"/>
      <c r="O606"/>
      <c r="P606"/>
      <c r="Q606"/>
      <c r="R606"/>
    </row>
    <row r="607" spans="1:18" ht="15" customHeight="1" x14ac:dyDescent="0.25">
      <c r="A607" s="489" t="s">
        <v>649</v>
      </c>
      <c r="B607" s="489">
        <v>1</v>
      </c>
      <c r="C607" s="489" t="s">
        <v>6780</v>
      </c>
      <c r="D607" s="503" t="s">
        <v>10144</v>
      </c>
      <c r="E607" s="503" t="s">
        <v>9202</v>
      </c>
      <c r="F607" s="503" t="s">
        <v>8796</v>
      </c>
      <c r="G607" s="496" t="s">
        <v>1384</v>
      </c>
      <c r="H607" s="489" t="s">
        <v>2283</v>
      </c>
      <c r="I607" s="503" t="s">
        <v>9202</v>
      </c>
      <c r="J607" s="489" t="s">
        <v>2283</v>
      </c>
      <c r="K607" s="503" t="s">
        <v>8591</v>
      </c>
      <c r="L607"/>
      <c r="N607"/>
      <c r="O607"/>
      <c r="P607"/>
      <c r="Q607"/>
      <c r="R607"/>
    </row>
    <row r="608" spans="1:18" ht="15" customHeight="1" x14ac:dyDescent="0.25">
      <c r="A608" s="489" t="s">
        <v>650</v>
      </c>
      <c r="B608" s="489">
        <v>1</v>
      </c>
      <c r="C608" s="489" t="s">
        <v>6781</v>
      </c>
      <c r="D608" s="503" t="s">
        <v>6782</v>
      </c>
      <c r="E608" s="503" t="s">
        <v>651</v>
      </c>
      <c r="F608" s="503" t="s">
        <v>8796</v>
      </c>
      <c r="G608" s="496" t="s">
        <v>1384</v>
      </c>
      <c r="H608" s="489" t="s">
        <v>2284</v>
      </c>
      <c r="I608" s="503" t="s">
        <v>651</v>
      </c>
      <c r="J608" s="489" t="s">
        <v>2284</v>
      </c>
      <c r="K608" s="503" t="s">
        <v>8592</v>
      </c>
      <c r="L608"/>
      <c r="N608"/>
      <c r="O608"/>
      <c r="P608"/>
      <c r="Q608"/>
      <c r="R608"/>
    </row>
    <row r="609" spans="1:18" ht="15" customHeight="1" x14ac:dyDescent="0.25">
      <c r="A609" s="489" t="s">
        <v>652</v>
      </c>
      <c r="B609" s="489">
        <v>1</v>
      </c>
      <c r="C609" s="489" t="s">
        <v>6783</v>
      </c>
      <c r="D609" s="503" t="s">
        <v>6784</v>
      </c>
      <c r="E609" s="503" t="s">
        <v>653</v>
      </c>
      <c r="F609" s="503" t="s">
        <v>8800</v>
      </c>
      <c r="G609" s="496" t="s">
        <v>1384</v>
      </c>
      <c r="H609" s="489" t="s">
        <v>2285</v>
      </c>
      <c r="I609" s="503" t="s">
        <v>5299</v>
      </c>
      <c r="J609" s="489" t="s">
        <v>2285</v>
      </c>
      <c r="K609" s="503" t="s">
        <v>10145</v>
      </c>
      <c r="L609"/>
      <c r="N609"/>
      <c r="O609"/>
      <c r="P609"/>
      <c r="Q609"/>
      <c r="R609"/>
    </row>
    <row r="610" spans="1:18" ht="15" customHeight="1" x14ac:dyDescent="0.25">
      <c r="A610" s="489" t="s">
        <v>652</v>
      </c>
      <c r="B610" s="489">
        <v>2</v>
      </c>
      <c r="C610" s="489" t="s">
        <v>6785</v>
      </c>
      <c r="D610" s="503" t="s">
        <v>6786</v>
      </c>
      <c r="E610" s="503" t="s">
        <v>653</v>
      </c>
      <c r="F610" s="503" t="s">
        <v>8800</v>
      </c>
      <c r="G610" s="496" t="s">
        <v>1384</v>
      </c>
      <c r="H610" s="489" t="s">
        <v>5300</v>
      </c>
      <c r="I610" s="503" t="s">
        <v>5301</v>
      </c>
      <c r="J610" s="489" t="s">
        <v>5300</v>
      </c>
      <c r="K610" s="503" t="s">
        <v>10146</v>
      </c>
      <c r="L610"/>
      <c r="N610"/>
      <c r="O610"/>
      <c r="P610"/>
      <c r="Q610"/>
      <c r="R610"/>
    </row>
    <row r="611" spans="1:18" ht="15" customHeight="1" x14ac:dyDescent="0.25">
      <c r="A611" s="489" t="s">
        <v>654</v>
      </c>
      <c r="B611" s="489">
        <v>1</v>
      </c>
      <c r="C611" s="489" t="s">
        <v>6787</v>
      </c>
      <c r="D611" s="503" t="s">
        <v>6788</v>
      </c>
      <c r="E611" s="503" t="s">
        <v>655</v>
      </c>
      <c r="F611" s="503" t="s">
        <v>8800</v>
      </c>
      <c r="G611" s="496" t="s">
        <v>1384</v>
      </c>
      <c r="H611" s="489" t="s">
        <v>5537</v>
      </c>
      <c r="I611" s="503" t="s">
        <v>5538</v>
      </c>
      <c r="J611" s="489" t="s">
        <v>5537</v>
      </c>
      <c r="K611" s="503" t="s">
        <v>10147</v>
      </c>
      <c r="L611"/>
      <c r="N611"/>
      <c r="O611"/>
      <c r="P611"/>
      <c r="Q611"/>
      <c r="R611"/>
    </row>
    <row r="612" spans="1:18" ht="15" customHeight="1" x14ac:dyDescent="0.25">
      <c r="A612" s="489" t="s">
        <v>654</v>
      </c>
      <c r="B612" s="489">
        <v>2</v>
      </c>
      <c r="C612" s="489" t="s">
        <v>6789</v>
      </c>
      <c r="D612" s="503" t="s">
        <v>6790</v>
      </c>
      <c r="E612" s="503" t="s">
        <v>655</v>
      </c>
      <c r="F612" s="503" t="s">
        <v>8800</v>
      </c>
      <c r="G612" s="496" t="s">
        <v>1384</v>
      </c>
      <c r="H612" s="489" t="s">
        <v>5535</v>
      </c>
      <c r="I612" s="503" t="s">
        <v>5536</v>
      </c>
      <c r="J612" s="489" t="s">
        <v>5535</v>
      </c>
      <c r="K612" s="503" t="s">
        <v>10148</v>
      </c>
      <c r="L612"/>
      <c r="N612"/>
      <c r="O612"/>
      <c r="P612"/>
      <c r="Q612"/>
      <c r="R612"/>
    </row>
    <row r="613" spans="1:18" ht="15" customHeight="1" x14ac:dyDescent="0.25">
      <c r="A613" s="489" t="s">
        <v>656</v>
      </c>
      <c r="B613" s="489">
        <v>1</v>
      </c>
      <c r="C613" s="489" t="s">
        <v>6791</v>
      </c>
      <c r="D613" s="503" t="s">
        <v>6792</v>
      </c>
      <c r="E613" s="503" t="s">
        <v>657</v>
      </c>
      <c r="F613" s="503" t="s">
        <v>8800</v>
      </c>
      <c r="G613" s="496" t="s">
        <v>1384</v>
      </c>
      <c r="H613" s="489" t="s">
        <v>2287</v>
      </c>
      <c r="I613" s="503" t="s">
        <v>2286</v>
      </c>
      <c r="J613" s="489" t="s">
        <v>2287</v>
      </c>
      <c r="K613" s="503" t="s">
        <v>10149</v>
      </c>
      <c r="L613"/>
      <c r="N613"/>
      <c r="O613"/>
      <c r="P613"/>
      <c r="Q613"/>
      <c r="R613"/>
    </row>
    <row r="614" spans="1:18" ht="15" customHeight="1" x14ac:dyDescent="0.25">
      <c r="A614" s="489" t="s">
        <v>656</v>
      </c>
      <c r="B614" s="489">
        <v>2</v>
      </c>
      <c r="C614" s="489" t="s">
        <v>6793</v>
      </c>
      <c r="D614" s="503" t="s">
        <v>6794</v>
      </c>
      <c r="E614" s="503" t="s">
        <v>657</v>
      </c>
      <c r="F614" s="503" t="s">
        <v>8800</v>
      </c>
      <c r="G614" s="496" t="s">
        <v>1384</v>
      </c>
      <c r="H614" s="489" t="s">
        <v>2289</v>
      </c>
      <c r="I614" s="503" t="s">
        <v>2288</v>
      </c>
      <c r="J614" s="489" t="s">
        <v>2289</v>
      </c>
      <c r="K614" s="503" t="s">
        <v>10150</v>
      </c>
      <c r="L614"/>
      <c r="N614"/>
      <c r="O614"/>
      <c r="P614"/>
      <c r="Q614"/>
      <c r="R614"/>
    </row>
    <row r="615" spans="1:18" ht="15" customHeight="1" x14ac:dyDescent="0.25">
      <c r="A615" s="489" t="s">
        <v>656</v>
      </c>
      <c r="B615" s="489">
        <v>3</v>
      </c>
      <c r="C615" s="489" t="s">
        <v>6795</v>
      </c>
      <c r="D615" s="503" t="s">
        <v>6796</v>
      </c>
      <c r="E615" s="503" t="s">
        <v>657</v>
      </c>
      <c r="F615" s="503" t="s">
        <v>8800</v>
      </c>
      <c r="G615" s="496" t="s">
        <v>1384</v>
      </c>
      <c r="H615" s="489" t="s">
        <v>2291</v>
      </c>
      <c r="I615" s="503" t="s">
        <v>2290</v>
      </c>
      <c r="J615" s="489" t="s">
        <v>2291</v>
      </c>
      <c r="K615" s="503" t="s">
        <v>10151</v>
      </c>
      <c r="L615"/>
      <c r="N615"/>
      <c r="O615"/>
      <c r="P615"/>
      <c r="Q615"/>
      <c r="R615"/>
    </row>
    <row r="616" spans="1:18" ht="15" customHeight="1" x14ac:dyDescent="0.25">
      <c r="A616" s="489" t="s">
        <v>658</v>
      </c>
      <c r="B616" s="489">
        <v>1</v>
      </c>
      <c r="C616" s="489" t="s">
        <v>6797</v>
      </c>
      <c r="D616" s="503" t="s">
        <v>6798</v>
      </c>
      <c r="E616" s="503" t="s">
        <v>659</v>
      </c>
      <c r="F616" s="503" t="s">
        <v>8800</v>
      </c>
      <c r="G616" s="496" t="s">
        <v>1384</v>
      </c>
      <c r="H616" s="489" t="s">
        <v>2293</v>
      </c>
      <c r="I616" s="503" t="s">
        <v>2292</v>
      </c>
      <c r="J616" s="489" t="s">
        <v>2293</v>
      </c>
      <c r="K616" s="503" t="s">
        <v>10152</v>
      </c>
      <c r="L616"/>
      <c r="N616"/>
      <c r="O616"/>
      <c r="P616"/>
      <c r="Q616"/>
      <c r="R616"/>
    </row>
    <row r="617" spans="1:18" ht="15" customHeight="1" x14ac:dyDescent="0.25">
      <c r="A617" s="489" t="s">
        <v>658</v>
      </c>
      <c r="B617" s="489">
        <v>2</v>
      </c>
      <c r="C617" s="489" t="s">
        <v>6799</v>
      </c>
      <c r="D617" s="503" t="s">
        <v>6800</v>
      </c>
      <c r="E617" s="503" t="s">
        <v>659</v>
      </c>
      <c r="F617" s="503" t="s">
        <v>8800</v>
      </c>
      <c r="G617" s="496" t="s">
        <v>1384</v>
      </c>
      <c r="H617" s="489" t="s">
        <v>2295</v>
      </c>
      <c r="I617" s="503" t="s">
        <v>2294</v>
      </c>
      <c r="J617" s="489" t="s">
        <v>2295</v>
      </c>
      <c r="K617" s="503" t="s">
        <v>10153</v>
      </c>
      <c r="L617"/>
      <c r="N617"/>
      <c r="O617"/>
      <c r="P617"/>
      <c r="Q617"/>
      <c r="R617"/>
    </row>
    <row r="618" spans="1:18" ht="15" customHeight="1" x14ac:dyDescent="0.25">
      <c r="A618" s="489" t="s">
        <v>658</v>
      </c>
      <c r="B618" s="489">
        <v>3</v>
      </c>
      <c r="C618" s="489" t="s">
        <v>6801</v>
      </c>
      <c r="D618" s="503" t="s">
        <v>6802</v>
      </c>
      <c r="E618" s="503" t="s">
        <v>659</v>
      </c>
      <c r="F618" s="503" t="s">
        <v>8800</v>
      </c>
      <c r="G618" s="496" t="s">
        <v>1384</v>
      </c>
      <c r="H618" s="489" t="s">
        <v>2297</v>
      </c>
      <c r="I618" s="503" t="s">
        <v>2296</v>
      </c>
      <c r="J618" s="489" t="s">
        <v>2297</v>
      </c>
      <c r="K618" s="503" t="s">
        <v>10154</v>
      </c>
      <c r="L618"/>
      <c r="N618"/>
      <c r="O618"/>
      <c r="P618"/>
      <c r="Q618"/>
      <c r="R618"/>
    </row>
    <row r="619" spans="1:18" ht="15" customHeight="1" x14ac:dyDescent="0.25">
      <c r="A619" s="489" t="s">
        <v>658</v>
      </c>
      <c r="B619" s="489">
        <v>4</v>
      </c>
      <c r="C619" s="489" t="s">
        <v>6803</v>
      </c>
      <c r="D619" s="503" t="s">
        <v>6804</v>
      </c>
      <c r="E619" s="503" t="s">
        <v>659</v>
      </c>
      <c r="F619" s="503" t="s">
        <v>8800</v>
      </c>
      <c r="G619" s="496" t="s">
        <v>1384</v>
      </c>
      <c r="H619" s="489" t="s">
        <v>2299</v>
      </c>
      <c r="I619" s="503" t="s">
        <v>2298</v>
      </c>
      <c r="J619" s="489" t="s">
        <v>2299</v>
      </c>
      <c r="K619" s="503" t="s">
        <v>10155</v>
      </c>
      <c r="L619"/>
      <c r="N619"/>
      <c r="O619"/>
      <c r="P619"/>
      <c r="Q619"/>
      <c r="R619"/>
    </row>
    <row r="620" spans="1:18" ht="15" customHeight="1" x14ac:dyDescent="0.25">
      <c r="A620" s="489" t="s">
        <v>660</v>
      </c>
      <c r="B620" s="489">
        <v>1</v>
      </c>
      <c r="C620" s="489" t="s">
        <v>6805</v>
      </c>
      <c r="D620" s="503" t="s">
        <v>6806</v>
      </c>
      <c r="E620" s="503" t="s">
        <v>661</v>
      </c>
      <c r="F620" s="503" t="s">
        <v>8800</v>
      </c>
      <c r="G620" s="496" t="s">
        <v>1384</v>
      </c>
      <c r="H620" s="489" t="s">
        <v>2301</v>
      </c>
      <c r="I620" s="503" t="s">
        <v>2300</v>
      </c>
      <c r="J620" s="489" t="s">
        <v>2301</v>
      </c>
      <c r="K620" s="503" t="s">
        <v>10156</v>
      </c>
      <c r="L620"/>
      <c r="N620"/>
      <c r="O620"/>
      <c r="P620"/>
      <c r="Q620"/>
      <c r="R620"/>
    </row>
    <row r="621" spans="1:18" ht="15" customHeight="1" x14ac:dyDescent="0.25">
      <c r="A621" s="489" t="s">
        <v>660</v>
      </c>
      <c r="B621" s="489">
        <v>2</v>
      </c>
      <c r="C621" s="489" t="s">
        <v>6807</v>
      </c>
      <c r="D621" s="503" t="s">
        <v>6808</v>
      </c>
      <c r="E621" s="503" t="s">
        <v>661</v>
      </c>
      <c r="F621" s="503" t="s">
        <v>8800</v>
      </c>
      <c r="G621" s="496" t="s">
        <v>1384</v>
      </c>
      <c r="H621" s="489" t="s">
        <v>2303</v>
      </c>
      <c r="I621" s="503" t="s">
        <v>2302</v>
      </c>
      <c r="J621" s="489" t="s">
        <v>2303</v>
      </c>
      <c r="K621" s="503" t="s">
        <v>8593</v>
      </c>
      <c r="L621"/>
      <c r="N621"/>
      <c r="O621"/>
      <c r="P621"/>
      <c r="Q621"/>
      <c r="R621"/>
    </row>
    <row r="622" spans="1:18" ht="15" customHeight="1" x14ac:dyDescent="0.25">
      <c r="A622" s="489" t="s">
        <v>662</v>
      </c>
      <c r="B622" s="489">
        <v>1</v>
      </c>
      <c r="C622" s="489" t="s">
        <v>6809</v>
      </c>
      <c r="D622" s="503" t="s">
        <v>6810</v>
      </c>
      <c r="E622" s="503" t="s">
        <v>663</v>
      </c>
      <c r="F622" s="503" t="s">
        <v>8800</v>
      </c>
      <c r="G622" s="496" t="s">
        <v>1384</v>
      </c>
      <c r="H622" s="489" t="s">
        <v>2305</v>
      </c>
      <c r="I622" s="503" t="s">
        <v>2304</v>
      </c>
      <c r="J622" s="489" t="s">
        <v>2305</v>
      </c>
      <c r="K622" s="503" t="s">
        <v>10157</v>
      </c>
      <c r="L622"/>
      <c r="N622"/>
      <c r="O622"/>
      <c r="P622"/>
      <c r="Q622"/>
      <c r="R622"/>
    </row>
    <row r="623" spans="1:18" ht="15" customHeight="1" x14ac:dyDescent="0.25">
      <c r="A623" s="489" t="s">
        <v>662</v>
      </c>
      <c r="B623" s="489">
        <v>2</v>
      </c>
      <c r="C623" s="489" t="s">
        <v>6811</v>
      </c>
      <c r="D623" s="503" t="s">
        <v>6812</v>
      </c>
      <c r="E623" s="503" t="s">
        <v>663</v>
      </c>
      <c r="F623" s="503" t="s">
        <v>8800</v>
      </c>
      <c r="G623" s="496" t="s">
        <v>1384</v>
      </c>
      <c r="H623" s="489" t="s">
        <v>2307</v>
      </c>
      <c r="I623" s="503" t="s">
        <v>2306</v>
      </c>
      <c r="J623" s="489" t="s">
        <v>2307</v>
      </c>
      <c r="K623" s="503" t="s">
        <v>10158</v>
      </c>
      <c r="L623"/>
      <c r="N623"/>
      <c r="O623"/>
      <c r="P623"/>
      <c r="Q623"/>
      <c r="R623"/>
    </row>
    <row r="624" spans="1:18" ht="15" customHeight="1" x14ac:dyDescent="0.25">
      <c r="A624" s="489" t="s">
        <v>664</v>
      </c>
      <c r="B624" s="489">
        <v>1</v>
      </c>
      <c r="C624" s="489" t="s">
        <v>6813</v>
      </c>
      <c r="D624" s="503" t="s">
        <v>6814</v>
      </c>
      <c r="E624" s="503" t="s">
        <v>665</v>
      </c>
      <c r="F624" s="503" t="s">
        <v>8798</v>
      </c>
      <c r="G624" s="496" t="s">
        <v>1384</v>
      </c>
      <c r="H624" s="489" t="s">
        <v>3859</v>
      </c>
      <c r="I624" s="503" t="s">
        <v>665</v>
      </c>
      <c r="J624" s="489" t="s">
        <v>3859</v>
      </c>
      <c r="K624" s="503" t="s">
        <v>8594</v>
      </c>
      <c r="L624"/>
      <c r="N624"/>
      <c r="O624"/>
      <c r="P624"/>
      <c r="Q624"/>
      <c r="R624"/>
    </row>
    <row r="625" spans="1:18" ht="15" customHeight="1" x14ac:dyDescent="0.25">
      <c r="A625" s="489" t="s">
        <v>666</v>
      </c>
      <c r="B625" s="489">
        <v>1</v>
      </c>
      <c r="C625" s="489" t="s">
        <v>6815</v>
      </c>
      <c r="D625" s="503" t="s">
        <v>6816</v>
      </c>
      <c r="E625" s="503" t="s">
        <v>667</v>
      </c>
      <c r="F625" s="503" t="s">
        <v>8800</v>
      </c>
      <c r="G625" s="496" t="s">
        <v>1384</v>
      </c>
      <c r="H625" s="489" t="s">
        <v>2309</v>
      </c>
      <c r="I625" s="503" t="s">
        <v>2308</v>
      </c>
      <c r="J625" s="489" t="s">
        <v>2309</v>
      </c>
      <c r="K625" s="503" t="s">
        <v>8595</v>
      </c>
      <c r="L625"/>
      <c r="N625"/>
      <c r="O625"/>
      <c r="P625"/>
      <c r="Q625"/>
      <c r="R625"/>
    </row>
    <row r="626" spans="1:18" ht="15" customHeight="1" x14ac:dyDescent="0.25">
      <c r="A626" s="489" t="s">
        <v>666</v>
      </c>
      <c r="B626" s="489">
        <v>2</v>
      </c>
      <c r="C626" s="489" t="s">
        <v>6817</v>
      </c>
      <c r="D626" s="503" t="s">
        <v>6818</v>
      </c>
      <c r="E626" s="503" t="s">
        <v>667</v>
      </c>
      <c r="F626" s="503" t="s">
        <v>8800</v>
      </c>
      <c r="G626" s="496" t="s">
        <v>1384</v>
      </c>
      <c r="H626" s="489" t="s">
        <v>2311</v>
      </c>
      <c r="I626" s="503" t="s">
        <v>2310</v>
      </c>
      <c r="J626" s="489" t="s">
        <v>2311</v>
      </c>
      <c r="K626" s="503" t="s">
        <v>8595</v>
      </c>
      <c r="L626"/>
      <c r="N626"/>
      <c r="O626"/>
      <c r="P626"/>
      <c r="Q626"/>
      <c r="R626"/>
    </row>
    <row r="627" spans="1:18" ht="15" customHeight="1" x14ac:dyDescent="0.25">
      <c r="A627" s="489" t="s">
        <v>668</v>
      </c>
      <c r="B627" s="489">
        <v>1</v>
      </c>
      <c r="C627" s="489" t="s">
        <v>6819</v>
      </c>
      <c r="D627" s="503" t="s">
        <v>6820</v>
      </c>
      <c r="E627" s="503" t="s">
        <v>669</v>
      </c>
      <c r="F627" s="503" t="s">
        <v>8796</v>
      </c>
      <c r="G627" s="496" t="s">
        <v>1384</v>
      </c>
      <c r="H627" s="489" t="s">
        <v>2312</v>
      </c>
      <c r="I627" s="503" t="s">
        <v>669</v>
      </c>
      <c r="J627" s="489" t="s">
        <v>2312</v>
      </c>
      <c r="K627" s="503" t="s">
        <v>10159</v>
      </c>
      <c r="L627"/>
      <c r="N627"/>
      <c r="O627"/>
      <c r="P627"/>
      <c r="Q627"/>
      <c r="R627"/>
    </row>
    <row r="628" spans="1:18" ht="15" customHeight="1" x14ac:dyDescent="0.25">
      <c r="A628" s="489" t="s">
        <v>670</v>
      </c>
      <c r="B628" s="489">
        <v>1</v>
      </c>
      <c r="C628" s="489" t="s">
        <v>6821</v>
      </c>
      <c r="D628" s="503" t="s">
        <v>6822</v>
      </c>
      <c r="E628" s="503" t="s">
        <v>671</v>
      </c>
      <c r="F628" s="503" t="s">
        <v>8800</v>
      </c>
      <c r="G628" s="496" t="s">
        <v>1384</v>
      </c>
      <c r="H628" s="489" t="s">
        <v>2314</v>
      </c>
      <c r="I628" s="503" t="s">
        <v>2313</v>
      </c>
      <c r="J628" s="489" t="s">
        <v>2314</v>
      </c>
      <c r="K628" s="503" t="s">
        <v>10160</v>
      </c>
      <c r="L628"/>
      <c r="N628"/>
      <c r="O628"/>
      <c r="P628"/>
      <c r="Q628"/>
      <c r="R628"/>
    </row>
    <row r="629" spans="1:18" ht="15" customHeight="1" x14ac:dyDescent="0.25">
      <c r="A629" s="489" t="s">
        <v>670</v>
      </c>
      <c r="B629" s="489">
        <v>2</v>
      </c>
      <c r="C629" s="489" t="s">
        <v>6823</v>
      </c>
      <c r="D629" s="503" t="s">
        <v>6824</v>
      </c>
      <c r="E629" s="503" t="s">
        <v>671</v>
      </c>
      <c r="F629" s="503" t="s">
        <v>8800</v>
      </c>
      <c r="G629" s="496" t="s">
        <v>1384</v>
      </c>
      <c r="H629" s="489" t="s">
        <v>2316</v>
      </c>
      <c r="I629" s="503" t="s">
        <v>2315</v>
      </c>
      <c r="J629" s="489" t="s">
        <v>2316</v>
      </c>
      <c r="K629" s="503" t="s">
        <v>10161</v>
      </c>
      <c r="L629"/>
      <c r="N629"/>
      <c r="O629"/>
      <c r="P629"/>
      <c r="Q629"/>
      <c r="R629"/>
    </row>
    <row r="630" spans="1:18" ht="15" customHeight="1" x14ac:dyDescent="0.25">
      <c r="A630" s="489" t="s">
        <v>672</v>
      </c>
      <c r="B630" s="489">
        <v>1</v>
      </c>
      <c r="C630" s="489" t="s">
        <v>6825</v>
      </c>
      <c r="D630" s="503" t="s">
        <v>6826</v>
      </c>
      <c r="E630" s="503" t="s">
        <v>673</v>
      </c>
      <c r="F630" s="503" t="s">
        <v>8800</v>
      </c>
      <c r="G630" s="496" t="s">
        <v>1384</v>
      </c>
      <c r="H630" s="489" t="s">
        <v>2318</v>
      </c>
      <c r="I630" s="503" t="s">
        <v>2317</v>
      </c>
      <c r="J630" s="489" t="s">
        <v>2318</v>
      </c>
      <c r="K630" s="503" t="s">
        <v>10162</v>
      </c>
      <c r="L630"/>
      <c r="N630"/>
      <c r="O630"/>
      <c r="P630"/>
      <c r="Q630"/>
      <c r="R630"/>
    </row>
    <row r="631" spans="1:18" ht="15" customHeight="1" x14ac:dyDescent="0.25">
      <c r="A631" s="489" t="s">
        <v>672</v>
      </c>
      <c r="B631" s="489">
        <v>2</v>
      </c>
      <c r="C631" s="489" t="s">
        <v>6827</v>
      </c>
      <c r="D631" s="503" t="s">
        <v>6828</v>
      </c>
      <c r="E631" s="503" t="s">
        <v>673</v>
      </c>
      <c r="F631" s="503" t="s">
        <v>8800</v>
      </c>
      <c r="G631" s="496" t="s">
        <v>1384</v>
      </c>
      <c r="H631" s="489" t="s">
        <v>2320</v>
      </c>
      <c r="I631" s="503" t="s">
        <v>2319</v>
      </c>
      <c r="J631" s="489" t="s">
        <v>2320</v>
      </c>
      <c r="K631" s="503" t="s">
        <v>10162</v>
      </c>
      <c r="L631"/>
      <c r="N631"/>
      <c r="O631"/>
      <c r="P631"/>
      <c r="Q631"/>
      <c r="R631"/>
    </row>
    <row r="632" spans="1:18" ht="15" customHeight="1" x14ac:dyDescent="0.25">
      <c r="A632" s="489" t="s">
        <v>674</v>
      </c>
      <c r="B632" s="489">
        <v>1</v>
      </c>
      <c r="C632" s="489" t="s">
        <v>6829</v>
      </c>
      <c r="D632" s="503" t="s">
        <v>6830</v>
      </c>
      <c r="E632" s="503" t="s">
        <v>675</v>
      </c>
      <c r="F632" s="503" t="s">
        <v>8796</v>
      </c>
      <c r="G632" s="496" t="s">
        <v>1384</v>
      </c>
      <c r="H632" s="489" t="s">
        <v>2321</v>
      </c>
      <c r="I632" s="503" t="s">
        <v>675</v>
      </c>
      <c r="J632" s="489" t="s">
        <v>2321</v>
      </c>
      <c r="K632" s="503" t="s">
        <v>8596</v>
      </c>
      <c r="L632"/>
      <c r="N632"/>
      <c r="O632"/>
      <c r="P632"/>
      <c r="Q632"/>
      <c r="R632"/>
    </row>
    <row r="633" spans="1:18" ht="15" customHeight="1" x14ac:dyDescent="0.25">
      <c r="A633" s="489" t="s">
        <v>676</v>
      </c>
      <c r="B633" s="489">
        <v>1</v>
      </c>
      <c r="C633" s="489" t="s">
        <v>6831</v>
      </c>
      <c r="D633" s="503" t="s">
        <v>6832</v>
      </c>
      <c r="E633" s="503" t="s">
        <v>677</v>
      </c>
      <c r="F633" s="503" t="s">
        <v>8800</v>
      </c>
      <c r="G633" s="496" t="s">
        <v>1384</v>
      </c>
      <c r="H633" s="489" t="s">
        <v>2323</v>
      </c>
      <c r="I633" s="503" t="s">
        <v>2322</v>
      </c>
      <c r="J633" s="489" t="s">
        <v>2323</v>
      </c>
      <c r="K633" s="503" t="s">
        <v>10163</v>
      </c>
      <c r="L633"/>
      <c r="N633"/>
      <c r="O633"/>
      <c r="P633"/>
      <c r="Q633"/>
      <c r="R633"/>
    </row>
    <row r="634" spans="1:18" ht="15" customHeight="1" x14ac:dyDescent="0.25">
      <c r="A634" s="489" t="s">
        <v>678</v>
      </c>
      <c r="B634" s="489">
        <v>1</v>
      </c>
      <c r="C634" s="489" t="s">
        <v>6833</v>
      </c>
      <c r="D634" s="503" t="s">
        <v>6834</v>
      </c>
      <c r="E634" s="503" t="s">
        <v>679</v>
      </c>
      <c r="F634" s="503" t="s">
        <v>8796</v>
      </c>
      <c r="G634" s="496" t="s">
        <v>1384</v>
      </c>
      <c r="H634" s="489" t="s">
        <v>2325</v>
      </c>
      <c r="I634" s="503" t="s">
        <v>2324</v>
      </c>
      <c r="J634" s="489" t="s">
        <v>2325</v>
      </c>
      <c r="K634" s="503" t="s">
        <v>10164</v>
      </c>
      <c r="L634"/>
      <c r="N634"/>
      <c r="O634"/>
      <c r="P634"/>
      <c r="Q634"/>
      <c r="R634"/>
    </row>
    <row r="635" spans="1:18" ht="15" customHeight="1" x14ac:dyDescent="0.25">
      <c r="A635" s="489" t="s">
        <v>680</v>
      </c>
      <c r="B635" s="489">
        <v>1</v>
      </c>
      <c r="C635" s="489" t="s">
        <v>6835</v>
      </c>
      <c r="D635" s="503" t="s">
        <v>6836</v>
      </c>
      <c r="E635" s="503" t="s">
        <v>681</v>
      </c>
      <c r="F635" s="503" t="s">
        <v>8800</v>
      </c>
      <c r="G635" s="496" t="s">
        <v>1384</v>
      </c>
      <c r="H635" s="489" t="s">
        <v>2327</v>
      </c>
      <c r="I635" s="503" t="s">
        <v>2326</v>
      </c>
      <c r="J635" s="489" t="s">
        <v>2327</v>
      </c>
      <c r="K635" s="503" t="s">
        <v>10165</v>
      </c>
      <c r="L635"/>
      <c r="N635"/>
      <c r="O635"/>
      <c r="P635"/>
      <c r="Q635"/>
      <c r="R635"/>
    </row>
    <row r="636" spans="1:18" ht="15" customHeight="1" x14ac:dyDescent="0.25">
      <c r="A636" s="489" t="s">
        <v>680</v>
      </c>
      <c r="B636" s="489">
        <v>2</v>
      </c>
      <c r="C636" s="489" t="s">
        <v>6837</v>
      </c>
      <c r="D636" s="503" t="s">
        <v>6838</v>
      </c>
      <c r="E636" s="503" t="s">
        <v>681</v>
      </c>
      <c r="F636" s="503" t="s">
        <v>8800</v>
      </c>
      <c r="G636" s="496" t="s">
        <v>1384</v>
      </c>
      <c r="H636" s="489" t="s">
        <v>2329</v>
      </c>
      <c r="I636" s="503" t="s">
        <v>2328</v>
      </c>
      <c r="J636" s="489" t="s">
        <v>2329</v>
      </c>
      <c r="K636" s="503" t="s">
        <v>10166</v>
      </c>
      <c r="L636"/>
      <c r="N636"/>
      <c r="O636"/>
      <c r="P636"/>
      <c r="Q636"/>
      <c r="R636"/>
    </row>
    <row r="637" spans="1:18" ht="15" customHeight="1" x14ac:dyDescent="0.25">
      <c r="A637" s="489" t="s">
        <v>682</v>
      </c>
      <c r="B637" s="489">
        <v>1</v>
      </c>
      <c r="C637" s="489" t="s">
        <v>6839</v>
      </c>
      <c r="D637" s="503" t="s">
        <v>6840</v>
      </c>
      <c r="E637" s="503" t="s">
        <v>683</v>
      </c>
      <c r="F637" s="503" t="s">
        <v>8800</v>
      </c>
      <c r="G637" s="496" t="s">
        <v>1384</v>
      </c>
      <c r="H637" s="489" t="s">
        <v>2331</v>
      </c>
      <c r="I637" s="503" t="s">
        <v>2330</v>
      </c>
      <c r="J637" s="489" t="s">
        <v>2331</v>
      </c>
      <c r="K637" s="503" t="s">
        <v>10167</v>
      </c>
      <c r="L637"/>
      <c r="N637"/>
      <c r="O637"/>
      <c r="P637"/>
      <c r="Q637"/>
      <c r="R637"/>
    </row>
    <row r="638" spans="1:18" ht="15" customHeight="1" x14ac:dyDescent="0.25">
      <c r="A638" s="489" t="s">
        <v>682</v>
      </c>
      <c r="B638" s="489">
        <v>2</v>
      </c>
      <c r="C638" s="489" t="s">
        <v>6841</v>
      </c>
      <c r="D638" s="503" t="s">
        <v>6842</v>
      </c>
      <c r="E638" s="503" t="s">
        <v>683</v>
      </c>
      <c r="F638" s="503" t="s">
        <v>8800</v>
      </c>
      <c r="G638" s="496" t="s">
        <v>1384</v>
      </c>
      <c r="H638" s="489" t="s">
        <v>2333</v>
      </c>
      <c r="I638" s="503" t="s">
        <v>2332</v>
      </c>
      <c r="J638" s="489" t="s">
        <v>2333</v>
      </c>
      <c r="K638" s="503" t="s">
        <v>10168</v>
      </c>
      <c r="L638"/>
      <c r="N638"/>
      <c r="O638"/>
      <c r="P638"/>
      <c r="Q638"/>
      <c r="R638"/>
    </row>
    <row r="639" spans="1:18" ht="15" customHeight="1" x14ac:dyDescent="0.25">
      <c r="A639" s="489" t="s">
        <v>684</v>
      </c>
      <c r="B639" s="489">
        <v>1</v>
      </c>
      <c r="C639" s="489" t="s">
        <v>6843</v>
      </c>
      <c r="D639" s="503" t="s">
        <v>6844</v>
      </c>
      <c r="E639" s="503" t="s">
        <v>685</v>
      </c>
      <c r="F639" s="503" t="s">
        <v>8796</v>
      </c>
      <c r="G639" s="496" t="s">
        <v>1384</v>
      </c>
      <c r="H639" s="489" t="s">
        <v>2334</v>
      </c>
      <c r="I639" s="503" t="s">
        <v>685</v>
      </c>
      <c r="J639" s="489" t="s">
        <v>2334</v>
      </c>
      <c r="K639" s="503" t="s">
        <v>8597</v>
      </c>
      <c r="L639"/>
      <c r="N639"/>
      <c r="O639"/>
      <c r="P639"/>
      <c r="Q639"/>
      <c r="R639"/>
    </row>
    <row r="640" spans="1:18" ht="15" customHeight="1" x14ac:dyDescent="0.25">
      <c r="A640" s="489" t="s">
        <v>686</v>
      </c>
      <c r="B640" s="489">
        <v>1</v>
      </c>
      <c r="C640" s="489" t="s">
        <v>6845</v>
      </c>
      <c r="D640" s="503" t="s">
        <v>6846</v>
      </c>
      <c r="E640" s="503" t="s">
        <v>5372</v>
      </c>
      <c r="F640" s="503" t="s">
        <v>8796</v>
      </c>
      <c r="G640" s="496" t="s">
        <v>1384</v>
      </c>
      <c r="H640" s="489" t="s">
        <v>2335</v>
      </c>
      <c r="I640" s="503" t="s">
        <v>5372</v>
      </c>
      <c r="J640" s="489" t="s">
        <v>2335</v>
      </c>
      <c r="K640" s="503" t="s">
        <v>8598</v>
      </c>
      <c r="L640"/>
      <c r="N640"/>
      <c r="O640"/>
      <c r="P640"/>
      <c r="Q640"/>
      <c r="R640"/>
    </row>
    <row r="641" spans="1:18" ht="15" customHeight="1" x14ac:dyDescent="0.25">
      <c r="A641" s="489" t="s">
        <v>5279</v>
      </c>
      <c r="B641" s="489">
        <v>1</v>
      </c>
      <c r="C641" s="489" t="s">
        <v>6847</v>
      </c>
      <c r="D641" s="503" t="s">
        <v>6848</v>
      </c>
      <c r="E641" s="503" t="s">
        <v>5280</v>
      </c>
      <c r="F641" s="503" t="s">
        <v>8796</v>
      </c>
      <c r="G641" s="496" t="s">
        <v>1384</v>
      </c>
      <c r="H641" s="489" t="s">
        <v>5302</v>
      </c>
      <c r="I641" s="503" t="s">
        <v>5280</v>
      </c>
      <c r="J641" s="489" t="s">
        <v>5302</v>
      </c>
      <c r="K641" s="503" t="s">
        <v>10169</v>
      </c>
      <c r="L641"/>
      <c r="N641"/>
      <c r="O641"/>
      <c r="P641"/>
      <c r="Q641"/>
      <c r="R641"/>
    </row>
    <row r="642" spans="1:18" ht="15" customHeight="1" x14ac:dyDescent="0.25">
      <c r="A642" s="489" t="s">
        <v>5278</v>
      </c>
      <c r="B642" s="489">
        <v>1</v>
      </c>
      <c r="C642" s="489" t="s">
        <v>6849</v>
      </c>
      <c r="D642" s="503" t="s">
        <v>10170</v>
      </c>
      <c r="E642" s="503" t="s">
        <v>9225</v>
      </c>
      <c r="F642" s="503" t="s">
        <v>8796</v>
      </c>
      <c r="G642" s="496" t="s">
        <v>1384</v>
      </c>
      <c r="H642" s="489" t="s">
        <v>5303</v>
      </c>
      <c r="I642" s="503" t="s">
        <v>9225</v>
      </c>
      <c r="J642" s="489" t="s">
        <v>5303</v>
      </c>
      <c r="K642" s="503" t="s">
        <v>8599</v>
      </c>
      <c r="L642"/>
      <c r="N642"/>
      <c r="O642"/>
      <c r="P642"/>
      <c r="Q642"/>
      <c r="R642"/>
    </row>
    <row r="643" spans="1:18" ht="15" customHeight="1" x14ac:dyDescent="0.25">
      <c r="A643" s="489" t="s">
        <v>510</v>
      </c>
      <c r="B643" s="489">
        <v>1</v>
      </c>
      <c r="C643" s="489" t="s">
        <v>6850</v>
      </c>
      <c r="D643" s="503" t="s">
        <v>6851</v>
      </c>
      <c r="E643" s="503" t="s">
        <v>5370</v>
      </c>
      <c r="F643" s="503" t="s">
        <v>8796</v>
      </c>
      <c r="G643" s="496" t="s">
        <v>1384</v>
      </c>
      <c r="H643" s="489" t="s">
        <v>2084</v>
      </c>
      <c r="I643" s="503" t="s">
        <v>5370</v>
      </c>
      <c r="J643" s="489" t="s">
        <v>2084</v>
      </c>
      <c r="K643" s="503" t="s">
        <v>8600</v>
      </c>
      <c r="L643"/>
      <c r="N643"/>
      <c r="O643"/>
      <c r="P643"/>
      <c r="Q643"/>
      <c r="R643"/>
    </row>
    <row r="644" spans="1:18" ht="15" customHeight="1" x14ac:dyDescent="0.25">
      <c r="A644" s="489" t="s">
        <v>687</v>
      </c>
      <c r="B644" s="489">
        <v>1</v>
      </c>
      <c r="C644" s="489" t="s">
        <v>6852</v>
      </c>
      <c r="D644" s="503" t="s">
        <v>6853</v>
      </c>
      <c r="E644" s="503" t="s">
        <v>688</v>
      </c>
      <c r="F644" s="503" t="s">
        <v>8796</v>
      </c>
      <c r="G644" s="496" t="s">
        <v>1384</v>
      </c>
      <c r="H644" s="489" t="s">
        <v>5304</v>
      </c>
      <c r="I644" s="503" t="s">
        <v>688</v>
      </c>
      <c r="J644" s="489" t="s">
        <v>5304</v>
      </c>
      <c r="K644" s="503" t="s">
        <v>8601</v>
      </c>
      <c r="L644"/>
      <c r="N644"/>
      <c r="O644"/>
      <c r="P644"/>
      <c r="Q644"/>
      <c r="R644"/>
    </row>
    <row r="645" spans="1:18" ht="15" customHeight="1" x14ac:dyDescent="0.25">
      <c r="A645" s="489" t="s">
        <v>689</v>
      </c>
      <c r="B645" s="489">
        <v>1</v>
      </c>
      <c r="C645" s="489" t="s">
        <v>6854</v>
      </c>
      <c r="D645" s="503" t="s">
        <v>6855</v>
      </c>
      <c r="E645" s="503" t="s">
        <v>690</v>
      </c>
      <c r="F645" s="503" t="s">
        <v>8796</v>
      </c>
      <c r="G645" s="496" t="s">
        <v>1384</v>
      </c>
      <c r="H645" s="489" t="s">
        <v>2336</v>
      </c>
      <c r="I645" s="503" t="s">
        <v>690</v>
      </c>
      <c r="J645" s="489" t="s">
        <v>2336</v>
      </c>
      <c r="K645" s="503" t="s">
        <v>8602</v>
      </c>
      <c r="L645"/>
      <c r="N645"/>
      <c r="O645"/>
      <c r="P645"/>
      <c r="Q645"/>
      <c r="R645"/>
    </row>
    <row r="646" spans="1:18" ht="15" customHeight="1" x14ac:dyDescent="0.25">
      <c r="A646" s="489" t="s">
        <v>691</v>
      </c>
      <c r="B646" s="489">
        <v>1</v>
      </c>
      <c r="C646" s="489" t="s">
        <v>6856</v>
      </c>
      <c r="D646" s="503" t="s">
        <v>6857</v>
      </c>
      <c r="E646" s="503" t="s">
        <v>692</v>
      </c>
      <c r="F646" s="503" t="s">
        <v>8796</v>
      </c>
      <c r="G646" s="496" t="s">
        <v>1384</v>
      </c>
      <c r="H646" s="489" t="s">
        <v>2337</v>
      </c>
      <c r="I646" s="503" t="s">
        <v>692</v>
      </c>
      <c r="J646" s="489" t="s">
        <v>2337</v>
      </c>
      <c r="K646" s="503" t="s">
        <v>8603</v>
      </c>
      <c r="L646"/>
      <c r="N646"/>
      <c r="O646"/>
      <c r="P646"/>
      <c r="Q646"/>
      <c r="R646"/>
    </row>
    <row r="647" spans="1:18" ht="15" customHeight="1" x14ac:dyDescent="0.25">
      <c r="A647" s="489" t="s">
        <v>693</v>
      </c>
      <c r="B647" s="489">
        <v>1</v>
      </c>
      <c r="C647" s="489" t="s">
        <v>6858</v>
      </c>
      <c r="D647" s="503" t="s">
        <v>6859</v>
      </c>
      <c r="E647" s="503" t="s">
        <v>694</v>
      </c>
      <c r="F647" s="503" t="s">
        <v>8796</v>
      </c>
      <c r="G647" s="496" t="s">
        <v>1384</v>
      </c>
      <c r="H647" s="489" t="s">
        <v>2339</v>
      </c>
      <c r="I647" s="503" t="s">
        <v>2338</v>
      </c>
      <c r="J647" s="489" t="s">
        <v>2339</v>
      </c>
      <c r="K647" s="503" t="s">
        <v>8604</v>
      </c>
      <c r="L647"/>
      <c r="N647"/>
      <c r="O647"/>
      <c r="P647"/>
      <c r="Q647"/>
      <c r="R647"/>
    </row>
    <row r="648" spans="1:18" ht="15" customHeight="1" x14ac:dyDescent="0.25">
      <c r="A648" s="489" t="s">
        <v>695</v>
      </c>
      <c r="B648" s="489">
        <v>1</v>
      </c>
      <c r="C648" s="489" t="s">
        <v>6860</v>
      </c>
      <c r="D648" s="503" t="s">
        <v>6861</v>
      </c>
      <c r="E648" s="503" t="s">
        <v>696</v>
      </c>
      <c r="F648" s="503" t="s">
        <v>8796</v>
      </c>
      <c r="G648" s="496" t="s">
        <v>1384</v>
      </c>
      <c r="H648" s="489" t="s">
        <v>2341</v>
      </c>
      <c r="I648" s="503" t="s">
        <v>2340</v>
      </c>
      <c r="J648" s="489" t="s">
        <v>2341</v>
      </c>
      <c r="K648" s="503" t="s">
        <v>8605</v>
      </c>
      <c r="L648"/>
      <c r="N648"/>
      <c r="O648"/>
      <c r="P648"/>
      <c r="Q648"/>
      <c r="R648"/>
    </row>
    <row r="649" spans="1:18" ht="15" customHeight="1" x14ac:dyDescent="0.25">
      <c r="A649" s="489" t="s">
        <v>697</v>
      </c>
      <c r="B649" s="489">
        <v>1</v>
      </c>
      <c r="C649" s="489" t="s">
        <v>6862</v>
      </c>
      <c r="D649" s="503" t="s">
        <v>6863</v>
      </c>
      <c r="E649" s="503" t="s">
        <v>698</v>
      </c>
      <c r="F649" s="503" t="s">
        <v>8796</v>
      </c>
      <c r="G649" s="496" t="s">
        <v>1384</v>
      </c>
      <c r="H649" s="489" t="s">
        <v>2342</v>
      </c>
      <c r="I649" s="503" t="s">
        <v>698</v>
      </c>
      <c r="J649" s="489" t="s">
        <v>2342</v>
      </c>
      <c r="K649" s="503" t="s">
        <v>8606</v>
      </c>
      <c r="L649"/>
      <c r="N649"/>
      <c r="O649"/>
      <c r="P649"/>
      <c r="Q649"/>
      <c r="R649"/>
    </row>
    <row r="650" spans="1:18" ht="15" customHeight="1" x14ac:dyDescent="0.25">
      <c r="A650" s="489" t="s">
        <v>699</v>
      </c>
      <c r="B650" s="489">
        <v>1</v>
      </c>
      <c r="C650" s="489" t="s">
        <v>6864</v>
      </c>
      <c r="D650" s="503" t="s">
        <v>6865</v>
      </c>
      <c r="E650" s="503" t="s">
        <v>700</v>
      </c>
      <c r="F650" s="503" t="s">
        <v>8800</v>
      </c>
      <c r="G650" s="496" t="s">
        <v>1384</v>
      </c>
      <c r="H650" s="489" t="s">
        <v>2344</v>
      </c>
      <c r="I650" s="503" t="s">
        <v>2343</v>
      </c>
      <c r="J650" s="489" t="s">
        <v>2344</v>
      </c>
      <c r="K650" s="503" t="s">
        <v>10171</v>
      </c>
      <c r="L650"/>
      <c r="N650"/>
      <c r="O650"/>
      <c r="P650"/>
      <c r="Q650"/>
      <c r="R650"/>
    </row>
    <row r="651" spans="1:18" ht="15" customHeight="1" x14ac:dyDescent="0.25">
      <c r="A651" s="489" t="s">
        <v>699</v>
      </c>
      <c r="B651" s="489">
        <v>2</v>
      </c>
      <c r="C651" s="489" t="s">
        <v>6866</v>
      </c>
      <c r="D651" s="503" t="s">
        <v>6867</v>
      </c>
      <c r="E651" s="503" t="s">
        <v>700</v>
      </c>
      <c r="F651" s="503" t="s">
        <v>8800</v>
      </c>
      <c r="G651" s="496" t="s">
        <v>1384</v>
      </c>
      <c r="H651" s="489" t="s">
        <v>2346</v>
      </c>
      <c r="I651" s="503" t="s">
        <v>2345</v>
      </c>
      <c r="J651" s="489" t="s">
        <v>2346</v>
      </c>
      <c r="K651" s="503" t="s">
        <v>10171</v>
      </c>
      <c r="L651"/>
      <c r="N651"/>
      <c r="O651"/>
      <c r="P651"/>
      <c r="Q651"/>
      <c r="R651"/>
    </row>
    <row r="652" spans="1:18" ht="15" customHeight="1" x14ac:dyDescent="0.25">
      <c r="A652" s="489" t="s">
        <v>701</v>
      </c>
      <c r="B652" s="489">
        <v>1</v>
      </c>
      <c r="C652" s="489" t="s">
        <v>6868</v>
      </c>
      <c r="D652" s="503" t="s">
        <v>6869</v>
      </c>
      <c r="E652" s="503" t="s">
        <v>702</v>
      </c>
      <c r="F652" s="503" t="s">
        <v>8800</v>
      </c>
      <c r="G652" s="496" t="s">
        <v>1384</v>
      </c>
      <c r="H652" s="489" t="s">
        <v>2347</v>
      </c>
      <c r="I652" s="503" t="s">
        <v>5305</v>
      </c>
      <c r="J652" s="489" t="s">
        <v>2347</v>
      </c>
      <c r="K652" s="503" t="s">
        <v>10172</v>
      </c>
      <c r="L652"/>
      <c r="N652"/>
      <c r="O652"/>
      <c r="P652"/>
      <c r="Q652"/>
      <c r="R652"/>
    </row>
    <row r="653" spans="1:18" ht="15" customHeight="1" x14ac:dyDescent="0.25">
      <c r="A653" s="489" t="s">
        <v>701</v>
      </c>
      <c r="B653" s="489">
        <v>2</v>
      </c>
      <c r="C653" s="489" t="s">
        <v>6870</v>
      </c>
      <c r="D653" s="503" t="s">
        <v>6871</v>
      </c>
      <c r="E653" s="503" t="s">
        <v>702</v>
      </c>
      <c r="F653" s="503" t="s">
        <v>8800</v>
      </c>
      <c r="G653" s="496" t="s">
        <v>1384</v>
      </c>
      <c r="H653" s="489" t="s">
        <v>2349</v>
      </c>
      <c r="I653" s="503" t="s">
        <v>2348</v>
      </c>
      <c r="J653" s="489" t="s">
        <v>2349</v>
      </c>
      <c r="K653" s="503" t="s">
        <v>10173</v>
      </c>
      <c r="L653"/>
      <c r="N653"/>
      <c r="O653"/>
      <c r="P653"/>
      <c r="Q653"/>
      <c r="R653"/>
    </row>
    <row r="654" spans="1:18" ht="15" customHeight="1" x14ac:dyDescent="0.25">
      <c r="A654" s="489" t="s">
        <v>703</v>
      </c>
      <c r="B654" s="489">
        <v>1</v>
      </c>
      <c r="C654" s="489" t="s">
        <v>6872</v>
      </c>
      <c r="D654" s="503" t="s">
        <v>6873</v>
      </c>
      <c r="E654" s="503" t="s">
        <v>704</v>
      </c>
      <c r="F654" s="503" t="s">
        <v>8798</v>
      </c>
      <c r="G654" s="496" t="s">
        <v>1384</v>
      </c>
      <c r="H654" s="489" t="s">
        <v>3860</v>
      </c>
      <c r="I654" s="503" t="s">
        <v>704</v>
      </c>
      <c r="J654" s="489" t="s">
        <v>3860</v>
      </c>
      <c r="K654" s="503" t="s">
        <v>8607</v>
      </c>
      <c r="L654"/>
      <c r="N654"/>
      <c r="O654"/>
      <c r="P654"/>
      <c r="Q654"/>
      <c r="R654"/>
    </row>
    <row r="655" spans="1:18" ht="15" customHeight="1" x14ac:dyDescent="0.25">
      <c r="A655" s="489" t="s">
        <v>705</v>
      </c>
      <c r="B655" s="489">
        <v>1</v>
      </c>
      <c r="C655" s="489" t="s">
        <v>6874</v>
      </c>
      <c r="D655" s="503" t="s">
        <v>6876</v>
      </c>
      <c r="E655" s="503" t="s">
        <v>706</v>
      </c>
      <c r="F655" s="503" t="s">
        <v>8800</v>
      </c>
      <c r="G655" s="496" t="s">
        <v>1384</v>
      </c>
      <c r="H655" s="489" t="s">
        <v>2351</v>
      </c>
      <c r="I655" s="503" t="s">
        <v>2350</v>
      </c>
      <c r="J655" s="489" t="s">
        <v>2351</v>
      </c>
      <c r="K655" s="503" t="s">
        <v>10174</v>
      </c>
      <c r="L655"/>
      <c r="N655"/>
      <c r="O655"/>
      <c r="P655"/>
      <c r="Q655"/>
      <c r="R655"/>
    </row>
    <row r="656" spans="1:18" ht="15" customHeight="1" x14ac:dyDescent="0.25">
      <c r="A656" s="489" t="s">
        <v>705</v>
      </c>
      <c r="B656" s="489">
        <v>2</v>
      </c>
      <c r="C656" s="489" t="s">
        <v>6875</v>
      </c>
      <c r="D656" s="503" t="s">
        <v>6877</v>
      </c>
      <c r="E656" s="503" t="s">
        <v>706</v>
      </c>
      <c r="F656" s="503" t="s">
        <v>8800</v>
      </c>
      <c r="G656" s="496" t="s">
        <v>1384</v>
      </c>
      <c r="H656" s="489" t="s">
        <v>2353</v>
      </c>
      <c r="I656" s="503" t="s">
        <v>2352</v>
      </c>
      <c r="J656" s="489" t="s">
        <v>2353</v>
      </c>
      <c r="K656" s="503" t="s">
        <v>10175</v>
      </c>
      <c r="L656"/>
      <c r="N656"/>
      <c r="O656"/>
      <c r="P656"/>
      <c r="Q656"/>
      <c r="R656"/>
    </row>
    <row r="657" spans="1:18" ht="15" customHeight="1" x14ac:dyDescent="0.25">
      <c r="A657" s="489" t="s">
        <v>3802</v>
      </c>
      <c r="B657" s="489">
        <v>1</v>
      </c>
      <c r="C657" s="489" t="s">
        <v>6878</v>
      </c>
      <c r="D657" s="503" t="s">
        <v>6879</v>
      </c>
      <c r="E657" s="503" t="s">
        <v>3708</v>
      </c>
      <c r="F657" s="503" t="s">
        <v>8796</v>
      </c>
      <c r="G657" s="496" t="s">
        <v>1384</v>
      </c>
      <c r="H657" s="489" t="s">
        <v>5306</v>
      </c>
      <c r="I657" s="503" t="s">
        <v>3708</v>
      </c>
      <c r="J657" s="489" t="s">
        <v>5306</v>
      </c>
      <c r="K657" s="503" t="s">
        <v>8609</v>
      </c>
      <c r="L657"/>
      <c r="N657"/>
      <c r="O657"/>
      <c r="P657"/>
      <c r="Q657"/>
      <c r="R657"/>
    </row>
    <row r="658" spans="1:18" ht="15" customHeight="1" x14ac:dyDescent="0.25">
      <c r="A658" s="489" t="s">
        <v>707</v>
      </c>
      <c r="B658" s="489">
        <v>1</v>
      </c>
      <c r="C658" s="489" t="s">
        <v>6880</v>
      </c>
      <c r="D658" s="503" t="s">
        <v>6881</v>
      </c>
      <c r="E658" s="503" t="s">
        <v>708</v>
      </c>
      <c r="F658" s="503" t="s">
        <v>8800</v>
      </c>
      <c r="G658" s="496" t="s">
        <v>1384</v>
      </c>
      <c r="H658" s="489" t="s">
        <v>2355</v>
      </c>
      <c r="I658" s="503" t="s">
        <v>2354</v>
      </c>
      <c r="J658" s="489" t="s">
        <v>2355</v>
      </c>
      <c r="K658" s="503" t="s">
        <v>10176</v>
      </c>
      <c r="L658"/>
      <c r="N658"/>
      <c r="O658"/>
      <c r="P658"/>
      <c r="Q658"/>
      <c r="R658"/>
    </row>
    <row r="659" spans="1:18" ht="15" customHeight="1" x14ac:dyDescent="0.25">
      <c r="A659" s="489" t="s">
        <v>707</v>
      </c>
      <c r="B659" s="489">
        <v>2</v>
      </c>
      <c r="C659" s="489" t="s">
        <v>6882</v>
      </c>
      <c r="D659" s="503" t="s">
        <v>6883</v>
      </c>
      <c r="E659" s="503" t="s">
        <v>708</v>
      </c>
      <c r="F659" s="503" t="s">
        <v>8800</v>
      </c>
      <c r="G659" s="496" t="s">
        <v>1384</v>
      </c>
      <c r="H659" s="489" t="s">
        <v>2357</v>
      </c>
      <c r="I659" s="503" t="s">
        <v>2356</v>
      </c>
      <c r="J659" s="489" t="s">
        <v>2357</v>
      </c>
      <c r="K659" s="503" t="s">
        <v>8610</v>
      </c>
      <c r="L659"/>
      <c r="N659"/>
      <c r="O659"/>
      <c r="P659"/>
      <c r="Q659"/>
      <c r="R659"/>
    </row>
    <row r="660" spans="1:18" ht="15" customHeight="1" x14ac:dyDescent="0.25">
      <c r="A660" s="489" t="s">
        <v>709</v>
      </c>
      <c r="B660" s="489">
        <v>1</v>
      </c>
      <c r="C660" s="489" t="s">
        <v>6884</v>
      </c>
      <c r="D660" s="503" t="s">
        <v>6885</v>
      </c>
      <c r="E660" s="503" t="s">
        <v>710</v>
      </c>
      <c r="F660" s="503" t="s">
        <v>8798</v>
      </c>
      <c r="G660" s="496" t="s">
        <v>1384</v>
      </c>
      <c r="H660" s="489" t="s">
        <v>3861</v>
      </c>
      <c r="I660" s="503" t="s">
        <v>710</v>
      </c>
      <c r="J660" s="489" t="s">
        <v>3861</v>
      </c>
      <c r="K660" s="503" t="s">
        <v>8611</v>
      </c>
      <c r="L660"/>
      <c r="N660"/>
      <c r="O660"/>
      <c r="P660"/>
      <c r="Q660"/>
      <c r="R660"/>
    </row>
    <row r="661" spans="1:18" ht="15" customHeight="1" x14ac:dyDescent="0.25">
      <c r="A661" s="489" t="s">
        <v>711</v>
      </c>
      <c r="B661" s="489">
        <v>1</v>
      </c>
      <c r="C661" s="489" t="s">
        <v>6886</v>
      </c>
      <c r="D661" s="503" t="s">
        <v>6887</v>
      </c>
      <c r="E661" s="503" t="s">
        <v>712</v>
      </c>
      <c r="F661" s="503" t="s">
        <v>8800</v>
      </c>
      <c r="G661" s="496" t="s">
        <v>1384</v>
      </c>
      <c r="H661" s="489" t="s">
        <v>2359</v>
      </c>
      <c r="I661" s="503" t="s">
        <v>2358</v>
      </c>
      <c r="J661" s="489" t="s">
        <v>2359</v>
      </c>
      <c r="K661" s="503" t="s">
        <v>10177</v>
      </c>
      <c r="L661"/>
      <c r="N661"/>
      <c r="O661"/>
      <c r="P661"/>
      <c r="Q661"/>
      <c r="R661"/>
    </row>
    <row r="662" spans="1:18" ht="15" customHeight="1" x14ac:dyDescent="0.25">
      <c r="A662" s="489" t="s">
        <v>711</v>
      </c>
      <c r="B662" s="489">
        <v>2</v>
      </c>
      <c r="C662" s="489" t="s">
        <v>6888</v>
      </c>
      <c r="D662" s="503" t="s">
        <v>6889</v>
      </c>
      <c r="E662" s="503" t="s">
        <v>712</v>
      </c>
      <c r="F662" s="503" t="s">
        <v>8800</v>
      </c>
      <c r="G662" s="496" t="s">
        <v>1384</v>
      </c>
      <c r="H662" s="489" t="s">
        <v>2361</v>
      </c>
      <c r="I662" s="503" t="s">
        <v>2360</v>
      </c>
      <c r="J662" s="489" t="s">
        <v>2361</v>
      </c>
      <c r="K662" s="503" t="s">
        <v>10178</v>
      </c>
      <c r="L662"/>
      <c r="N662"/>
      <c r="O662"/>
      <c r="P662"/>
      <c r="Q662"/>
      <c r="R662"/>
    </row>
    <row r="663" spans="1:18" ht="15" customHeight="1" x14ac:dyDescent="0.25">
      <c r="A663" s="489" t="s">
        <v>713</v>
      </c>
      <c r="B663" s="489">
        <v>1</v>
      </c>
      <c r="C663" s="489" t="s">
        <v>6890</v>
      </c>
      <c r="D663" s="503" t="s">
        <v>6891</v>
      </c>
      <c r="E663" s="503" t="s">
        <v>714</v>
      </c>
      <c r="F663" s="503" t="s">
        <v>8800</v>
      </c>
      <c r="G663" s="496" t="s">
        <v>1384</v>
      </c>
      <c r="H663" s="489" t="s">
        <v>2363</v>
      </c>
      <c r="I663" s="503" t="s">
        <v>2362</v>
      </c>
      <c r="J663" s="489" t="s">
        <v>2363</v>
      </c>
      <c r="K663" s="503" t="s">
        <v>10179</v>
      </c>
      <c r="L663"/>
      <c r="N663"/>
      <c r="O663"/>
      <c r="P663"/>
      <c r="Q663"/>
      <c r="R663"/>
    </row>
    <row r="664" spans="1:18" ht="15" customHeight="1" x14ac:dyDescent="0.25">
      <c r="A664" s="489" t="s">
        <v>713</v>
      </c>
      <c r="B664" s="489">
        <v>2</v>
      </c>
      <c r="C664" s="489" t="s">
        <v>6892</v>
      </c>
      <c r="D664" s="503" t="s">
        <v>6893</v>
      </c>
      <c r="E664" s="503" t="s">
        <v>714</v>
      </c>
      <c r="F664" s="503" t="s">
        <v>8800</v>
      </c>
      <c r="G664" s="496" t="s">
        <v>1384</v>
      </c>
      <c r="H664" s="489" t="s">
        <v>2365</v>
      </c>
      <c r="I664" s="503" t="s">
        <v>2364</v>
      </c>
      <c r="J664" s="489" t="s">
        <v>2365</v>
      </c>
      <c r="K664" s="503" t="s">
        <v>10180</v>
      </c>
      <c r="L664"/>
      <c r="N664"/>
      <c r="O664"/>
      <c r="P664"/>
      <c r="Q664"/>
      <c r="R664"/>
    </row>
    <row r="665" spans="1:18" ht="15" customHeight="1" x14ac:dyDescent="0.25">
      <c r="A665" s="489" t="s">
        <v>715</v>
      </c>
      <c r="B665" s="489">
        <v>1</v>
      </c>
      <c r="C665" s="489" t="s">
        <v>6894</v>
      </c>
      <c r="D665" s="503" t="s">
        <v>6895</v>
      </c>
      <c r="E665" s="503" t="s">
        <v>716</v>
      </c>
      <c r="F665" s="503" t="s">
        <v>8800</v>
      </c>
      <c r="G665" s="496" t="s">
        <v>1384</v>
      </c>
      <c r="H665" s="489" t="s">
        <v>5307</v>
      </c>
      <c r="I665" s="503" t="s">
        <v>5308</v>
      </c>
      <c r="J665" s="489" t="s">
        <v>5307</v>
      </c>
      <c r="K665" s="503" t="s">
        <v>8612</v>
      </c>
      <c r="L665"/>
      <c r="N665"/>
      <c r="O665"/>
      <c r="P665"/>
      <c r="Q665"/>
      <c r="R665"/>
    </row>
    <row r="666" spans="1:18" ht="15" customHeight="1" x14ac:dyDescent="0.25">
      <c r="A666" s="489" t="s">
        <v>717</v>
      </c>
      <c r="B666" s="489">
        <v>1</v>
      </c>
      <c r="C666" s="489" t="s">
        <v>6896</v>
      </c>
      <c r="D666" s="503" t="s">
        <v>6897</v>
      </c>
      <c r="E666" s="503" t="s">
        <v>718</v>
      </c>
      <c r="F666" s="503" t="s">
        <v>8798</v>
      </c>
      <c r="G666" s="496" t="s">
        <v>1384</v>
      </c>
      <c r="H666" s="489" t="s">
        <v>3862</v>
      </c>
      <c r="I666" s="503" t="s">
        <v>718</v>
      </c>
      <c r="J666" s="489" t="s">
        <v>3862</v>
      </c>
      <c r="K666" s="503" t="s">
        <v>8613</v>
      </c>
      <c r="L666"/>
      <c r="N666"/>
      <c r="O666"/>
      <c r="P666"/>
      <c r="Q666"/>
      <c r="R666"/>
    </row>
    <row r="667" spans="1:18" ht="15" customHeight="1" x14ac:dyDescent="0.25">
      <c r="A667" s="489" t="s">
        <v>719</v>
      </c>
      <c r="B667" s="489">
        <v>1</v>
      </c>
      <c r="C667" s="489" t="s">
        <v>6898</v>
      </c>
      <c r="D667" s="503" t="s">
        <v>6899</v>
      </c>
      <c r="E667" s="503" t="s">
        <v>720</v>
      </c>
      <c r="F667" s="503" t="s">
        <v>8800</v>
      </c>
      <c r="G667" s="496" t="s">
        <v>1384</v>
      </c>
      <c r="H667" s="489" t="s">
        <v>2367</v>
      </c>
      <c r="I667" s="503" t="s">
        <v>2366</v>
      </c>
      <c r="J667" s="489" t="s">
        <v>2367</v>
      </c>
      <c r="K667" s="503" t="s">
        <v>10181</v>
      </c>
      <c r="L667"/>
      <c r="N667"/>
      <c r="O667"/>
      <c r="P667"/>
      <c r="Q667"/>
      <c r="R667"/>
    </row>
    <row r="668" spans="1:18" ht="15" customHeight="1" x14ac:dyDescent="0.25">
      <c r="A668" s="489" t="s">
        <v>719</v>
      </c>
      <c r="B668" s="489">
        <v>2</v>
      </c>
      <c r="C668" s="489" t="s">
        <v>6900</v>
      </c>
      <c r="D668" s="503" t="s">
        <v>6901</v>
      </c>
      <c r="E668" s="503" t="s">
        <v>720</v>
      </c>
      <c r="F668" s="503" t="s">
        <v>8800</v>
      </c>
      <c r="G668" s="496" t="s">
        <v>1384</v>
      </c>
      <c r="H668" s="489" t="s">
        <v>2369</v>
      </c>
      <c r="I668" s="503" t="s">
        <v>2368</v>
      </c>
      <c r="J668" s="489" t="s">
        <v>2369</v>
      </c>
      <c r="K668" s="503" t="s">
        <v>10182</v>
      </c>
      <c r="L668"/>
      <c r="N668"/>
      <c r="O668"/>
      <c r="P668"/>
      <c r="Q668"/>
      <c r="R668"/>
    </row>
    <row r="669" spans="1:18" ht="15" customHeight="1" x14ac:dyDescent="0.25">
      <c r="A669" s="489" t="s">
        <v>721</v>
      </c>
      <c r="B669" s="489">
        <v>1</v>
      </c>
      <c r="C669" s="489" t="s">
        <v>6902</v>
      </c>
      <c r="D669" s="503" t="s">
        <v>6903</v>
      </c>
      <c r="E669" s="503" t="s">
        <v>722</v>
      </c>
      <c r="F669" s="503" t="s">
        <v>8800</v>
      </c>
      <c r="G669" s="496" t="s">
        <v>1384</v>
      </c>
      <c r="H669" s="489" t="s">
        <v>2372</v>
      </c>
      <c r="I669" s="503" t="s">
        <v>2371</v>
      </c>
      <c r="J669" s="489" t="s">
        <v>2372</v>
      </c>
      <c r="K669" s="503" t="s">
        <v>10183</v>
      </c>
      <c r="L669"/>
      <c r="N669"/>
      <c r="O669"/>
      <c r="P669"/>
      <c r="Q669"/>
      <c r="R669"/>
    </row>
    <row r="670" spans="1:18" ht="15" customHeight="1" x14ac:dyDescent="0.25">
      <c r="A670" s="489" t="s">
        <v>721</v>
      </c>
      <c r="B670" s="489">
        <v>2</v>
      </c>
      <c r="C670" s="489" t="s">
        <v>6904</v>
      </c>
      <c r="D670" s="503" t="s">
        <v>6905</v>
      </c>
      <c r="E670" s="503" t="s">
        <v>722</v>
      </c>
      <c r="F670" s="503" t="s">
        <v>8800</v>
      </c>
      <c r="G670" s="496" t="s">
        <v>1384</v>
      </c>
      <c r="H670" s="489" t="s">
        <v>2370</v>
      </c>
      <c r="I670" s="503" t="s">
        <v>3688</v>
      </c>
      <c r="J670" s="489" t="s">
        <v>2370</v>
      </c>
      <c r="K670" s="503" t="s">
        <v>10184</v>
      </c>
      <c r="L670"/>
      <c r="N670"/>
      <c r="O670"/>
      <c r="P670"/>
      <c r="Q670"/>
      <c r="R670"/>
    </row>
    <row r="671" spans="1:18" ht="15" customHeight="1" x14ac:dyDescent="0.25">
      <c r="A671" s="489" t="s">
        <v>723</v>
      </c>
      <c r="B671" s="489">
        <v>1</v>
      </c>
      <c r="C671" s="489" t="s">
        <v>6906</v>
      </c>
      <c r="D671" s="503" t="s">
        <v>6907</v>
      </c>
      <c r="E671" s="503" t="s">
        <v>724</v>
      </c>
      <c r="F671" s="503" t="s">
        <v>8800</v>
      </c>
      <c r="G671" s="496" t="s">
        <v>1384</v>
      </c>
      <c r="H671" s="489" t="s">
        <v>2374</v>
      </c>
      <c r="I671" s="503" t="s">
        <v>2373</v>
      </c>
      <c r="J671" s="489" t="s">
        <v>2374</v>
      </c>
      <c r="K671" s="503" t="s">
        <v>8614</v>
      </c>
      <c r="L671"/>
      <c r="N671"/>
      <c r="O671"/>
      <c r="P671"/>
      <c r="Q671"/>
      <c r="R671"/>
    </row>
    <row r="672" spans="1:18" ht="15" customHeight="1" x14ac:dyDescent="0.25">
      <c r="A672" s="489" t="s">
        <v>5377</v>
      </c>
      <c r="B672" s="489">
        <v>1</v>
      </c>
      <c r="C672" s="489" t="s">
        <v>6908</v>
      </c>
      <c r="D672" s="503" t="s">
        <v>10185</v>
      </c>
      <c r="E672" s="503" t="s">
        <v>9250</v>
      </c>
      <c r="F672" s="503" t="s">
        <v>8798</v>
      </c>
      <c r="G672" s="496" t="s">
        <v>1384</v>
      </c>
      <c r="H672" s="489" t="s">
        <v>5407</v>
      </c>
      <c r="I672" s="503" t="s">
        <v>9250</v>
      </c>
      <c r="J672" s="489" t="s">
        <v>5407</v>
      </c>
      <c r="K672" s="503" t="s">
        <v>8615</v>
      </c>
      <c r="L672"/>
      <c r="N672"/>
      <c r="O672"/>
      <c r="P672"/>
      <c r="Q672"/>
      <c r="R672"/>
    </row>
    <row r="673" spans="1:18" ht="15" customHeight="1" x14ac:dyDescent="0.25">
      <c r="A673" s="489" t="s">
        <v>725</v>
      </c>
      <c r="B673" s="489">
        <v>1</v>
      </c>
      <c r="C673" s="489" t="s">
        <v>6909</v>
      </c>
      <c r="D673" s="503" t="s">
        <v>6910</v>
      </c>
      <c r="E673" s="503" t="s">
        <v>726</v>
      </c>
      <c r="F673" s="503" t="s">
        <v>8800</v>
      </c>
      <c r="G673" s="496" t="s">
        <v>1384</v>
      </c>
      <c r="H673" s="489" t="s">
        <v>2376</v>
      </c>
      <c r="I673" s="503" t="s">
        <v>2375</v>
      </c>
      <c r="J673" s="489" t="s">
        <v>2376</v>
      </c>
      <c r="K673" s="503" t="s">
        <v>10186</v>
      </c>
      <c r="L673"/>
      <c r="N673"/>
      <c r="O673"/>
      <c r="P673"/>
      <c r="Q673"/>
      <c r="R673"/>
    </row>
    <row r="674" spans="1:18" ht="15" customHeight="1" x14ac:dyDescent="0.25">
      <c r="A674" s="489" t="s">
        <v>725</v>
      </c>
      <c r="B674" s="489">
        <v>2</v>
      </c>
      <c r="C674" s="489" t="s">
        <v>6911</v>
      </c>
      <c r="D674" s="503" t="s">
        <v>6912</v>
      </c>
      <c r="E674" s="503" t="s">
        <v>726</v>
      </c>
      <c r="F674" s="503" t="s">
        <v>8800</v>
      </c>
      <c r="G674" s="496" t="s">
        <v>1384</v>
      </c>
      <c r="H674" s="489" t="s">
        <v>2378</v>
      </c>
      <c r="I674" s="503" t="s">
        <v>2377</v>
      </c>
      <c r="J674" s="489" t="s">
        <v>2378</v>
      </c>
      <c r="K674" s="503" t="s">
        <v>10187</v>
      </c>
      <c r="L674"/>
      <c r="N674"/>
      <c r="O674"/>
      <c r="P674"/>
      <c r="Q674"/>
      <c r="R674"/>
    </row>
    <row r="675" spans="1:18" ht="15" customHeight="1" x14ac:dyDescent="0.25">
      <c r="A675" s="489" t="s">
        <v>725</v>
      </c>
      <c r="B675" s="489">
        <v>3</v>
      </c>
      <c r="C675" s="489" t="s">
        <v>6913</v>
      </c>
      <c r="D675" s="503" t="s">
        <v>6914</v>
      </c>
      <c r="E675" s="503" t="s">
        <v>726</v>
      </c>
      <c r="F675" s="503" t="s">
        <v>8800</v>
      </c>
      <c r="G675" s="496" t="s">
        <v>1384</v>
      </c>
      <c r="H675" s="489" t="s">
        <v>2380</v>
      </c>
      <c r="I675" s="503" t="s">
        <v>2379</v>
      </c>
      <c r="J675" s="489" t="s">
        <v>2380</v>
      </c>
      <c r="K675" s="503" t="s">
        <v>10188</v>
      </c>
      <c r="L675"/>
      <c r="N675"/>
      <c r="O675"/>
      <c r="P675"/>
      <c r="Q675"/>
      <c r="R675"/>
    </row>
    <row r="676" spans="1:18" ht="15" customHeight="1" x14ac:dyDescent="0.25">
      <c r="A676" s="489" t="s">
        <v>727</v>
      </c>
      <c r="B676" s="489">
        <v>1</v>
      </c>
      <c r="C676" s="489" t="s">
        <v>6915</v>
      </c>
      <c r="D676" s="503" t="s">
        <v>6916</v>
      </c>
      <c r="E676" s="503" t="s">
        <v>728</v>
      </c>
      <c r="F676" s="503" t="s">
        <v>8800</v>
      </c>
      <c r="G676" s="496" t="s">
        <v>1384</v>
      </c>
      <c r="H676" s="489" t="s">
        <v>2382</v>
      </c>
      <c r="I676" s="503" t="s">
        <v>2381</v>
      </c>
      <c r="J676" s="489" t="s">
        <v>2382</v>
      </c>
      <c r="K676" s="503" t="s">
        <v>10189</v>
      </c>
      <c r="L676"/>
      <c r="N676"/>
      <c r="O676"/>
      <c r="P676"/>
      <c r="Q676"/>
      <c r="R676"/>
    </row>
    <row r="677" spans="1:18" ht="15" customHeight="1" x14ac:dyDescent="0.25">
      <c r="A677" s="489" t="s">
        <v>727</v>
      </c>
      <c r="B677" s="489">
        <v>2</v>
      </c>
      <c r="C677" s="489" t="s">
        <v>6917</v>
      </c>
      <c r="D677" s="503" t="s">
        <v>6918</v>
      </c>
      <c r="E677" s="503" t="s">
        <v>728</v>
      </c>
      <c r="F677" s="503" t="s">
        <v>8800</v>
      </c>
      <c r="G677" s="496" t="s">
        <v>1384</v>
      </c>
      <c r="H677" s="489" t="s">
        <v>2384</v>
      </c>
      <c r="I677" s="503" t="s">
        <v>2383</v>
      </c>
      <c r="J677" s="489" t="s">
        <v>2384</v>
      </c>
      <c r="K677" s="503" t="s">
        <v>10190</v>
      </c>
      <c r="L677"/>
      <c r="N677"/>
      <c r="O677"/>
      <c r="P677"/>
      <c r="Q677"/>
      <c r="R677"/>
    </row>
    <row r="678" spans="1:18" ht="15" customHeight="1" x14ac:dyDescent="0.25">
      <c r="A678" s="489" t="s">
        <v>729</v>
      </c>
      <c r="B678" s="489">
        <v>1</v>
      </c>
      <c r="C678" s="489" t="s">
        <v>6919</v>
      </c>
      <c r="D678" s="503" t="s">
        <v>6920</v>
      </c>
      <c r="E678" s="503" t="s">
        <v>730</v>
      </c>
      <c r="F678" s="503" t="s">
        <v>8800</v>
      </c>
      <c r="G678" s="496" t="s">
        <v>1384</v>
      </c>
      <c r="H678" s="489" t="s">
        <v>2386</v>
      </c>
      <c r="I678" s="503" t="s">
        <v>2385</v>
      </c>
      <c r="J678" s="489" t="s">
        <v>2386</v>
      </c>
      <c r="K678" s="503" t="s">
        <v>10191</v>
      </c>
      <c r="L678"/>
      <c r="N678"/>
      <c r="O678"/>
      <c r="P678"/>
      <c r="Q678"/>
      <c r="R678"/>
    </row>
    <row r="679" spans="1:18" ht="15" customHeight="1" x14ac:dyDescent="0.25">
      <c r="A679" s="489" t="s">
        <v>729</v>
      </c>
      <c r="B679" s="489">
        <v>2</v>
      </c>
      <c r="C679" s="489" t="s">
        <v>6921</v>
      </c>
      <c r="D679" s="503" t="s">
        <v>6922</v>
      </c>
      <c r="E679" s="503" t="s">
        <v>730</v>
      </c>
      <c r="F679" s="503" t="s">
        <v>8800</v>
      </c>
      <c r="G679" s="496" t="s">
        <v>1384</v>
      </c>
      <c r="H679" s="489" t="s">
        <v>2388</v>
      </c>
      <c r="I679" s="503" t="s">
        <v>2387</v>
      </c>
      <c r="J679" s="489" t="s">
        <v>2388</v>
      </c>
      <c r="K679" s="503" t="s">
        <v>10192</v>
      </c>
      <c r="L679"/>
      <c r="N679"/>
      <c r="O679"/>
      <c r="P679"/>
      <c r="Q679"/>
      <c r="R679"/>
    </row>
    <row r="680" spans="1:18" ht="15" customHeight="1" x14ac:dyDescent="0.25">
      <c r="A680" s="489" t="s">
        <v>729</v>
      </c>
      <c r="B680" s="489">
        <v>3</v>
      </c>
      <c r="C680" s="489" t="s">
        <v>6923</v>
      </c>
      <c r="D680" s="503" t="s">
        <v>6925</v>
      </c>
      <c r="E680" s="503" t="s">
        <v>730</v>
      </c>
      <c r="F680" s="503" t="s">
        <v>8800</v>
      </c>
      <c r="G680" s="496" t="s">
        <v>1384</v>
      </c>
      <c r="H680" s="489" t="s">
        <v>2390</v>
      </c>
      <c r="I680" s="503" t="s">
        <v>2389</v>
      </c>
      <c r="J680" s="489" t="s">
        <v>2390</v>
      </c>
      <c r="K680" s="503" t="s">
        <v>10193</v>
      </c>
      <c r="L680"/>
      <c r="N680"/>
      <c r="O680"/>
      <c r="P680"/>
      <c r="Q680"/>
      <c r="R680"/>
    </row>
    <row r="681" spans="1:18" ht="15" customHeight="1" x14ac:dyDescent="0.25">
      <c r="A681" s="489" t="s">
        <v>729</v>
      </c>
      <c r="B681" s="489">
        <v>4</v>
      </c>
      <c r="C681" s="489" t="s">
        <v>6924</v>
      </c>
      <c r="D681" s="503" t="s">
        <v>6926</v>
      </c>
      <c r="E681" s="503" t="s">
        <v>730</v>
      </c>
      <c r="F681" s="503" t="s">
        <v>8800</v>
      </c>
      <c r="G681" s="496" t="s">
        <v>1384</v>
      </c>
      <c r="H681" s="489" t="s">
        <v>2392</v>
      </c>
      <c r="I681" s="503" t="s">
        <v>2391</v>
      </c>
      <c r="J681" s="489" t="s">
        <v>2392</v>
      </c>
      <c r="K681" s="503" t="s">
        <v>10194</v>
      </c>
      <c r="L681"/>
      <c r="N681"/>
      <c r="O681"/>
      <c r="P681"/>
      <c r="Q681"/>
      <c r="R681"/>
    </row>
    <row r="682" spans="1:18" ht="15" customHeight="1" x14ac:dyDescent="0.25">
      <c r="A682" s="489" t="s">
        <v>731</v>
      </c>
      <c r="B682" s="489">
        <v>1</v>
      </c>
      <c r="C682" s="489" t="s">
        <v>6927</v>
      </c>
      <c r="D682" s="503" t="s">
        <v>6928</v>
      </c>
      <c r="E682" s="503" t="s">
        <v>732</v>
      </c>
      <c r="F682" s="503" t="s">
        <v>8800</v>
      </c>
      <c r="G682" s="496" t="s">
        <v>1384</v>
      </c>
      <c r="H682" s="489" t="s">
        <v>2394</v>
      </c>
      <c r="I682" s="503" t="s">
        <v>2393</v>
      </c>
      <c r="J682" s="489" t="s">
        <v>2394</v>
      </c>
      <c r="K682" s="503" t="s">
        <v>8616</v>
      </c>
      <c r="L682"/>
      <c r="N682"/>
      <c r="O682"/>
      <c r="P682"/>
      <c r="Q682"/>
      <c r="R682"/>
    </row>
    <row r="683" spans="1:18" ht="15" customHeight="1" x14ac:dyDescent="0.25">
      <c r="A683" s="489" t="s">
        <v>731</v>
      </c>
      <c r="B683" s="489">
        <v>2</v>
      </c>
      <c r="C683" s="489" t="s">
        <v>6929</v>
      </c>
      <c r="D683" s="503" t="s">
        <v>6930</v>
      </c>
      <c r="E683" s="503" t="s">
        <v>732</v>
      </c>
      <c r="F683" s="503" t="s">
        <v>8800</v>
      </c>
      <c r="G683" s="496" t="s">
        <v>1384</v>
      </c>
      <c r="H683" s="489" t="s">
        <v>2396</v>
      </c>
      <c r="I683" s="503" t="s">
        <v>2395</v>
      </c>
      <c r="J683" s="489" t="s">
        <v>2396</v>
      </c>
      <c r="K683" s="503" t="s">
        <v>8616</v>
      </c>
      <c r="L683"/>
      <c r="N683"/>
      <c r="O683"/>
      <c r="P683"/>
      <c r="Q683"/>
      <c r="R683"/>
    </row>
    <row r="684" spans="1:18" ht="15" customHeight="1" x14ac:dyDescent="0.25">
      <c r="A684" s="489" t="s">
        <v>733</v>
      </c>
      <c r="B684" s="489">
        <v>1</v>
      </c>
      <c r="C684" s="489" t="s">
        <v>6931</v>
      </c>
      <c r="D684" s="503" t="s">
        <v>6932</v>
      </c>
      <c r="E684" s="503" t="s">
        <v>734</v>
      </c>
      <c r="F684" s="503" t="s">
        <v>8800</v>
      </c>
      <c r="G684" s="496" t="s">
        <v>1384</v>
      </c>
      <c r="H684" s="489" t="s">
        <v>2398</v>
      </c>
      <c r="I684" s="503" t="s">
        <v>2397</v>
      </c>
      <c r="J684" s="489" t="s">
        <v>2398</v>
      </c>
      <c r="K684" s="503" t="s">
        <v>10195</v>
      </c>
      <c r="L684"/>
      <c r="N684"/>
      <c r="O684"/>
      <c r="P684"/>
      <c r="Q684"/>
      <c r="R684"/>
    </row>
    <row r="685" spans="1:18" ht="15" customHeight="1" x14ac:dyDescent="0.25">
      <c r="A685" s="489" t="s">
        <v>735</v>
      </c>
      <c r="B685" s="489">
        <v>1</v>
      </c>
      <c r="C685" s="489" t="s">
        <v>6933</v>
      </c>
      <c r="D685" s="503" t="s">
        <v>6934</v>
      </c>
      <c r="E685" s="503" t="s">
        <v>736</v>
      </c>
      <c r="F685" s="503" t="s">
        <v>8800</v>
      </c>
      <c r="G685" s="496" t="s">
        <v>1384</v>
      </c>
      <c r="H685" s="489" t="s">
        <v>2400</v>
      </c>
      <c r="I685" s="503" t="s">
        <v>2399</v>
      </c>
      <c r="J685" s="489" t="s">
        <v>2400</v>
      </c>
      <c r="K685" s="503" t="s">
        <v>8617</v>
      </c>
      <c r="L685"/>
      <c r="N685"/>
      <c r="O685"/>
      <c r="P685"/>
      <c r="Q685"/>
      <c r="R685"/>
    </row>
    <row r="686" spans="1:18" ht="15" customHeight="1" x14ac:dyDescent="0.25">
      <c r="A686" s="489" t="s">
        <v>735</v>
      </c>
      <c r="B686" s="489">
        <v>2</v>
      </c>
      <c r="C686" s="489" t="s">
        <v>6935</v>
      </c>
      <c r="D686" s="503" t="s">
        <v>6936</v>
      </c>
      <c r="E686" s="503" t="s">
        <v>736</v>
      </c>
      <c r="F686" s="503" t="s">
        <v>8800</v>
      </c>
      <c r="G686" s="496" t="s">
        <v>1384</v>
      </c>
      <c r="H686" s="489" t="s">
        <v>2402</v>
      </c>
      <c r="I686" s="503" t="s">
        <v>2401</v>
      </c>
      <c r="J686" s="489" t="s">
        <v>2402</v>
      </c>
      <c r="K686" s="503" t="s">
        <v>8617</v>
      </c>
      <c r="L686"/>
      <c r="N686"/>
      <c r="O686"/>
      <c r="P686"/>
      <c r="Q686"/>
      <c r="R686"/>
    </row>
    <row r="687" spans="1:18" ht="15" customHeight="1" x14ac:dyDescent="0.25">
      <c r="A687" s="489" t="s">
        <v>737</v>
      </c>
      <c r="B687" s="489">
        <v>1</v>
      </c>
      <c r="C687" s="489" t="s">
        <v>6937</v>
      </c>
      <c r="D687" s="503" t="s">
        <v>6938</v>
      </c>
      <c r="E687" s="503" t="s">
        <v>738</v>
      </c>
      <c r="F687" s="503" t="s">
        <v>8800</v>
      </c>
      <c r="G687" s="496" t="s">
        <v>1384</v>
      </c>
      <c r="H687" s="489" t="s">
        <v>2404</v>
      </c>
      <c r="I687" s="503" t="s">
        <v>2403</v>
      </c>
      <c r="J687" s="489" t="s">
        <v>2404</v>
      </c>
      <c r="K687" s="503" t="s">
        <v>8618</v>
      </c>
      <c r="L687"/>
      <c r="N687"/>
      <c r="O687"/>
      <c r="P687"/>
      <c r="Q687"/>
      <c r="R687"/>
    </row>
    <row r="688" spans="1:18" ht="15" customHeight="1" x14ac:dyDescent="0.25">
      <c r="A688" s="489" t="s">
        <v>739</v>
      </c>
      <c r="B688" s="489">
        <v>1</v>
      </c>
      <c r="C688" s="489" t="s">
        <v>6939</v>
      </c>
      <c r="D688" s="503" t="s">
        <v>6940</v>
      </c>
      <c r="E688" s="503" t="s">
        <v>740</v>
      </c>
      <c r="F688" s="503" t="s">
        <v>8800</v>
      </c>
      <c r="G688" s="496" t="s">
        <v>1384</v>
      </c>
      <c r="H688" s="489" t="s">
        <v>2406</v>
      </c>
      <c r="I688" s="503" t="s">
        <v>2405</v>
      </c>
      <c r="J688" s="489" t="s">
        <v>2406</v>
      </c>
      <c r="K688" s="503" t="s">
        <v>8619</v>
      </c>
      <c r="L688"/>
      <c r="N688"/>
      <c r="O688"/>
      <c r="P688"/>
      <c r="Q688"/>
      <c r="R688"/>
    </row>
    <row r="689" spans="1:18" ht="15" customHeight="1" x14ac:dyDescent="0.25">
      <c r="A689" s="489" t="s">
        <v>741</v>
      </c>
      <c r="B689" s="489">
        <v>1</v>
      </c>
      <c r="C689" s="489" t="s">
        <v>6941</v>
      </c>
      <c r="D689" s="503" t="s">
        <v>6942</v>
      </c>
      <c r="E689" s="503" t="s">
        <v>742</v>
      </c>
      <c r="F689" s="503" t="s">
        <v>8798</v>
      </c>
      <c r="G689" s="496" t="s">
        <v>1384</v>
      </c>
      <c r="H689" s="489" t="s">
        <v>3863</v>
      </c>
      <c r="I689" s="503" t="s">
        <v>742</v>
      </c>
      <c r="J689" s="489" t="s">
        <v>3863</v>
      </c>
      <c r="K689" s="503" t="s">
        <v>10196</v>
      </c>
      <c r="L689"/>
      <c r="N689"/>
      <c r="O689"/>
      <c r="P689"/>
      <c r="Q689"/>
      <c r="R689"/>
    </row>
    <row r="690" spans="1:18" ht="15" customHeight="1" x14ac:dyDescent="0.25">
      <c r="A690" s="489" t="s">
        <v>743</v>
      </c>
      <c r="B690" s="489">
        <v>1</v>
      </c>
      <c r="C690" s="489" t="s">
        <v>6943</v>
      </c>
      <c r="D690" s="503" t="s">
        <v>6944</v>
      </c>
      <c r="E690" s="503" t="s">
        <v>744</v>
      </c>
      <c r="F690" s="503" t="s">
        <v>8800</v>
      </c>
      <c r="G690" s="496" t="s">
        <v>1384</v>
      </c>
      <c r="H690" s="489" t="s">
        <v>2408</v>
      </c>
      <c r="I690" s="503" t="s">
        <v>2407</v>
      </c>
      <c r="J690" s="489" t="s">
        <v>2408</v>
      </c>
      <c r="K690" s="503" t="s">
        <v>10197</v>
      </c>
      <c r="L690"/>
      <c r="N690"/>
      <c r="O690"/>
      <c r="P690"/>
      <c r="Q690"/>
      <c r="R690"/>
    </row>
    <row r="691" spans="1:18" ht="15" customHeight="1" x14ac:dyDescent="0.25">
      <c r="A691" s="489" t="s">
        <v>743</v>
      </c>
      <c r="B691" s="489">
        <v>2</v>
      </c>
      <c r="C691" s="489" t="s">
        <v>6945</v>
      </c>
      <c r="D691" s="503" t="s">
        <v>6946</v>
      </c>
      <c r="E691" s="503" t="s">
        <v>744</v>
      </c>
      <c r="F691" s="503" t="s">
        <v>8800</v>
      </c>
      <c r="G691" s="496" t="s">
        <v>1384</v>
      </c>
      <c r="H691" s="489" t="s">
        <v>2410</v>
      </c>
      <c r="I691" s="503" t="s">
        <v>2409</v>
      </c>
      <c r="J691" s="489" t="s">
        <v>2410</v>
      </c>
      <c r="K691" s="503" t="s">
        <v>10197</v>
      </c>
      <c r="L691"/>
      <c r="N691"/>
      <c r="O691"/>
      <c r="P691"/>
      <c r="Q691"/>
      <c r="R691"/>
    </row>
    <row r="692" spans="1:18" ht="15" customHeight="1" x14ac:dyDescent="0.25">
      <c r="A692" s="489" t="s">
        <v>745</v>
      </c>
      <c r="B692" s="489">
        <v>1</v>
      </c>
      <c r="C692" s="489" t="s">
        <v>6947</v>
      </c>
      <c r="D692" s="503" t="s">
        <v>6948</v>
      </c>
      <c r="E692" s="503" t="s">
        <v>746</v>
      </c>
      <c r="F692" s="503" t="s">
        <v>8800</v>
      </c>
      <c r="G692" s="496" t="s">
        <v>1384</v>
      </c>
      <c r="H692" s="489" t="s">
        <v>2412</v>
      </c>
      <c r="I692" s="503" t="s">
        <v>2411</v>
      </c>
      <c r="J692" s="489" t="s">
        <v>2412</v>
      </c>
      <c r="K692" s="503" t="s">
        <v>8620</v>
      </c>
      <c r="L692"/>
      <c r="N692"/>
      <c r="O692"/>
      <c r="P692"/>
      <c r="Q692"/>
      <c r="R692"/>
    </row>
    <row r="693" spans="1:18" ht="15" customHeight="1" x14ac:dyDescent="0.25">
      <c r="A693" s="489" t="s">
        <v>747</v>
      </c>
      <c r="B693" s="489">
        <v>1</v>
      </c>
      <c r="C693" s="489" t="s">
        <v>6949</v>
      </c>
      <c r="D693" s="503" t="s">
        <v>6950</v>
      </c>
      <c r="E693" s="503" t="s">
        <v>748</v>
      </c>
      <c r="F693" s="503" t="s">
        <v>8798</v>
      </c>
      <c r="G693" s="496" t="s">
        <v>1384</v>
      </c>
      <c r="H693" s="489" t="s">
        <v>3864</v>
      </c>
      <c r="I693" s="503" t="s">
        <v>748</v>
      </c>
      <c r="J693" s="489" t="s">
        <v>3864</v>
      </c>
      <c r="K693" s="503" t="s">
        <v>8621</v>
      </c>
      <c r="L693"/>
      <c r="N693"/>
      <c r="O693"/>
      <c r="P693"/>
      <c r="Q693"/>
      <c r="R693"/>
    </row>
    <row r="694" spans="1:18" ht="15" customHeight="1" x14ac:dyDescent="0.25">
      <c r="A694" s="489" t="s">
        <v>749</v>
      </c>
      <c r="B694" s="489">
        <v>1</v>
      </c>
      <c r="C694" s="489" t="s">
        <v>6951</v>
      </c>
      <c r="D694" s="503" t="s">
        <v>6952</v>
      </c>
      <c r="E694" s="503" t="s">
        <v>750</v>
      </c>
      <c r="F694" s="503" t="s">
        <v>8800</v>
      </c>
      <c r="G694" s="496" t="s">
        <v>1384</v>
      </c>
      <c r="H694" s="489" t="s">
        <v>2413</v>
      </c>
      <c r="I694" s="503" t="s">
        <v>5408</v>
      </c>
      <c r="J694" s="489" t="s">
        <v>2413</v>
      </c>
      <c r="K694" s="503" t="s">
        <v>10198</v>
      </c>
      <c r="L694"/>
      <c r="N694"/>
      <c r="O694"/>
      <c r="P694"/>
      <c r="Q694"/>
      <c r="R694"/>
    </row>
    <row r="695" spans="1:18" ht="15" customHeight="1" x14ac:dyDescent="0.25">
      <c r="A695" s="489" t="s">
        <v>751</v>
      </c>
      <c r="B695" s="489">
        <v>1</v>
      </c>
      <c r="C695" s="489" t="s">
        <v>6953</v>
      </c>
      <c r="D695" s="503" t="s">
        <v>6954</v>
      </c>
      <c r="E695" s="503" t="s">
        <v>752</v>
      </c>
      <c r="F695" s="503" t="s">
        <v>8800</v>
      </c>
      <c r="G695" s="496" t="s">
        <v>1384</v>
      </c>
      <c r="H695" s="489" t="s">
        <v>2415</v>
      </c>
      <c r="I695" s="503" t="s">
        <v>2414</v>
      </c>
      <c r="J695" s="489" t="s">
        <v>2415</v>
      </c>
      <c r="K695" s="503" t="s">
        <v>10199</v>
      </c>
      <c r="L695"/>
      <c r="N695"/>
      <c r="O695"/>
      <c r="P695"/>
      <c r="Q695"/>
      <c r="R695"/>
    </row>
    <row r="696" spans="1:18" ht="15" customHeight="1" x14ac:dyDescent="0.25">
      <c r="A696" s="489" t="s">
        <v>751</v>
      </c>
      <c r="B696" s="489">
        <v>2</v>
      </c>
      <c r="C696" s="489" t="s">
        <v>6955</v>
      </c>
      <c r="D696" s="503" t="s">
        <v>6956</v>
      </c>
      <c r="E696" s="503" t="s">
        <v>752</v>
      </c>
      <c r="F696" s="503" t="s">
        <v>8800</v>
      </c>
      <c r="G696" s="496" t="s">
        <v>1384</v>
      </c>
      <c r="H696" s="489" t="s">
        <v>2417</v>
      </c>
      <c r="I696" s="503" t="s">
        <v>2416</v>
      </c>
      <c r="J696" s="489" t="s">
        <v>2417</v>
      </c>
      <c r="K696" s="503" t="s">
        <v>10200</v>
      </c>
      <c r="L696"/>
      <c r="N696"/>
      <c r="O696"/>
      <c r="P696"/>
      <c r="Q696"/>
      <c r="R696"/>
    </row>
    <row r="697" spans="1:18" ht="15" customHeight="1" x14ac:dyDescent="0.25">
      <c r="A697" s="489" t="s">
        <v>753</v>
      </c>
      <c r="B697" s="489">
        <v>1</v>
      </c>
      <c r="C697" s="489" t="s">
        <v>6957</v>
      </c>
      <c r="D697" s="503" t="s">
        <v>6958</v>
      </c>
      <c r="E697" s="503" t="s">
        <v>754</v>
      </c>
      <c r="F697" s="503" t="s">
        <v>8800</v>
      </c>
      <c r="G697" s="496" t="s">
        <v>1384</v>
      </c>
      <c r="H697" s="489" t="s">
        <v>2419</v>
      </c>
      <c r="I697" s="503" t="s">
        <v>2418</v>
      </c>
      <c r="J697" s="489" t="s">
        <v>2419</v>
      </c>
      <c r="K697" s="503" t="s">
        <v>10201</v>
      </c>
      <c r="L697"/>
      <c r="N697"/>
      <c r="O697"/>
      <c r="P697"/>
      <c r="Q697"/>
      <c r="R697"/>
    </row>
    <row r="698" spans="1:18" ht="15" customHeight="1" x14ac:dyDescent="0.25">
      <c r="A698" s="489" t="s">
        <v>753</v>
      </c>
      <c r="B698" s="489">
        <v>2</v>
      </c>
      <c r="C698" s="489" t="s">
        <v>6959</v>
      </c>
      <c r="D698" s="503" t="s">
        <v>6960</v>
      </c>
      <c r="E698" s="503" t="s">
        <v>754</v>
      </c>
      <c r="F698" s="503" t="s">
        <v>8800</v>
      </c>
      <c r="G698" s="496" t="s">
        <v>1384</v>
      </c>
      <c r="H698" s="489" t="s">
        <v>2421</v>
      </c>
      <c r="I698" s="503" t="s">
        <v>2420</v>
      </c>
      <c r="J698" s="489" t="s">
        <v>2421</v>
      </c>
      <c r="K698" s="503" t="s">
        <v>10202</v>
      </c>
      <c r="L698"/>
      <c r="N698"/>
      <c r="O698"/>
      <c r="P698"/>
      <c r="Q698"/>
      <c r="R698"/>
    </row>
    <row r="699" spans="1:18" ht="15" customHeight="1" x14ac:dyDescent="0.25">
      <c r="A699" s="489" t="s">
        <v>755</v>
      </c>
      <c r="B699" s="489">
        <v>1</v>
      </c>
      <c r="C699" s="489" t="s">
        <v>6961</v>
      </c>
      <c r="D699" s="503" t="s">
        <v>6962</v>
      </c>
      <c r="E699" s="503" t="s">
        <v>756</v>
      </c>
      <c r="F699" s="503" t="s">
        <v>8800</v>
      </c>
      <c r="G699" s="496" t="s">
        <v>1384</v>
      </c>
      <c r="H699" s="489" t="s">
        <v>2423</v>
      </c>
      <c r="I699" s="503" t="s">
        <v>2422</v>
      </c>
      <c r="J699" s="489" t="s">
        <v>2423</v>
      </c>
      <c r="K699" s="503" t="s">
        <v>10203</v>
      </c>
      <c r="L699"/>
      <c r="N699"/>
      <c r="O699"/>
      <c r="P699"/>
      <c r="Q699"/>
      <c r="R699"/>
    </row>
    <row r="700" spans="1:18" ht="15" customHeight="1" x14ac:dyDescent="0.25">
      <c r="A700" s="489" t="s">
        <v>757</v>
      </c>
      <c r="B700" s="489">
        <v>1</v>
      </c>
      <c r="C700" s="489" t="s">
        <v>6963</v>
      </c>
      <c r="D700" s="503" t="s">
        <v>6964</v>
      </c>
      <c r="E700" s="503" t="s">
        <v>758</v>
      </c>
      <c r="F700" s="503" t="s">
        <v>8800</v>
      </c>
      <c r="G700" s="496" t="s">
        <v>1384</v>
      </c>
      <c r="H700" s="489" t="s">
        <v>3673</v>
      </c>
      <c r="I700" s="503" t="s">
        <v>3672</v>
      </c>
      <c r="J700" s="489" t="s">
        <v>3673</v>
      </c>
      <c r="K700" s="503" t="s">
        <v>10204</v>
      </c>
      <c r="L700"/>
      <c r="N700"/>
      <c r="O700"/>
      <c r="P700"/>
      <c r="Q700"/>
      <c r="R700"/>
    </row>
    <row r="701" spans="1:18" ht="15" customHeight="1" x14ac:dyDescent="0.25">
      <c r="A701" s="489" t="s">
        <v>757</v>
      </c>
      <c r="B701" s="489">
        <v>2</v>
      </c>
      <c r="C701" s="489" t="s">
        <v>6965</v>
      </c>
      <c r="D701" s="503" t="s">
        <v>6966</v>
      </c>
      <c r="E701" s="503" t="s">
        <v>758</v>
      </c>
      <c r="F701" s="503" t="s">
        <v>8800</v>
      </c>
      <c r="G701" s="496" t="s">
        <v>1384</v>
      </c>
      <c r="H701" s="489" t="s">
        <v>2425</v>
      </c>
      <c r="I701" s="503" t="s">
        <v>2424</v>
      </c>
      <c r="J701" s="489" t="s">
        <v>2425</v>
      </c>
      <c r="K701" s="503" t="s">
        <v>10205</v>
      </c>
      <c r="L701"/>
      <c r="N701"/>
      <c r="O701"/>
      <c r="P701"/>
      <c r="Q701"/>
      <c r="R701"/>
    </row>
    <row r="702" spans="1:18" ht="15" customHeight="1" x14ac:dyDescent="0.25">
      <c r="A702" s="489" t="s">
        <v>759</v>
      </c>
      <c r="B702" s="489">
        <v>1</v>
      </c>
      <c r="C702" s="489" t="s">
        <v>6967</v>
      </c>
      <c r="D702" s="503" t="s">
        <v>6968</v>
      </c>
      <c r="E702" s="503" t="s">
        <v>760</v>
      </c>
      <c r="F702" s="503" t="s">
        <v>8800</v>
      </c>
      <c r="G702" s="496" t="s">
        <v>1384</v>
      </c>
      <c r="H702" s="489" t="s">
        <v>10206</v>
      </c>
      <c r="I702" s="503" t="s">
        <v>2426</v>
      </c>
      <c r="J702" s="489" t="s">
        <v>10206</v>
      </c>
      <c r="K702" s="503" t="s">
        <v>8622</v>
      </c>
      <c r="L702"/>
      <c r="N702"/>
      <c r="O702"/>
      <c r="P702"/>
      <c r="Q702"/>
      <c r="R702"/>
    </row>
    <row r="703" spans="1:18" ht="15" customHeight="1" x14ac:dyDescent="0.25">
      <c r="A703" s="489" t="s">
        <v>761</v>
      </c>
      <c r="B703" s="489">
        <v>1</v>
      </c>
      <c r="C703" s="489" t="s">
        <v>6969</v>
      </c>
      <c r="D703" s="503" t="s">
        <v>6970</v>
      </c>
      <c r="E703" s="503" t="s">
        <v>762</v>
      </c>
      <c r="F703" s="503" t="s">
        <v>8800</v>
      </c>
      <c r="G703" s="496" t="s">
        <v>1384</v>
      </c>
      <c r="H703" s="489" t="s">
        <v>2428</v>
      </c>
      <c r="I703" s="503" t="s">
        <v>2427</v>
      </c>
      <c r="J703" s="489" t="s">
        <v>2428</v>
      </c>
      <c r="K703" s="503" t="s">
        <v>8623</v>
      </c>
      <c r="L703"/>
      <c r="N703"/>
      <c r="O703"/>
      <c r="P703"/>
      <c r="Q703"/>
      <c r="R703"/>
    </row>
    <row r="704" spans="1:18" ht="15" customHeight="1" x14ac:dyDescent="0.25">
      <c r="A704" s="489" t="s">
        <v>763</v>
      </c>
      <c r="B704" s="489">
        <v>1</v>
      </c>
      <c r="C704" s="489" t="s">
        <v>6971</v>
      </c>
      <c r="D704" s="503" t="s">
        <v>6972</v>
      </c>
      <c r="E704" s="503" t="s">
        <v>764</v>
      </c>
      <c r="F704" s="503" t="s">
        <v>8800</v>
      </c>
      <c r="G704" s="496" t="s">
        <v>1384</v>
      </c>
      <c r="H704" s="489" t="s">
        <v>2430</v>
      </c>
      <c r="I704" s="503" t="s">
        <v>2429</v>
      </c>
      <c r="J704" s="489" t="s">
        <v>2430</v>
      </c>
      <c r="K704" s="503" t="s">
        <v>8624</v>
      </c>
      <c r="L704"/>
      <c r="N704"/>
      <c r="O704"/>
      <c r="P704"/>
      <c r="Q704"/>
      <c r="R704"/>
    </row>
    <row r="705" spans="1:18" ht="15" customHeight="1" x14ac:dyDescent="0.25">
      <c r="A705" s="489" t="s">
        <v>763</v>
      </c>
      <c r="B705" s="489">
        <v>2</v>
      </c>
      <c r="C705" s="489" t="s">
        <v>6973</v>
      </c>
      <c r="D705" s="503" t="s">
        <v>6974</v>
      </c>
      <c r="E705" s="503" t="s">
        <v>764</v>
      </c>
      <c r="F705" s="503" t="s">
        <v>8800</v>
      </c>
      <c r="G705" s="496" t="s">
        <v>1384</v>
      </c>
      <c r="H705" s="489" t="s">
        <v>2432</v>
      </c>
      <c r="I705" s="503" t="s">
        <v>2431</v>
      </c>
      <c r="J705" s="489" t="s">
        <v>2432</v>
      </c>
      <c r="K705" s="503" t="s">
        <v>8624</v>
      </c>
      <c r="L705"/>
      <c r="N705"/>
      <c r="O705"/>
      <c r="P705"/>
      <c r="Q705"/>
      <c r="R705"/>
    </row>
    <row r="706" spans="1:18" ht="15" customHeight="1" x14ac:dyDescent="0.25">
      <c r="A706" s="489" t="s">
        <v>765</v>
      </c>
      <c r="B706" s="489">
        <v>1</v>
      </c>
      <c r="C706" s="489" t="s">
        <v>6975</v>
      </c>
      <c r="D706" s="503" t="s">
        <v>6976</v>
      </c>
      <c r="E706" s="503" t="s">
        <v>766</v>
      </c>
      <c r="F706" s="503" t="s">
        <v>8800</v>
      </c>
      <c r="G706" s="496" t="s">
        <v>1384</v>
      </c>
      <c r="H706" s="489" t="s">
        <v>2434</v>
      </c>
      <c r="I706" s="503" t="s">
        <v>2433</v>
      </c>
      <c r="J706" s="489" t="s">
        <v>2434</v>
      </c>
      <c r="K706" s="503" t="s">
        <v>10207</v>
      </c>
      <c r="L706"/>
      <c r="N706"/>
      <c r="O706"/>
      <c r="P706"/>
      <c r="Q706"/>
      <c r="R706"/>
    </row>
    <row r="707" spans="1:18" ht="15" customHeight="1" x14ac:dyDescent="0.25">
      <c r="A707" s="489" t="s">
        <v>765</v>
      </c>
      <c r="B707" s="489">
        <v>2</v>
      </c>
      <c r="C707" s="489" t="s">
        <v>6977</v>
      </c>
      <c r="D707" s="503" t="s">
        <v>6978</v>
      </c>
      <c r="E707" s="503" t="s">
        <v>766</v>
      </c>
      <c r="F707" s="503" t="s">
        <v>8800</v>
      </c>
      <c r="G707" s="496" t="s">
        <v>1384</v>
      </c>
      <c r="H707" s="489" t="s">
        <v>2436</v>
      </c>
      <c r="I707" s="503" t="s">
        <v>2435</v>
      </c>
      <c r="J707" s="489" t="s">
        <v>2436</v>
      </c>
      <c r="K707" s="503" t="s">
        <v>10207</v>
      </c>
      <c r="L707"/>
      <c r="N707"/>
      <c r="O707"/>
      <c r="P707"/>
      <c r="Q707"/>
      <c r="R707"/>
    </row>
    <row r="708" spans="1:18" ht="15" customHeight="1" x14ac:dyDescent="0.25">
      <c r="A708" s="489" t="s">
        <v>767</v>
      </c>
      <c r="B708" s="489">
        <v>1</v>
      </c>
      <c r="C708" s="489" t="s">
        <v>6979</v>
      </c>
      <c r="D708" s="503" t="s">
        <v>6980</v>
      </c>
      <c r="E708" s="503" t="s">
        <v>768</v>
      </c>
      <c r="F708" s="503" t="s">
        <v>8800</v>
      </c>
      <c r="G708" s="496" t="s">
        <v>1384</v>
      </c>
      <c r="H708" s="489" t="s">
        <v>2438</v>
      </c>
      <c r="I708" s="503" t="s">
        <v>2437</v>
      </c>
      <c r="J708" s="489" t="s">
        <v>2438</v>
      </c>
      <c r="K708" s="503" t="s">
        <v>10208</v>
      </c>
      <c r="L708"/>
      <c r="N708"/>
      <c r="O708"/>
      <c r="P708"/>
      <c r="Q708"/>
      <c r="R708"/>
    </row>
    <row r="709" spans="1:18" ht="15" customHeight="1" x14ac:dyDescent="0.25">
      <c r="A709" s="489" t="s">
        <v>767</v>
      </c>
      <c r="B709" s="489">
        <v>2</v>
      </c>
      <c r="C709" s="489" t="s">
        <v>6981</v>
      </c>
      <c r="D709" s="503" t="s">
        <v>6982</v>
      </c>
      <c r="E709" s="503" t="s">
        <v>768</v>
      </c>
      <c r="F709" s="503" t="s">
        <v>8800</v>
      </c>
      <c r="G709" s="496" t="s">
        <v>1384</v>
      </c>
      <c r="H709" s="489" t="s">
        <v>2440</v>
      </c>
      <c r="I709" s="503" t="s">
        <v>2439</v>
      </c>
      <c r="J709" s="489" t="s">
        <v>2440</v>
      </c>
      <c r="K709" s="503" t="s">
        <v>10208</v>
      </c>
      <c r="L709"/>
      <c r="N709"/>
      <c r="O709"/>
      <c r="P709"/>
      <c r="Q709"/>
      <c r="R709"/>
    </row>
    <row r="710" spans="1:18" ht="15" customHeight="1" x14ac:dyDescent="0.25">
      <c r="A710" s="489" t="s">
        <v>769</v>
      </c>
      <c r="B710" s="489">
        <v>1</v>
      </c>
      <c r="C710" s="489" t="s">
        <v>6983</v>
      </c>
      <c r="D710" s="503" t="s">
        <v>6984</v>
      </c>
      <c r="E710" s="503" t="s">
        <v>770</v>
      </c>
      <c r="F710" s="503" t="s">
        <v>8800</v>
      </c>
      <c r="G710" s="496" t="s">
        <v>1384</v>
      </c>
      <c r="H710" s="489" t="s">
        <v>2442</v>
      </c>
      <c r="I710" s="503" t="s">
        <v>2441</v>
      </c>
      <c r="J710" s="489" t="s">
        <v>2442</v>
      </c>
      <c r="K710" s="503" t="s">
        <v>10209</v>
      </c>
      <c r="L710"/>
      <c r="N710"/>
      <c r="O710"/>
      <c r="P710"/>
      <c r="Q710"/>
      <c r="R710"/>
    </row>
    <row r="711" spans="1:18" ht="15" customHeight="1" x14ac:dyDescent="0.25">
      <c r="A711" s="489" t="s">
        <v>771</v>
      </c>
      <c r="B711" s="489">
        <v>1</v>
      </c>
      <c r="C711" s="489" t="s">
        <v>6985</v>
      </c>
      <c r="D711" s="503" t="s">
        <v>6986</v>
      </c>
      <c r="E711" s="503" t="s">
        <v>772</v>
      </c>
      <c r="F711" s="503" t="s">
        <v>8800</v>
      </c>
      <c r="G711" s="496" t="s">
        <v>1384</v>
      </c>
      <c r="H711" s="489" t="s">
        <v>2444</v>
      </c>
      <c r="I711" s="503" t="s">
        <v>2443</v>
      </c>
      <c r="J711" s="489" t="s">
        <v>2444</v>
      </c>
      <c r="K711" s="503" t="s">
        <v>10210</v>
      </c>
      <c r="L711"/>
      <c r="N711"/>
      <c r="O711"/>
      <c r="P711"/>
      <c r="Q711"/>
      <c r="R711"/>
    </row>
    <row r="712" spans="1:18" ht="15" customHeight="1" x14ac:dyDescent="0.25">
      <c r="A712" s="489" t="s">
        <v>771</v>
      </c>
      <c r="B712" s="489">
        <v>2</v>
      </c>
      <c r="C712" s="489" t="s">
        <v>6987</v>
      </c>
      <c r="D712" s="503" t="s">
        <v>6988</v>
      </c>
      <c r="E712" s="503" t="s">
        <v>772</v>
      </c>
      <c r="F712" s="503" t="s">
        <v>8800</v>
      </c>
      <c r="G712" s="496" t="s">
        <v>1384</v>
      </c>
      <c r="H712" s="489" t="s">
        <v>2446</v>
      </c>
      <c r="I712" s="503" t="s">
        <v>2445</v>
      </c>
      <c r="J712" s="489" t="s">
        <v>2446</v>
      </c>
      <c r="K712" s="503" t="s">
        <v>10211</v>
      </c>
      <c r="L712"/>
      <c r="N712"/>
      <c r="O712"/>
      <c r="P712"/>
      <c r="Q712"/>
      <c r="R712"/>
    </row>
    <row r="713" spans="1:18" ht="15" customHeight="1" x14ac:dyDescent="0.25">
      <c r="A713" s="489" t="s">
        <v>771</v>
      </c>
      <c r="B713" s="489">
        <v>3</v>
      </c>
      <c r="C713" s="489" t="s">
        <v>6989</v>
      </c>
      <c r="D713" s="503" t="s">
        <v>6990</v>
      </c>
      <c r="E713" s="503" t="s">
        <v>772</v>
      </c>
      <c r="F713" s="503" t="s">
        <v>8800</v>
      </c>
      <c r="G713" s="496" t="s">
        <v>1384</v>
      </c>
      <c r="H713" s="489" t="s">
        <v>2448</v>
      </c>
      <c r="I713" s="503" t="s">
        <v>2447</v>
      </c>
      <c r="J713" s="489" t="s">
        <v>2448</v>
      </c>
      <c r="K713" s="503" t="s">
        <v>10212</v>
      </c>
      <c r="L713"/>
      <c r="N713"/>
      <c r="O713"/>
      <c r="P713"/>
      <c r="Q713"/>
      <c r="R713"/>
    </row>
    <row r="714" spans="1:18" ht="15" customHeight="1" x14ac:dyDescent="0.25">
      <c r="A714" s="489" t="s">
        <v>773</v>
      </c>
      <c r="B714" s="489">
        <v>1</v>
      </c>
      <c r="C714" s="489" t="s">
        <v>6991</v>
      </c>
      <c r="D714" s="503" t="s">
        <v>6992</v>
      </c>
      <c r="E714" s="503" t="s">
        <v>774</v>
      </c>
      <c r="F714" s="503" t="s">
        <v>8800</v>
      </c>
      <c r="G714" s="496" t="s">
        <v>1384</v>
      </c>
      <c r="H714" s="489" t="s">
        <v>2450</v>
      </c>
      <c r="I714" s="503" t="s">
        <v>2449</v>
      </c>
      <c r="J714" s="489" t="s">
        <v>2450</v>
      </c>
      <c r="K714" s="503" t="s">
        <v>10213</v>
      </c>
      <c r="L714"/>
      <c r="N714"/>
      <c r="O714"/>
      <c r="P714"/>
      <c r="Q714"/>
      <c r="R714"/>
    </row>
    <row r="715" spans="1:18" ht="15" customHeight="1" x14ac:dyDescent="0.25">
      <c r="A715" s="489" t="s">
        <v>773</v>
      </c>
      <c r="B715" s="489">
        <v>2</v>
      </c>
      <c r="C715" s="489" t="s">
        <v>6993</v>
      </c>
      <c r="D715" s="503" t="s">
        <v>6994</v>
      </c>
      <c r="E715" s="503" t="s">
        <v>774</v>
      </c>
      <c r="F715" s="503" t="s">
        <v>8800</v>
      </c>
      <c r="G715" s="496" t="s">
        <v>1384</v>
      </c>
      <c r="H715" s="489" t="s">
        <v>2452</v>
      </c>
      <c r="I715" s="503" t="s">
        <v>2451</v>
      </c>
      <c r="J715" s="489" t="s">
        <v>2452</v>
      </c>
      <c r="K715" s="503" t="s">
        <v>10214</v>
      </c>
      <c r="L715"/>
      <c r="N715"/>
      <c r="O715"/>
      <c r="P715"/>
      <c r="Q715"/>
      <c r="R715"/>
    </row>
    <row r="716" spans="1:18" ht="15" customHeight="1" x14ac:dyDescent="0.25">
      <c r="A716" s="489" t="s">
        <v>775</v>
      </c>
      <c r="B716" s="489">
        <v>1</v>
      </c>
      <c r="C716" s="489" t="s">
        <v>6995</v>
      </c>
      <c r="D716" s="503" t="s">
        <v>10215</v>
      </c>
      <c r="E716" s="503" t="s">
        <v>9280</v>
      </c>
      <c r="F716" s="503" t="s">
        <v>8796</v>
      </c>
      <c r="G716" s="496" t="s">
        <v>1384</v>
      </c>
      <c r="H716" s="489" t="s">
        <v>2453</v>
      </c>
      <c r="I716" s="503" t="s">
        <v>9280</v>
      </c>
      <c r="J716" s="489" t="s">
        <v>2453</v>
      </c>
      <c r="K716" s="503" t="s">
        <v>10216</v>
      </c>
      <c r="L716"/>
      <c r="N716"/>
      <c r="O716"/>
      <c r="P716"/>
      <c r="Q716"/>
      <c r="R716"/>
    </row>
    <row r="717" spans="1:18" ht="15" customHeight="1" x14ac:dyDescent="0.25">
      <c r="A717" s="489" t="s">
        <v>776</v>
      </c>
      <c r="B717" s="489">
        <v>1</v>
      </c>
      <c r="C717" s="489" t="s">
        <v>6996</v>
      </c>
      <c r="D717" s="503" t="s">
        <v>6997</v>
      </c>
      <c r="E717" s="503" t="s">
        <v>777</v>
      </c>
      <c r="F717" s="503" t="s">
        <v>8800</v>
      </c>
      <c r="G717" s="496" t="s">
        <v>1384</v>
      </c>
      <c r="H717" s="489" t="s">
        <v>2455</v>
      </c>
      <c r="I717" s="503" t="s">
        <v>2454</v>
      </c>
      <c r="J717" s="489" t="s">
        <v>2455</v>
      </c>
      <c r="K717" s="503" t="s">
        <v>10217</v>
      </c>
      <c r="L717"/>
      <c r="N717"/>
      <c r="O717"/>
      <c r="P717"/>
      <c r="Q717"/>
      <c r="R717"/>
    </row>
    <row r="718" spans="1:18" ht="15" customHeight="1" x14ac:dyDescent="0.25">
      <c r="A718" s="489" t="s">
        <v>778</v>
      </c>
      <c r="B718" s="489">
        <v>1</v>
      </c>
      <c r="C718" s="489" t="s">
        <v>6998</v>
      </c>
      <c r="D718" s="503" t="s">
        <v>6999</v>
      </c>
      <c r="E718" s="503" t="s">
        <v>779</v>
      </c>
      <c r="F718" s="503" t="s">
        <v>8800</v>
      </c>
      <c r="G718" s="496" t="s">
        <v>1384</v>
      </c>
      <c r="H718" s="489" t="s">
        <v>2457</v>
      </c>
      <c r="I718" s="503" t="s">
        <v>2456</v>
      </c>
      <c r="J718" s="489" t="s">
        <v>2457</v>
      </c>
      <c r="K718" s="503" t="s">
        <v>10218</v>
      </c>
      <c r="L718"/>
      <c r="N718"/>
      <c r="O718"/>
      <c r="P718"/>
      <c r="Q718"/>
      <c r="R718"/>
    </row>
    <row r="719" spans="1:18" ht="15" customHeight="1" x14ac:dyDescent="0.25">
      <c r="A719" s="489" t="s">
        <v>778</v>
      </c>
      <c r="B719" s="489">
        <v>2</v>
      </c>
      <c r="C719" s="489" t="s">
        <v>7000</v>
      </c>
      <c r="D719" s="503" t="s">
        <v>7001</v>
      </c>
      <c r="E719" s="503" t="s">
        <v>779</v>
      </c>
      <c r="F719" s="503" t="s">
        <v>8800</v>
      </c>
      <c r="G719" s="496" t="s">
        <v>1384</v>
      </c>
      <c r="H719" s="489" t="s">
        <v>2459</v>
      </c>
      <c r="I719" s="503" t="s">
        <v>2458</v>
      </c>
      <c r="J719" s="489" t="s">
        <v>2459</v>
      </c>
      <c r="K719" s="503" t="s">
        <v>10219</v>
      </c>
      <c r="L719"/>
      <c r="N719"/>
      <c r="O719"/>
      <c r="P719"/>
      <c r="Q719"/>
      <c r="R719"/>
    </row>
    <row r="720" spans="1:18" ht="15" customHeight="1" x14ac:dyDescent="0.25">
      <c r="A720" s="489" t="s">
        <v>780</v>
      </c>
      <c r="B720" s="489">
        <v>1</v>
      </c>
      <c r="C720" s="489" t="s">
        <v>7002</v>
      </c>
      <c r="D720" s="503" t="s">
        <v>7003</v>
      </c>
      <c r="E720" s="503" t="s">
        <v>781</v>
      </c>
      <c r="F720" s="503" t="s">
        <v>8800</v>
      </c>
      <c r="G720" s="496" t="s">
        <v>1384</v>
      </c>
      <c r="H720" s="489" t="s">
        <v>2461</v>
      </c>
      <c r="I720" s="503" t="s">
        <v>2460</v>
      </c>
      <c r="J720" s="489" t="s">
        <v>2461</v>
      </c>
      <c r="K720" s="503" t="s">
        <v>10220</v>
      </c>
      <c r="L720"/>
      <c r="N720"/>
      <c r="O720"/>
      <c r="P720"/>
      <c r="Q720"/>
      <c r="R720"/>
    </row>
    <row r="721" spans="1:18" ht="15" customHeight="1" x14ac:dyDescent="0.25">
      <c r="A721" s="489" t="s">
        <v>780</v>
      </c>
      <c r="B721" s="489">
        <v>2</v>
      </c>
      <c r="C721" s="489" t="s">
        <v>7004</v>
      </c>
      <c r="D721" s="503" t="s">
        <v>7005</v>
      </c>
      <c r="E721" s="503" t="s">
        <v>781</v>
      </c>
      <c r="F721" s="503" t="s">
        <v>8800</v>
      </c>
      <c r="G721" s="496" t="s">
        <v>1384</v>
      </c>
      <c r="H721" s="489" t="s">
        <v>2463</v>
      </c>
      <c r="I721" s="503" t="s">
        <v>2462</v>
      </c>
      <c r="J721" s="489" t="s">
        <v>2463</v>
      </c>
      <c r="K721" s="503" t="s">
        <v>8625</v>
      </c>
      <c r="L721"/>
      <c r="N721"/>
      <c r="O721"/>
      <c r="P721"/>
      <c r="Q721"/>
      <c r="R721"/>
    </row>
    <row r="722" spans="1:18" ht="15" customHeight="1" x14ac:dyDescent="0.25">
      <c r="A722" s="489" t="s">
        <v>780</v>
      </c>
      <c r="B722" s="489">
        <v>3</v>
      </c>
      <c r="C722" s="489" t="s">
        <v>7006</v>
      </c>
      <c r="D722" s="503" t="s">
        <v>7007</v>
      </c>
      <c r="E722" s="503" t="s">
        <v>781</v>
      </c>
      <c r="F722" s="503" t="s">
        <v>8800</v>
      </c>
      <c r="G722" s="496" t="s">
        <v>1384</v>
      </c>
      <c r="H722" s="489" t="s">
        <v>2465</v>
      </c>
      <c r="I722" s="503" t="s">
        <v>2464</v>
      </c>
      <c r="J722" s="489" t="s">
        <v>2465</v>
      </c>
      <c r="K722" s="503" t="s">
        <v>10221</v>
      </c>
      <c r="L722"/>
      <c r="N722"/>
      <c r="O722"/>
      <c r="P722"/>
      <c r="Q722"/>
      <c r="R722"/>
    </row>
    <row r="723" spans="1:18" ht="15" customHeight="1" x14ac:dyDescent="0.25">
      <c r="A723" s="489" t="s">
        <v>780</v>
      </c>
      <c r="B723" s="489">
        <v>4</v>
      </c>
      <c r="C723" s="489" t="s">
        <v>7008</v>
      </c>
      <c r="D723" s="503" t="s">
        <v>7009</v>
      </c>
      <c r="E723" s="503" t="s">
        <v>781</v>
      </c>
      <c r="F723" s="503" t="s">
        <v>8800</v>
      </c>
      <c r="G723" s="496" t="s">
        <v>1384</v>
      </c>
      <c r="H723" s="489" t="s">
        <v>2467</v>
      </c>
      <c r="I723" s="503" t="s">
        <v>2466</v>
      </c>
      <c r="J723" s="489" t="s">
        <v>2467</v>
      </c>
      <c r="K723" s="503" t="s">
        <v>10222</v>
      </c>
      <c r="L723"/>
      <c r="N723"/>
      <c r="O723"/>
      <c r="P723"/>
      <c r="Q723"/>
      <c r="R723"/>
    </row>
    <row r="724" spans="1:18" ht="15" customHeight="1" x14ac:dyDescent="0.25">
      <c r="A724" s="489" t="s">
        <v>782</v>
      </c>
      <c r="B724" s="489">
        <v>1</v>
      </c>
      <c r="C724" s="489" t="s">
        <v>7010</v>
      </c>
      <c r="D724" s="503" t="s">
        <v>7011</v>
      </c>
      <c r="E724" s="503" t="s">
        <v>783</v>
      </c>
      <c r="F724" s="503" t="s">
        <v>8800</v>
      </c>
      <c r="G724" s="496" t="s">
        <v>1384</v>
      </c>
      <c r="H724" s="489" t="s">
        <v>2469</v>
      </c>
      <c r="I724" s="503" t="s">
        <v>2468</v>
      </c>
      <c r="J724" s="489" t="s">
        <v>2469</v>
      </c>
      <c r="K724" s="503" t="s">
        <v>8626</v>
      </c>
      <c r="L724"/>
      <c r="N724"/>
      <c r="O724"/>
      <c r="P724"/>
      <c r="Q724"/>
      <c r="R724"/>
    </row>
    <row r="725" spans="1:18" ht="15" customHeight="1" x14ac:dyDescent="0.25">
      <c r="A725" s="489" t="s">
        <v>784</v>
      </c>
      <c r="B725" s="489">
        <v>1</v>
      </c>
      <c r="C725" s="489" t="s">
        <v>7012</v>
      </c>
      <c r="D725" s="503" t="s">
        <v>7013</v>
      </c>
      <c r="E725" s="503" t="s">
        <v>785</v>
      </c>
      <c r="F725" s="503" t="s">
        <v>8800</v>
      </c>
      <c r="G725" s="496" t="s">
        <v>1384</v>
      </c>
      <c r="H725" s="489" t="s">
        <v>2471</v>
      </c>
      <c r="I725" s="503" t="s">
        <v>2470</v>
      </c>
      <c r="J725" s="489" t="s">
        <v>2471</v>
      </c>
      <c r="K725" s="503" t="s">
        <v>10223</v>
      </c>
      <c r="L725"/>
      <c r="N725"/>
      <c r="O725"/>
      <c r="P725"/>
      <c r="Q725"/>
      <c r="R725"/>
    </row>
    <row r="726" spans="1:18" ht="15" customHeight="1" x14ac:dyDescent="0.25">
      <c r="A726" s="489" t="s">
        <v>784</v>
      </c>
      <c r="B726" s="489">
        <v>2</v>
      </c>
      <c r="C726" s="489" t="s">
        <v>7014</v>
      </c>
      <c r="D726" s="503" t="s">
        <v>7015</v>
      </c>
      <c r="E726" s="503" t="s">
        <v>785</v>
      </c>
      <c r="F726" s="503" t="s">
        <v>8800</v>
      </c>
      <c r="G726" s="496" t="s">
        <v>1384</v>
      </c>
      <c r="H726" s="489" t="s">
        <v>2473</v>
      </c>
      <c r="I726" s="503" t="s">
        <v>2472</v>
      </c>
      <c r="J726" s="489" t="s">
        <v>2473</v>
      </c>
      <c r="K726" s="503" t="s">
        <v>10224</v>
      </c>
      <c r="L726"/>
      <c r="N726"/>
      <c r="O726"/>
      <c r="P726"/>
      <c r="Q726"/>
      <c r="R726"/>
    </row>
    <row r="727" spans="1:18" ht="15" customHeight="1" x14ac:dyDescent="0.25">
      <c r="A727" s="489" t="s">
        <v>786</v>
      </c>
      <c r="B727" s="489">
        <v>1</v>
      </c>
      <c r="C727" s="489" t="s">
        <v>7016</v>
      </c>
      <c r="D727" s="503" t="s">
        <v>7017</v>
      </c>
      <c r="E727" s="503" t="s">
        <v>787</v>
      </c>
      <c r="F727" s="503" t="s">
        <v>8800</v>
      </c>
      <c r="G727" s="496" t="s">
        <v>1384</v>
      </c>
      <c r="H727" s="489" t="s">
        <v>5309</v>
      </c>
      <c r="I727" s="503" t="s">
        <v>5310</v>
      </c>
      <c r="J727" s="489" t="s">
        <v>5309</v>
      </c>
      <c r="K727" s="503" t="s">
        <v>10225</v>
      </c>
      <c r="L727"/>
      <c r="N727"/>
      <c r="O727"/>
      <c r="P727"/>
      <c r="Q727"/>
      <c r="R727"/>
    </row>
    <row r="728" spans="1:18" ht="15" customHeight="1" x14ac:dyDescent="0.25">
      <c r="A728" s="489" t="s">
        <v>786</v>
      </c>
      <c r="B728" s="489">
        <v>2</v>
      </c>
      <c r="C728" s="489" t="s">
        <v>7018</v>
      </c>
      <c r="D728" s="503" t="s">
        <v>7019</v>
      </c>
      <c r="E728" s="503" t="s">
        <v>787</v>
      </c>
      <c r="F728" s="503" t="s">
        <v>8800</v>
      </c>
      <c r="G728" s="496" t="s">
        <v>1384</v>
      </c>
      <c r="H728" s="489" t="s">
        <v>2474</v>
      </c>
      <c r="I728" s="503" t="s">
        <v>5311</v>
      </c>
      <c r="J728" s="489" t="s">
        <v>2474</v>
      </c>
      <c r="K728" s="503" t="s">
        <v>10226</v>
      </c>
      <c r="L728"/>
      <c r="N728"/>
      <c r="O728"/>
      <c r="P728"/>
      <c r="Q728"/>
      <c r="R728"/>
    </row>
    <row r="729" spans="1:18" ht="15" customHeight="1" x14ac:dyDescent="0.25">
      <c r="A729" s="489" t="s">
        <v>788</v>
      </c>
      <c r="B729" s="489">
        <v>1</v>
      </c>
      <c r="C729" s="489" t="s">
        <v>7020</v>
      </c>
      <c r="D729" s="503" t="s">
        <v>7021</v>
      </c>
      <c r="E729" s="503" t="s">
        <v>789</v>
      </c>
      <c r="F729" s="503" t="s">
        <v>8796</v>
      </c>
      <c r="G729" s="496" t="s">
        <v>1384</v>
      </c>
      <c r="H729" s="489" t="s">
        <v>2475</v>
      </c>
      <c r="I729" s="503" t="s">
        <v>789</v>
      </c>
      <c r="J729" s="489" t="s">
        <v>2475</v>
      </c>
      <c r="K729" s="503" t="s">
        <v>10227</v>
      </c>
      <c r="L729"/>
      <c r="N729"/>
      <c r="O729"/>
      <c r="P729"/>
      <c r="Q729"/>
      <c r="R729"/>
    </row>
    <row r="730" spans="1:18" ht="15" customHeight="1" x14ac:dyDescent="0.25">
      <c r="A730" s="489" t="s">
        <v>790</v>
      </c>
      <c r="B730" s="489">
        <v>1</v>
      </c>
      <c r="C730" s="489" t="s">
        <v>7022</v>
      </c>
      <c r="D730" s="503" t="s">
        <v>7023</v>
      </c>
      <c r="E730" s="503" t="s">
        <v>791</v>
      </c>
      <c r="F730" s="503" t="s">
        <v>8796</v>
      </c>
      <c r="G730" s="496" t="s">
        <v>1384</v>
      </c>
      <c r="H730" s="489" t="s">
        <v>2476</v>
      </c>
      <c r="I730" s="503" t="s">
        <v>791</v>
      </c>
      <c r="J730" s="489" t="s">
        <v>2476</v>
      </c>
      <c r="K730" s="503" t="s">
        <v>8627</v>
      </c>
      <c r="L730"/>
      <c r="N730"/>
      <c r="O730"/>
      <c r="P730"/>
      <c r="Q730"/>
      <c r="R730"/>
    </row>
    <row r="731" spans="1:18" ht="15" customHeight="1" x14ac:dyDescent="0.25">
      <c r="A731" s="489" t="s">
        <v>792</v>
      </c>
      <c r="B731" s="489">
        <v>1</v>
      </c>
      <c r="C731" s="489" t="s">
        <v>7024</v>
      </c>
      <c r="D731" s="503" t="s">
        <v>7025</v>
      </c>
      <c r="E731" s="503" t="s">
        <v>793</v>
      </c>
      <c r="F731" s="503" t="s">
        <v>8800</v>
      </c>
      <c r="G731" s="496" t="s">
        <v>1384</v>
      </c>
      <c r="H731" s="489" t="s">
        <v>2478</v>
      </c>
      <c r="I731" s="503" t="s">
        <v>2477</v>
      </c>
      <c r="J731" s="489" t="s">
        <v>2478</v>
      </c>
      <c r="K731" s="503" t="s">
        <v>10228</v>
      </c>
      <c r="L731"/>
      <c r="N731"/>
      <c r="O731"/>
      <c r="P731"/>
      <c r="Q731"/>
      <c r="R731"/>
    </row>
    <row r="732" spans="1:18" ht="15" customHeight="1" x14ac:dyDescent="0.25">
      <c r="A732" s="489" t="s">
        <v>792</v>
      </c>
      <c r="B732" s="489">
        <v>2</v>
      </c>
      <c r="C732" s="489" t="s">
        <v>7026</v>
      </c>
      <c r="D732" s="503" t="s">
        <v>7027</v>
      </c>
      <c r="E732" s="503" t="s">
        <v>793</v>
      </c>
      <c r="F732" s="503" t="s">
        <v>8800</v>
      </c>
      <c r="G732" s="496" t="s">
        <v>1384</v>
      </c>
      <c r="H732" s="489" t="s">
        <v>2480</v>
      </c>
      <c r="I732" s="503" t="s">
        <v>2479</v>
      </c>
      <c r="J732" s="489" t="s">
        <v>2480</v>
      </c>
      <c r="K732" s="503" t="s">
        <v>10229</v>
      </c>
      <c r="L732"/>
      <c r="N732"/>
      <c r="O732"/>
      <c r="P732"/>
      <c r="Q732"/>
      <c r="R732"/>
    </row>
    <row r="733" spans="1:18" ht="15" customHeight="1" x14ac:dyDescent="0.25">
      <c r="A733" s="489" t="s">
        <v>794</v>
      </c>
      <c r="B733" s="489">
        <v>1</v>
      </c>
      <c r="C733" s="489" t="s">
        <v>7028</v>
      </c>
      <c r="D733" s="503" t="s">
        <v>7029</v>
      </c>
      <c r="E733" s="503" t="s">
        <v>795</v>
      </c>
      <c r="F733" s="503" t="s">
        <v>8800</v>
      </c>
      <c r="G733" s="496" t="s">
        <v>1384</v>
      </c>
      <c r="H733" s="489" t="s">
        <v>5409</v>
      </c>
      <c r="I733" s="503" t="s">
        <v>5410</v>
      </c>
      <c r="J733" s="489" t="s">
        <v>5409</v>
      </c>
      <c r="K733" s="503" t="s">
        <v>10230</v>
      </c>
      <c r="L733"/>
      <c r="N733"/>
      <c r="O733"/>
      <c r="P733"/>
      <c r="Q733"/>
      <c r="R733"/>
    </row>
    <row r="734" spans="1:18" ht="15" customHeight="1" x14ac:dyDescent="0.25">
      <c r="A734" s="489" t="s">
        <v>796</v>
      </c>
      <c r="B734" s="489">
        <v>1</v>
      </c>
      <c r="C734" s="489" t="s">
        <v>7030</v>
      </c>
      <c r="D734" s="503" t="s">
        <v>7031</v>
      </c>
      <c r="E734" s="503" t="s">
        <v>797</v>
      </c>
      <c r="F734" s="503" t="s">
        <v>8800</v>
      </c>
      <c r="G734" s="496" t="s">
        <v>1384</v>
      </c>
      <c r="H734" s="489" t="s">
        <v>2482</v>
      </c>
      <c r="I734" s="503" t="s">
        <v>2481</v>
      </c>
      <c r="J734" s="489" t="s">
        <v>2482</v>
      </c>
      <c r="K734" s="503" t="s">
        <v>10231</v>
      </c>
      <c r="L734"/>
      <c r="N734"/>
      <c r="O734"/>
      <c r="P734"/>
      <c r="Q734"/>
      <c r="R734"/>
    </row>
    <row r="735" spans="1:18" ht="15" customHeight="1" x14ac:dyDescent="0.25">
      <c r="A735" s="489" t="s">
        <v>796</v>
      </c>
      <c r="B735" s="489">
        <v>2</v>
      </c>
      <c r="C735" s="489" t="s">
        <v>7032</v>
      </c>
      <c r="D735" s="503" t="s">
        <v>7033</v>
      </c>
      <c r="E735" s="503" t="s">
        <v>797</v>
      </c>
      <c r="F735" s="503" t="s">
        <v>8800</v>
      </c>
      <c r="G735" s="496" t="s">
        <v>1384</v>
      </c>
      <c r="H735" s="489" t="s">
        <v>2484</v>
      </c>
      <c r="I735" s="503" t="s">
        <v>2483</v>
      </c>
      <c r="J735" s="489" t="s">
        <v>2484</v>
      </c>
      <c r="K735" s="503" t="s">
        <v>10231</v>
      </c>
      <c r="L735"/>
      <c r="N735"/>
      <c r="O735"/>
      <c r="P735"/>
      <c r="Q735"/>
      <c r="R735"/>
    </row>
    <row r="736" spans="1:18" ht="15" customHeight="1" x14ac:dyDescent="0.25">
      <c r="A736" s="489" t="s">
        <v>798</v>
      </c>
      <c r="B736" s="489">
        <v>1</v>
      </c>
      <c r="C736" s="489" t="s">
        <v>7034</v>
      </c>
      <c r="D736" s="503" t="s">
        <v>7035</v>
      </c>
      <c r="E736" s="503" t="s">
        <v>799</v>
      </c>
      <c r="F736" s="503" t="s">
        <v>8796</v>
      </c>
      <c r="G736" s="496" t="s">
        <v>1384</v>
      </c>
      <c r="H736" s="489" t="s">
        <v>2485</v>
      </c>
      <c r="I736" s="503" t="s">
        <v>799</v>
      </c>
      <c r="J736" s="489" t="s">
        <v>2485</v>
      </c>
      <c r="K736" s="503" t="s">
        <v>8628</v>
      </c>
      <c r="L736"/>
      <c r="N736"/>
      <c r="O736"/>
      <c r="P736"/>
      <c r="Q736"/>
      <c r="R736"/>
    </row>
    <row r="737" spans="1:18" ht="15" customHeight="1" x14ac:dyDescent="0.25">
      <c r="A737" s="489" t="s">
        <v>800</v>
      </c>
      <c r="B737" s="489">
        <v>1</v>
      </c>
      <c r="C737" s="489" t="s">
        <v>7036</v>
      </c>
      <c r="D737" s="503" t="s">
        <v>7037</v>
      </c>
      <c r="E737" s="503" t="s">
        <v>801</v>
      </c>
      <c r="F737" s="503" t="s">
        <v>8800</v>
      </c>
      <c r="G737" s="496" t="s">
        <v>1384</v>
      </c>
      <c r="H737" s="489" t="s">
        <v>2487</v>
      </c>
      <c r="I737" s="503" t="s">
        <v>2486</v>
      </c>
      <c r="J737" s="489" t="s">
        <v>2487</v>
      </c>
      <c r="K737" s="503" t="s">
        <v>10232</v>
      </c>
      <c r="L737"/>
      <c r="N737"/>
      <c r="O737"/>
      <c r="P737"/>
      <c r="Q737"/>
      <c r="R737"/>
    </row>
    <row r="738" spans="1:18" ht="15" customHeight="1" x14ac:dyDescent="0.25">
      <c r="A738" s="489" t="s">
        <v>800</v>
      </c>
      <c r="B738" s="489">
        <v>2</v>
      </c>
      <c r="C738" s="489" t="s">
        <v>7038</v>
      </c>
      <c r="D738" s="503" t="s">
        <v>7039</v>
      </c>
      <c r="E738" s="503" t="s">
        <v>801</v>
      </c>
      <c r="F738" s="503" t="s">
        <v>8800</v>
      </c>
      <c r="G738" s="496" t="s">
        <v>1384</v>
      </c>
      <c r="H738" s="489" t="s">
        <v>2489</v>
      </c>
      <c r="I738" s="503" t="s">
        <v>2488</v>
      </c>
      <c r="J738" s="489" t="s">
        <v>2489</v>
      </c>
      <c r="K738" s="503" t="s">
        <v>10233</v>
      </c>
      <c r="L738"/>
      <c r="N738"/>
      <c r="O738"/>
      <c r="P738"/>
      <c r="Q738"/>
      <c r="R738"/>
    </row>
    <row r="739" spans="1:18" ht="15" customHeight="1" x14ac:dyDescent="0.25">
      <c r="A739" s="489" t="s">
        <v>800</v>
      </c>
      <c r="B739" s="489">
        <v>3</v>
      </c>
      <c r="C739" s="489" t="s">
        <v>7040</v>
      </c>
      <c r="D739" s="503" t="s">
        <v>7041</v>
      </c>
      <c r="E739" s="503" t="s">
        <v>801</v>
      </c>
      <c r="F739" s="503" t="s">
        <v>8800</v>
      </c>
      <c r="G739" s="496" t="s">
        <v>1384</v>
      </c>
      <c r="H739" s="489" t="s">
        <v>2491</v>
      </c>
      <c r="I739" s="503" t="s">
        <v>2490</v>
      </c>
      <c r="J739" s="489" t="s">
        <v>2491</v>
      </c>
      <c r="K739" s="503" t="s">
        <v>10234</v>
      </c>
      <c r="L739"/>
      <c r="N739"/>
      <c r="O739"/>
      <c r="P739"/>
      <c r="Q739"/>
      <c r="R739"/>
    </row>
    <row r="740" spans="1:18" ht="15" customHeight="1" x14ac:dyDescent="0.25">
      <c r="A740" s="489" t="s">
        <v>800</v>
      </c>
      <c r="B740" s="489">
        <v>4</v>
      </c>
      <c r="C740" s="489" t="s">
        <v>7042</v>
      </c>
      <c r="D740" s="503" t="s">
        <v>7043</v>
      </c>
      <c r="E740" s="503" t="s">
        <v>801</v>
      </c>
      <c r="F740" s="503" t="s">
        <v>8800</v>
      </c>
      <c r="G740" s="496" t="s">
        <v>1384</v>
      </c>
      <c r="H740" s="489" t="s">
        <v>2493</v>
      </c>
      <c r="I740" s="503" t="s">
        <v>2492</v>
      </c>
      <c r="J740" s="489" t="s">
        <v>2493</v>
      </c>
      <c r="K740" s="503" t="s">
        <v>10235</v>
      </c>
      <c r="L740"/>
      <c r="N740"/>
      <c r="O740"/>
      <c r="P740"/>
      <c r="Q740"/>
      <c r="R740"/>
    </row>
    <row r="741" spans="1:18" ht="15" customHeight="1" x14ac:dyDescent="0.25">
      <c r="A741" s="489" t="s">
        <v>800</v>
      </c>
      <c r="B741" s="489">
        <v>5</v>
      </c>
      <c r="C741" s="489" t="s">
        <v>7044</v>
      </c>
      <c r="D741" s="503" t="s">
        <v>7045</v>
      </c>
      <c r="E741" s="503" t="s">
        <v>801</v>
      </c>
      <c r="F741" s="503" t="s">
        <v>8800</v>
      </c>
      <c r="G741" s="496" t="s">
        <v>1384</v>
      </c>
      <c r="H741" s="489" t="s">
        <v>2495</v>
      </c>
      <c r="I741" s="503" t="s">
        <v>2494</v>
      </c>
      <c r="J741" s="489" t="s">
        <v>2495</v>
      </c>
      <c r="K741" s="503" t="s">
        <v>10236</v>
      </c>
      <c r="L741"/>
      <c r="N741"/>
      <c r="O741"/>
      <c r="P741"/>
      <c r="Q741"/>
      <c r="R741"/>
    </row>
    <row r="742" spans="1:18" ht="15" customHeight="1" x14ac:dyDescent="0.25">
      <c r="A742" s="489" t="s">
        <v>802</v>
      </c>
      <c r="B742" s="489">
        <v>1</v>
      </c>
      <c r="C742" s="489" t="s">
        <v>7046</v>
      </c>
      <c r="D742" s="503" t="s">
        <v>7047</v>
      </c>
      <c r="E742" s="503" t="s">
        <v>803</v>
      </c>
      <c r="F742" s="503" t="s">
        <v>8800</v>
      </c>
      <c r="G742" s="496" t="s">
        <v>1384</v>
      </c>
      <c r="H742" s="489" t="s">
        <v>2497</v>
      </c>
      <c r="I742" s="503" t="s">
        <v>2496</v>
      </c>
      <c r="J742" s="489" t="s">
        <v>2497</v>
      </c>
      <c r="K742" s="503" t="s">
        <v>8629</v>
      </c>
      <c r="L742"/>
      <c r="N742"/>
      <c r="O742"/>
      <c r="P742"/>
      <c r="Q742"/>
      <c r="R742"/>
    </row>
    <row r="743" spans="1:18" ht="15" customHeight="1" x14ac:dyDescent="0.25">
      <c r="A743" s="489" t="s">
        <v>802</v>
      </c>
      <c r="B743" s="489">
        <v>2</v>
      </c>
      <c r="C743" s="489" t="s">
        <v>7048</v>
      </c>
      <c r="D743" s="503" t="s">
        <v>7049</v>
      </c>
      <c r="E743" s="503" t="s">
        <v>803</v>
      </c>
      <c r="F743" s="503" t="s">
        <v>8800</v>
      </c>
      <c r="G743" s="496" t="s">
        <v>1384</v>
      </c>
      <c r="H743" s="489" t="s">
        <v>2499</v>
      </c>
      <c r="I743" s="503" t="s">
        <v>2498</v>
      </c>
      <c r="J743" s="489" t="s">
        <v>2499</v>
      </c>
      <c r="K743" s="503" t="s">
        <v>10237</v>
      </c>
      <c r="L743"/>
      <c r="N743"/>
      <c r="O743"/>
      <c r="P743"/>
      <c r="Q743"/>
      <c r="R743"/>
    </row>
    <row r="744" spans="1:18" ht="15" customHeight="1" x14ac:dyDescent="0.25">
      <c r="A744" s="489" t="s">
        <v>802</v>
      </c>
      <c r="B744" s="489">
        <v>3</v>
      </c>
      <c r="C744" s="489" t="s">
        <v>7050</v>
      </c>
      <c r="D744" s="503" t="s">
        <v>7051</v>
      </c>
      <c r="E744" s="503" t="s">
        <v>803</v>
      </c>
      <c r="F744" s="503" t="s">
        <v>8800</v>
      </c>
      <c r="G744" s="496" t="s">
        <v>1384</v>
      </c>
      <c r="H744" s="489" t="s">
        <v>2501</v>
      </c>
      <c r="I744" s="503" t="s">
        <v>2500</v>
      </c>
      <c r="J744" s="489" t="s">
        <v>2501</v>
      </c>
      <c r="K744" s="503" t="s">
        <v>10238</v>
      </c>
      <c r="L744"/>
      <c r="N744"/>
      <c r="O744"/>
      <c r="P744"/>
      <c r="Q744"/>
      <c r="R744"/>
    </row>
    <row r="745" spans="1:18" ht="15" customHeight="1" x14ac:dyDescent="0.25">
      <c r="A745" s="489" t="s">
        <v>802</v>
      </c>
      <c r="B745" s="489">
        <v>4</v>
      </c>
      <c r="C745" s="489" t="s">
        <v>7052</v>
      </c>
      <c r="D745" s="503" t="s">
        <v>7053</v>
      </c>
      <c r="E745" s="503" t="s">
        <v>803</v>
      </c>
      <c r="F745" s="503" t="s">
        <v>8800</v>
      </c>
      <c r="G745" s="496" t="s">
        <v>1384</v>
      </c>
      <c r="H745" s="489" t="s">
        <v>5312</v>
      </c>
      <c r="I745" s="503" t="s">
        <v>5313</v>
      </c>
      <c r="J745" s="489" t="s">
        <v>5312</v>
      </c>
      <c r="K745" s="503" t="s">
        <v>10239</v>
      </c>
      <c r="L745"/>
      <c r="N745"/>
      <c r="O745"/>
      <c r="P745"/>
      <c r="Q745"/>
      <c r="R745"/>
    </row>
    <row r="746" spans="1:18" ht="15" customHeight="1" x14ac:dyDescent="0.25">
      <c r="A746" s="489" t="s">
        <v>804</v>
      </c>
      <c r="B746" s="489">
        <v>1</v>
      </c>
      <c r="C746" s="489" t="s">
        <v>7054</v>
      </c>
      <c r="D746" s="503" t="s">
        <v>7055</v>
      </c>
      <c r="E746" s="503" t="s">
        <v>805</v>
      </c>
      <c r="F746" s="503" t="s">
        <v>8800</v>
      </c>
      <c r="G746" s="496" t="s">
        <v>1384</v>
      </c>
      <c r="H746" s="489" t="s">
        <v>2503</v>
      </c>
      <c r="I746" s="503" t="s">
        <v>2502</v>
      </c>
      <c r="J746" s="489" t="s">
        <v>2503</v>
      </c>
      <c r="K746" s="503" t="s">
        <v>8630</v>
      </c>
      <c r="L746"/>
      <c r="N746"/>
      <c r="O746"/>
      <c r="P746"/>
      <c r="Q746"/>
      <c r="R746"/>
    </row>
    <row r="747" spans="1:18" ht="15" customHeight="1" x14ac:dyDescent="0.25">
      <c r="A747" s="489" t="s">
        <v>806</v>
      </c>
      <c r="B747" s="489">
        <v>1</v>
      </c>
      <c r="C747" s="489" t="s">
        <v>7056</v>
      </c>
      <c r="D747" s="503" t="s">
        <v>7057</v>
      </c>
      <c r="E747" s="503" t="s">
        <v>807</v>
      </c>
      <c r="F747" s="503" t="s">
        <v>8800</v>
      </c>
      <c r="G747" s="496" t="s">
        <v>1384</v>
      </c>
      <c r="H747" s="489" t="s">
        <v>2505</v>
      </c>
      <c r="I747" s="503" t="s">
        <v>2504</v>
      </c>
      <c r="J747" s="489" t="s">
        <v>2505</v>
      </c>
      <c r="K747" s="503" t="s">
        <v>10240</v>
      </c>
      <c r="L747"/>
      <c r="N747"/>
      <c r="O747"/>
      <c r="P747"/>
      <c r="Q747"/>
      <c r="R747"/>
    </row>
    <row r="748" spans="1:18" ht="15" customHeight="1" x14ac:dyDescent="0.25">
      <c r="A748" s="489" t="s">
        <v>806</v>
      </c>
      <c r="B748" s="489">
        <v>2</v>
      </c>
      <c r="C748" s="489" t="s">
        <v>7058</v>
      </c>
      <c r="D748" s="503" t="s">
        <v>7059</v>
      </c>
      <c r="E748" s="503" t="s">
        <v>807</v>
      </c>
      <c r="F748" s="503" t="s">
        <v>8800</v>
      </c>
      <c r="G748" s="496" t="s">
        <v>1384</v>
      </c>
      <c r="H748" s="489" t="s">
        <v>2507</v>
      </c>
      <c r="I748" s="503" t="s">
        <v>2506</v>
      </c>
      <c r="J748" s="489" t="s">
        <v>2507</v>
      </c>
      <c r="K748" s="503" t="s">
        <v>10241</v>
      </c>
      <c r="L748"/>
      <c r="N748"/>
      <c r="O748"/>
      <c r="P748"/>
      <c r="Q748"/>
      <c r="R748"/>
    </row>
    <row r="749" spans="1:18" ht="15" customHeight="1" x14ac:dyDescent="0.25">
      <c r="A749" s="489" t="s">
        <v>808</v>
      </c>
      <c r="B749" s="489">
        <v>1</v>
      </c>
      <c r="C749" s="489" t="s">
        <v>7060</v>
      </c>
      <c r="D749" s="503" t="s">
        <v>7061</v>
      </c>
      <c r="E749" s="503" t="s">
        <v>809</v>
      </c>
      <c r="F749" s="503" t="s">
        <v>8800</v>
      </c>
      <c r="G749" s="496" t="s">
        <v>1384</v>
      </c>
      <c r="H749" s="489" t="s">
        <v>2508</v>
      </c>
      <c r="I749" s="503" t="s">
        <v>5314</v>
      </c>
      <c r="J749" s="489" t="s">
        <v>2508</v>
      </c>
      <c r="K749" s="503" t="s">
        <v>10242</v>
      </c>
      <c r="L749"/>
      <c r="N749"/>
      <c r="O749"/>
      <c r="P749"/>
      <c r="Q749"/>
      <c r="R749"/>
    </row>
    <row r="750" spans="1:18" ht="15" customHeight="1" x14ac:dyDescent="0.25">
      <c r="A750" s="489" t="s">
        <v>808</v>
      </c>
      <c r="B750" s="489">
        <v>2</v>
      </c>
      <c r="C750" s="489" t="s">
        <v>7062</v>
      </c>
      <c r="D750" s="503" t="s">
        <v>7063</v>
      </c>
      <c r="E750" s="503" t="s">
        <v>809</v>
      </c>
      <c r="F750" s="503" t="s">
        <v>8800</v>
      </c>
      <c r="G750" s="496" t="s">
        <v>1384</v>
      </c>
      <c r="H750" s="489" t="s">
        <v>2510</v>
      </c>
      <c r="I750" s="503" t="s">
        <v>2509</v>
      </c>
      <c r="J750" s="489" t="s">
        <v>2510</v>
      </c>
      <c r="K750" s="503" t="s">
        <v>10243</v>
      </c>
      <c r="L750"/>
      <c r="N750"/>
      <c r="O750"/>
      <c r="P750"/>
      <c r="Q750"/>
      <c r="R750"/>
    </row>
    <row r="751" spans="1:18" ht="15" customHeight="1" x14ac:dyDescent="0.25">
      <c r="A751" s="489" t="s">
        <v>810</v>
      </c>
      <c r="B751" s="489">
        <v>1</v>
      </c>
      <c r="C751" s="489" t="s">
        <v>7064</v>
      </c>
      <c r="D751" s="503" t="s">
        <v>7065</v>
      </c>
      <c r="E751" s="503" t="s">
        <v>811</v>
      </c>
      <c r="F751" s="503" t="s">
        <v>8798</v>
      </c>
      <c r="G751" s="496" t="s">
        <v>1384</v>
      </c>
      <c r="H751" s="489" t="s">
        <v>3865</v>
      </c>
      <c r="I751" s="503" t="s">
        <v>811</v>
      </c>
      <c r="J751" s="489" t="s">
        <v>3865</v>
      </c>
      <c r="K751" s="503" t="s">
        <v>8631</v>
      </c>
      <c r="L751"/>
      <c r="N751"/>
      <c r="O751"/>
      <c r="P751"/>
      <c r="Q751"/>
      <c r="R751"/>
    </row>
    <row r="752" spans="1:18" ht="15" customHeight="1" x14ac:dyDescent="0.25">
      <c r="A752" s="489" t="s">
        <v>812</v>
      </c>
      <c r="B752" s="489">
        <v>1</v>
      </c>
      <c r="C752" s="489" t="s">
        <v>7066</v>
      </c>
      <c r="D752" s="503" t="s">
        <v>7069</v>
      </c>
      <c r="E752" s="503" t="s">
        <v>813</v>
      </c>
      <c r="F752" s="503" t="s">
        <v>8800</v>
      </c>
      <c r="G752" s="496" t="s">
        <v>1384</v>
      </c>
      <c r="H752" s="489" t="s">
        <v>2512</v>
      </c>
      <c r="I752" s="503" t="s">
        <v>2511</v>
      </c>
      <c r="J752" s="489" t="s">
        <v>2512</v>
      </c>
      <c r="K752" s="503" t="s">
        <v>10244</v>
      </c>
      <c r="L752"/>
      <c r="N752"/>
      <c r="O752"/>
      <c r="P752"/>
      <c r="Q752"/>
      <c r="R752"/>
    </row>
    <row r="753" spans="1:18" ht="15" customHeight="1" x14ac:dyDescent="0.25">
      <c r="A753" s="489" t="s">
        <v>812</v>
      </c>
      <c r="B753" s="489">
        <v>2</v>
      </c>
      <c r="C753" s="489" t="s">
        <v>7067</v>
      </c>
      <c r="D753" s="503" t="s">
        <v>7071</v>
      </c>
      <c r="E753" s="503" t="s">
        <v>813</v>
      </c>
      <c r="F753" s="503" t="s">
        <v>8800</v>
      </c>
      <c r="G753" s="496" t="s">
        <v>1384</v>
      </c>
      <c r="H753" s="489" t="s">
        <v>2514</v>
      </c>
      <c r="I753" s="503" t="s">
        <v>2513</v>
      </c>
      <c r="J753" s="489" t="s">
        <v>2514</v>
      </c>
      <c r="K753" s="503" t="s">
        <v>10245</v>
      </c>
      <c r="L753"/>
      <c r="N753"/>
      <c r="O753"/>
      <c r="P753"/>
      <c r="Q753"/>
      <c r="R753"/>
    </row>
    <row r="754" spans="1:18" ht="15" customHeight="1" x14ac:dyDescent="0.25">
      <c r="A754" s="489" t="s">
        <v>812</v>
      </c>
      <c r="B754" s="489">
        <v>3</v>
      </c>
      <c r="C754" s="489" t="s">
        <v>7068</v>
      </c>
      <c r="D754" s="503" t="s">
        <v>7072</v>
      </c>
      <c r="E754" s="503" t="s">
        <v>813</v>
      </c>
      <c r="F754" s="503" t="s">
        <v>8800</v>
      </c>
      <c r="G754" s="496" t="s">
        <v>1384</v>
      </c>
      <c r="H754" s="489" t="s">
        <v>2516</v>
      </c>
      <c r="I754" s="503" t="s">
        <v>2515</v>
      </c>
      <c r="J754" s="489" t="s">
        <v>2516</v>
      </c>
      <c r="K754" s="503" t="s">
        <v>10246</v>
      </c>
      <c r="L754"/>
      <c r="N754"/>
      <c r="O754"/>
      <c r="P754"/>
      <c r="Q754"/>
      <c r="R754"/>
    </row>
    <row r="755" spans="1:18" ht="15" customHeight="1" x14ac:dyDescent="0.25">
      <c r="A755" s="489" t="s">
        <v>812</v>
      </c>
      <c r="B755" s="489">
        <v>4</v>
      </c>
      <c r="C755" s="489" t="s">
        <v>7070</v>
      </c>
      <c r="D755" s="503" t="s">
        <v>7073</v>
      </c>
      <c r="E755" s="503" t="s">
        <v>813</v>
      </c>
      <c r="F755" s="503" t="s">
        <v>8800</v>
      </c>
      <c r="G755" s="496" t="s">
        <v>1384</v>
      </c>
      <c r="H755" s="489" t="s">
        <v>2518</v>
      </c>
      <c r="I755" s="503" t="s">
        <v>2517</v>
      </c>
      <c r="J755" s="489" t="s">
        <v>2518</v>
      </c>
      <c r="K755" s="503" t="s">
        <v>10247</v>
      </c>
      <c r="L755"/>
      <c r="N755"/>
      <c r="O755"/>
      <c r="P755"/>
      <c r="Q755"/>
      <c r="R755"/>
    </row>
    <row r="756" spans="1:18" ht="15" customHeight="1" x14ac:dyDescent="0.25">
      <c r="A756" s="489" t="s">
        <v>814</v>
      </c>
      <c r="B756" s="489">
        <v>1</v>
      </c>
      <c r="C756" s="489" t="s">
        <v>7074</v>
      </c>
      <c r="D756" s="503" t="s">
        <v>7075</v>
      </c>
      <c r="E756" s="503" t="s">
        <v>815</v>
      </c>
      <c r="F756" s="503" t="s">
        <v>8800</v>
      </c>
      <c r="G756" s="496" t="s">
        <v>1384</v>
      </c>
      <c r="H756" s="489" t="s">
        <v>2520</v>
      </c>
      <c r="I756" s="503" t="s">
        <v>2519</v>
      </c>
      <c r="J756" s="489" t="s">
        <v>2520</v>
      </c>
      <c r="K756" s="503" t="s">
        <v>10248</v>
      </c>
      <c r="L756"/>
      <c r="N756"/>
      <c r="O756"/>
      <c r="P756"/>
      <c r="Q756"/>
      <c r="R756"/>
    </row>
    <row r="757" spans="1:18" ht="15" customHeight="1" x14ac:dyDescent="0.25">
      <c r="A757" s="489" t="s">
        <v>814</v>
      </c>
      <c r="B757" s="489">
        <v>2</v>
      </c>
      <c r="C757" s="489" t="s">
        <v>7076</v>
      </c>
      <c r="D757" s="503" t="s">
        <v>7077</v>
      </c>
      <c r="E757" s="503" t="s">
        <v>815</v>
      </c>
      <c r="F757" s="503" t="s">
        <v>8800</v>
      </c>
      <c r="G757" s="496" t="s">
        <v>1384</v>
      </c>
      <c r="H757" s="489" t="s">
        <v>2522</v>
      </c>
      <c r="I757" s="503" t="s">
        <v>2521</v>
      </c>
      <c r="J757" s="489" t="s">
        <v>2522</v>
      </c>
      <c r="K757" s="503" t="s">
        <v>8632</v>
      </c>
      <c r="L757"/>
      <c r="N757"/>
      <c r="O757"/>
      <c r="P757"/>
      <c r="Q757"/>
      <c r="R757"/>
    </row>
    <row r="758" spans="1:18" ht="15" customHeight="1" x14ac:dyDescent="0.25">
      <c r="A758" s="489" t="s">
        <v>816</v>
      </c>
      <c r="B758" s="489">
        <v>1</v>
      </c>
      <c r="C758" s="489" t="s">
        <v>7078</v>
      </c>
      <c r="D758" s="503" t="s">
        <v>7079</v>
      </c>
      <c r="E758" s="503" t="s">
        <v>817</v>
      </c>
      <c r="F758" s="503" t="s">
        <v>8800</v>
      </c>
      <c r="G758" s="496" t="s">
        <v>1384</v>
      </c>
      <c r="H758" s="489" t="s">
        <v>2524</v>
      </c>
      <c r="I758" s="503" t="s">
        <v>2523</v>
      </c>
      <c r="J758" s="489" t="s">
        <v>2524</v>
      </c>
      <c r="K758" s="503" t="s">
        <v>10249</v>
      </c>
      <c r="L758"/>
      <c r="N758"/>
      <c r="O758"/>
      <c r="P758"/>
      <c r="Q758"/>
      <c r="R758"/>
    </row>
    <row r="759" spans="1:18" ht="15" customHeight="1" x14ac:dyDescent="0.25">
      <c r="A759" s="489" t="s">
        <v>818</v>
      </c>
      <c r="B759" s="489">
        <v>1</v>
      </c>
      <c r="C759" s="489" t="s">
        <v>7080</v>
      </c>
      <c r="D759" s="503" t="s">
        <v>7081</v>
      </c>
      <c r="E759" s="503" t="s">
        <v>819</v>
      </c>
      <c r="F759" s="503" t="s">
        <v>8800</v>
      </c>
      <c r="G759" s="496" t="s">
        <v>1384</v>
      </c>
      <c r="H759" s="489" t="s">
        <v>2526</v>
      </c>
      <c r="I759" s="503" t="s">
        <v>2525</v>
      </c>
      <c r="J759" s="489" t="s">
        <v>2526</v>
      </c>
      <c r="K759" s="503" t="s">
        <v>10250</v>
      </c>
      <c r="L759"/>
      <c r="N759"/>
      <c r="O759"/>
      <c r="P759"/>
      <c r="Q759"/>
      <c r="R759"/>
    </row>
    <row r="760" spans="1:18" ht="15" customHeight="1" x14ac:dyDescent="0.25">
      <c r="A760" s="489" t="s">
        <v>818</v>
      </c>
      <c r="B760" s="489">
        <v>2</v>
      </c>
      <c r="C760" s="489" t="s">
        <v>7082</v>
      </c>
      <c r="D760" s="503" t="s">
        <v>7083</v>
      </c>
      <c r="E760" s="503" t="s">
        <v>819</v>
      </c>
      <c r="F760" s="503" t="s">
        <v>8800</v>
      </c>
      <c r="G760" s="496" t="s">
        <v>1384</v>
      </c>
      <c r="H760" s="489" t="s">
        <v>2528</v>
      </c>
      <c r="I760" s="503" t="s">
        <v>2527</v>
      </c>
      <c r="J760" s="489" t="s">
        <v>2528</v>
      </c>
      <c r="K760" s="503" t="s">
        <v>10251</v>
      </c>
      <c r="L760"/>
      <c r="N760"/>
      <c r="O760"/>
      <c r="P760"/>
      <c r="Q760"/>
      <c r="R760"/>
    </row>
    <row r="761" spans="1:18" ht="15" customHeight="1" x14ac:dyDescent="0.25">
      <c r="A761" s="489" t="s">
        <v>820</v>
      </c>
      <c r="B761" s="489">
        <v>1</v>
      </c>
      <c r="C761" s="489" t="s">
        <v>7084</v>
      </c>
      <c r="D761" s="503" t="s">
        <v>7085</v>
      </c>
      <c r="E761" s="503" t="s">
        <v>821</v>
      </c>
      <c r="F761" s="503" t="s">
        <v>8800</v>
      </c>
      <c r="G761" s="496" t="s">
        <v>1384</v>
      </c>
      <c r="H761" s="489" t="s">
        <v>2530</v>
      </c>
      <c r="I761" s="503" t="s">
        <v>2529</v>
      </c>
      <c r="J761" s="489" t="s">
        <v>2530</v>
      </c>
      <c r="K761" s="503" t="s">
        <v>10252</v>
      </c>
      <c r="L761"/>
      <c r="N761"/>
      <c r="O761"/>
      <c r="P761"/>
      <c r="Q761"/>
      <c r="R761"/>
    </row>
    <row r="762" spans="1:18" ht="15" customHeight="1" x14ac:dyDescent="0.25">
      <c r="A762" s="489" t="s">
        <v>820</v>
      </c>
      <c r="B762" s="489">
        <v>2</v>
      </c>
      <c r="C762" s="489" t="s">
        <v>7086</v>
      </c>
      <c r="D762" s="503" t="s">
        <v>7087</v>
      </c>
      <c r="E762" s="503" t="s">
        <v>821</v>
      </c>
      <c r="F762" s="503" t="s">
        <v>8800</v>
      </c>
      <c r="G762" s="496" t="s">
        <v>1384</v>
      </c>
      <c r="H762" s="489" t="s">
        <v>2531</v>
      </c>
      <c r="I762" s="503" t="s">
        <v>5411</v>
      </c>
      <c r="J762" s="489" t="s">
        <v>2531</v>
      </c>
      <c r="K762" s="503" t="s">
        <v>10253</v>
      </c>
      <c r="L762"/>
      <c r="N762"/>
      <c r="O762"/>
      <c r="P762"/>
      <c r="Q762"/>
      <c r="R762"/>
    </row>
    <row r="763" spans="1:18" ht="15" customHeight="1" x14ac:dyDescent="0.25">
      <c r="A763" s="489" t="s">
        <v>822</v>
      </c>
      <c r="B763" s="489">
        <v>1</v>
      </c>
      <c r="C763" s="489" t="s">
        <v>7088</v>
      </c>
      <c r="D763" s="503" t="s">
        <v>7089</v>
      </c>
      <c r="E763" s="503" t="s">
        <v>823</v>
      </c>
      <c r="F763" s="503" t="s">
        <v>8800</v>
      </c>
      <c r="G763" s="496" t="s">
        <v>1384</v>
      </c>
      <c r="H763" s="489" t="s">
        <v>2533</v>
      </c>
      <c r="I763" s="503" t="s">
        <v>2532</v>
      </c>
      <c r="J763" s="489" t="s">
        <v>2533</v>
      </c>
      <c r="K763" s="503" t="s">
        <v>8633</v>
      </c>
      <c r="L763"/>
      <c r="N763"/>
      <c r="O763"/>
      <c r="P763"/>
      <c r="Q763"/>
      <c r="R763"/>
    </row>
    <row r="764" spans="1:18" ht="15" customHeight="1" x14ac:dyDescent="0.25">
      <c r="A764" s="489" t="s">
        <v>824</v>
      </c>
      <c r="B764" s="489">
        <v>1</v>
      </c>
      <c r="C764" s="489" t="s">
        <v>7090</v>
      </c>
      <c r="D764" s="503" t="s">
        <v>7091</v>
      </c>
      <c r="E764" s="503" t="s">
        <v>825</v>
      </c>
      <c r="F764" s="503" t="s">
        <v>8800</v>
      </c>
      <c r="G764" s="496" t="s">
        <v>1384</v>
      </c>
      <c r="H764" s="489" t="s">
        <v>2535</v>
      </c>
      <c r="I764" s="503" t="s">
        <v>2534</v>
      </c>
      <c r="J764" s="489" t="s">
        <v>2535</v>
      </c>
      <c r="K764" s="503" t="s">
        <v>10254</v>
      </c>
      <c r="L764"/>
      <c r="N764"/>
      <c r="O764"/>
      <c r="P764"/>
      <c r="Q764"/>
      <c r="R764"/>
    </row>
    <row r="765" spans="1:18" ht="15" customHeight="1" x14ac:dyDescent="0.25">
      <c r="A765" s="489" t="s">
        <v>824</v>
      </c>
      <c r="B765" s="489">
        <v>2</v>
      </c>
      <c r="C765" s="489" t="s">
        <v>7092</v>
      </c>
      <c r="D765" s="503" t="s">
        <v>7093</v>
      </c>
      <c r="E765" s="503" t="s">
        <v>825</v>
      </c>
      <c r="F765" s="503" t="s">
        <v>8800</v>
      </c>
      <c r="G765" s="496" t="s">
        <v>1384</v>
      </c>
      <c r="H765" s="489" t="s">
        <v>2537</v>
      </c>
      <c r="I765" s="503" t="s">
        <v>2536</v>
      </c>
      <c r="J765" s="489" t="s">
        <v>2537</v>
      </c>
      <c r="K765" s="503" t="s">
        <v>10255</v>
      </c>
      <c r="L765"/>
      <c r="N765"/>
      <c r="O765"/>
      <c r="P765"/>
      <c r="Q765"/>
      <c r="R765"/>
    </row>
    <row r="766" spans="1:18" ht="15" customHeight="1" x14ac:dyDescent="0.25">
      <c r="A766" s="489" t="s">
        <v>826</v>
      </c>
      <c r="B766" s="489">
        <v>1</v>
      </c>
      <c r="C766" s="489" t="s">
        <v>7094</v>
      </c>
      <c r="D766" s="503" t="s">
        <v>7095</v>
      </c>
      <c r="E766" s="503" t="s">
        <v>827</v>
      </c>
      <c r="F766" s="503" t="s">
        <v>8800</v>
      </c>
      <c r="G766" s="496" t="s">
        <v>1384</v>
      </c>
      <c r="H766" s="489" t="s">
        <v>2539</v>
      </c>
      <c r="I766" s="503" t="s">
        <v>2538</v>
      </c>
      <c r="J766" s="489" t="s">
        <v>2539</v>
      </c>
      <c r="K766" s="503" t="s">
        <v>10256</v>
      </c>
      <c r="L766"/>
      <c r="N766"/>
      <c r="O766"/>
      <c r="P766"/>
      <c r="Q766"/>
      <c r="R766"/>
    </row>
    <row r="767" spans="1:18" ht="15" customHeight="1" x14ac:dyDescent="0.25">
      <c r="A767" s="489" t="s">
        <v>828</v>
      </c>
      <c r="B767" s="489">
        <v>1</v>
      </c>
      <c r="C767" s="489" t="s">
        <v>7096</v>
      </c>
      <c r="D767" s="503" t="s">
        <v>7097</v>
      </c>
      <c r="E767" s="503" t="s">
        <v>829</v>
      </c>
      <c r="F767" s="503" t="s">
        <v>8800</v>
      </c>
      <c r="G767" s="496" t="s">
        <v>1384</v>
      </c>
      <c r="H767" s="489" t="s">
        <v>5315</v>
      </c>
      <c r="I767" s="503" t="s">
        <v>5316</v>
      </c>
      <c r="J767" s="489" t="s">
        <v>5315</v>
      </c>
      <c r="K767" s="503" t="s">
        <v>10257</v>
      </c>
      <c r="L767"/>
      <c r="N767"/>
      <c r="O767"/>
      <c r="P767"/>
      <c r="Q767"/>
      <c r="R767"/>
    </row>
    <row r="768" spans="1:18" ht="15" customHeight="1" x14ac:dyDescent="0.25">
      <c r="A768" s="489" t="s">
        <v>828</v>
      </c>
      <c r="B768" s="489">
        <v>2</v>
      </c>
      <c r="C768" s="489" t="s">
        <v>7098</v>
      </c>
      <c r="D768" s="503" t="s">
        <v>7099</v>
      </c>
      <c r="E768" s="503" t="s">
        <v>829</v>
      </c>
      <c r="F768" s="503" t="s">
        <v>8800</v>
      </c>
      <c r="G768" s="496" t="s">
        <v>1384</v>
      </c>
      <c r="H768" s="489" t="s">
        <v>2541</v>
      </c>
      <c r="I768" s="503" t="s">
        <v>2540</v>
      </c>
      <c r="J768" s="489" t="s">
        <v>2541</v>
      </c>
      <c r="K768" s="503" t="s">
        <v>8634</v>
      </c>
      <c r="L768"/>
      <c r="N768"/>
      <c r="O768"/>
      <c r="P768"/>
      <c r="Q768"/>
      <c r="R768"/>
    </row>
    <row r="769" spans="1:18" ht="15" customHeight="1" x14ac:dyDescent="0.25">
      <c r="A769" s="489" t="s">
        <v>830</v>
      </c>
      <c r="B769" s="489">
        <v>1</v>
      </c>
      <c r="C769" s="489" t="s">
        <v>7100</v>
      </c>
      <c r="D769" s="503" t="s">
        <v>7101</v>
      </c>
      <c r="E769" s="503" t="s">
        <v>831</v>
      </c>
      <c r="F769" s="503" t="s">
        <v>8800</v>
      </c>
      <c r="G769" s="496" t="s">
        <v>1384</v>
      </c>
      <c r="H769" s="489" t="s">
        <v>5412</v>
      </c>
      <c r="I769" s="503" t="s">
        <v>2542</v>
      </c>
      <c r="J769" s="489" t="s">
        <v>5412</v>
      </c>
      <c r="K769" s="503" t="s">
        <v>8635</v>
      </c>
      <c r="L769"/>
      <c r="N769"/>
      <c r="O769"/>
      <c r="P769"/>
      <c r="Q769"/>
      <c r="R769"/>
    </row>
    <row r="770" spans="1:18" ht="15" customHeight="1" x14ac:dyDescent="0.25">
      <c r="A770" s="489" t="s">
        <v>830</v>
      </c>
      <c r="B770" s="489">
        <v>2</v>
      </c>
      <c r="C770" s="489" t="s">
        <v>7102</v>
      </c>
      <c r="D770" s="503" t="s">
        <v>7103</v>
      </c>
      <c r="E770" s="503" t="s">
        <v>831</v>
      </c>
      <c r="F770" s="503" t="s">
        <v>8800</v>
      </c>
      <c r="G770" s="496" t="s">
        <v>1384</v>
      </c>
      <c r="H770" s="489" t="s">
        <v>2544</v>
      </c>
      <c r="I770" s="503" t="s">
        <v>2543</v>
      </c>
      <c r="J770" s="489" t="s">
        <v>2544</v>
      </c>
      <c r="K770" s="503" t="s">
        <v>8635</v>
      </c>
      <c r="L770"/>
      <c r="N770"/>
      <c r="O770"/>
      <c r="P770"/>
      <c r="Q770"/>
      <c r="R770"/>
    </row>
    <row r="771" spans="1:18" ht="15" customHeight="1" x14ac:dyDescent="0.25">
      <c r="A771" s="489" t="s">
        <v>832</v>
      </c>
      <c r="B771" s="489">
        <v>1</v>
      </c>
      <c r="C771" s="489" t="s">
        <v>7104</v>
      </c>
      <c r="D771" s="503" t="s">
        <v>7105</v>
      </c>
      <c r="E771" s="503" t="s">
        <v>833</v>
      </c>
      <c r="F771" s="503" t="s">
        <v>8800</v>
      </c>
      <c r="G771" s="496" t="s">
        <v>1384</v>
      </c>
      <c r="H771" s="489" t="s">
        <v>2546</v>
      </c>
      <c r="I771" s="503" t="s">
        <v>2545</v>
      </c>
      <c r="J771" s="489" t="s">
        <v>2546</v>
      </c>
      <c r="K771" s="503" t="s">
        <v>10258</v>
      </c>
      <c r="L771"/>
      <c r="N771"/>
      <c r="O771"/>
      <c r="P771"/>
      <c r="Q771"/>
      <c r="R771"/>
    </row>
    <row r="772" spans="1:18" ht="15" customHeight="1" x14ac:dyDescent="0.25">
      <c r="A772" s="489" t="s">
        <v>832</v>
      </c>
      <c r="B772" s="489">
        <v>2</v>
      </c>
      <c r="C772" s="489" t="s">
        <v>7106</v>
      </c>
      <c r="D772" s="503" t="s">
        <v>7107</v>
      </c>
      <c r="E772" s="503" t="s">
        <v>833</v>
      </c>
      <c r="F772" s="503" t="s">
        <v>8800</v>
      </c>
      <c r="G772" s="496" t="s">
        <v>1384</v>
      </c>
      <c r="H772" s="489" t="s">
        <v>2548</v>
      </c>
      <c r="I772" s="503" t="s">
        <v>2547</v>
      </c>
      <c r="J772" s="489" t="s">
        <v>2548</v>
      </c>
      <c r="K772" s="503" t="s">
        <v>10259</v>
      </c>
      <c r="L772"/>
      <c r="N772"/>
      <c r="O772"/>
      <c r="P772"/>
      <c r="Q772"/>
      <c r="R772"/>
    </row>
    <row r="773" spans="1:18" ht="15" customHeight="1" x14ac:dyDescent="0.25">
      <c r="A773" s="489" t="s">
        <v>834</v>
      </c>
      <c r="B773" s="489">
        <v>1</v>
      </c>
      <c r="C773" s="489" t="s">
        <v>7108</v>
      </c>
      <c r="D773" s="503" t="s">
        <v>7109</v>
      </c>
      <c r="E773" s="503" t="s">
        <v>835</v>
      </c>
      <c r="F773" s="503" t="s">
        <v>8800</v>
      </c>
      <c r="G773" s="496" t="s">
        <v>1384</v>
      </c>
      <c r="H773" s="489" t="s">
        <v>2550</v>
      </c>
      <c r="I773" s="503" t="s">
        <v>2549</v>
      </c>
      <c r="J773" s="489" t="s">
        <v>2550</v>
      </c>
      <c r="K773" s="503" t="s">
        <v>10260</v>
      </c>
      <c r="L773"/>
      <c r="N773"/>
      <c r="O773"/>
      <c r="P773"/>
      <c r="Q773"/>
      <c r="R773"/>
    </row>
    <row r="774" spans="1:18" ht="15" customHeight="1" x14ac:dyDescent="0.25">
      <c r="A774" s="489" t="s">
        <v>836</v>
      </c>
      <c r="B774" s="489">
        <v>1</v>
      </c>
      <c r="C774" s="489" t="s">
        <v>7110</v>
      </c>
      <c r="D774" s="503" t="s">
        <v>7111</v>
      </c>
      <c r="E774" s="503" t="s">
        <v>837</v>
      </c>
      <c r="F774" s="503" t="s">
        <v>8798</v>
      </c>
      <c r="G774" s="496" t="s">
        <v>1384</v>
      </c>
      <c r="H774" s="489" t="s">
        <v>3866</v>
      </c>
      <c r="I774" s="503" t="s">
        <v>837</v>
      </c>
      <c r="J774" s="489" t="s">
        <v>3866</v>
      </c>
      <c r="K774" s="503" t="s">
        <v>8636</v>
      </c>
      <c r="L774"/>
      <c r="N774"/>
      <c r="O774"/>
      <c r="P774"/>
      <c r="Q774"/>
      <c r="R774"/>
    </row>
    <row r="775" spans="1:18" ht="15" customHeight="1" x14ac:dyDescent="0.25">
      <c r="A775" s="489" t="s">
        <v>838</v>
      </c>
      <c r="B775" s="489">
        <v>1</v>
      </c>
      <c r="C775" s="489" t="s">
        <v>7112</v>
      </c>
      <c r="D775" s="503" t="s">
        <v>7113</v>
      </c>
      <c r="E775" s="503" t="s">
        <v>839</v>
      </c>
      <c r="F775" s="503" t="s">
        <v>8800</v>
      </c>
      <c r="G775" s="496" t="s">
        <v>1384</v>
      </c>
      <c r="H775" s="489" t="s">
        <v>2552</v>
      </c>
      <c r="I775" s="503" t="s">
        <v>2551</v>
      </c>
      <c r="J775" s="489" t="s">
        <v>2552</v>
      </c>
      <c r="K775" s="503" t="s">
        <v>10261</v>
      </c>
      <c r="L775"/>
      <c r="N775"/>
      <c r="O775"/>
      <c r="P775"/>
      <c r="Q775"/>
      <c r="R775"/>
    </row>
    <row r="776" spans="1:18" ht="15" customHeight="1" x14ac:dyDescent="0.25">
      <c r="A776" s="489" t="s">
        <v>838</v>
      </c>
      <c r="B776" s="489">
        <v>2</v>
      </c>
      <c r="C776" s="489" t="s">
        <v>7114</v>
      </c>
      <c r="D776" s="503" t="s">
        <v>7115</v>
      </c>
      <c r="E776" s="503" t="s">
        <v>839</v>
      </c>
      <c r="F776" s="503" t="s">
        <v>8800</v>
      </c>
      <c r="G776" s="496" t="s">
        <v>1384</v>
      </c>
      <c r="H776" s="489" t="s">
        <v>2554</v>
      </c>
      <c r="I776" s="503" t="s">
        <v>2553</v>
      </c>
      <c r="J776" s="489" t="s">
        <v>2554</v>
      </c>
      <c r="K776" s="503" t="s">
        <v>10262</v>
      </c>
      <c r="L776"/>
      <c r="N776"/>
      <c r="O776"/>
      <c r="P776"/>
      <c r="Q776"/>
      <c r="R776"/>
    </row>
    <row r="777" spans="1:18" ht="15" customHeight="1" x14ac:dyDescent="0.25">
      <c r="A777" s="489" t="s">
        <v>840</v>
      </c>
      <c r="B777" s="489">
        <v>1</v>
      </c>
      <c r="C777" s="489" t="s">
        <v>7116</v>
      </c>
      <c r="D777" s="503" t="s">
        <v>7117</v>
      </c>
      <c r="E777" s="503" t="s">
        <v>841</v>
      </c>
      <c r="F777" s="503" t="s">
        <v>8798</v>
      </c>
      <c r="G777" s="496" t="s">
        <v>1384</v>
      </c>
      <c r="H777" s="489" t="s">
        <v>3867</v>
      </c>
      <c r="I777" s="503" t="s">
        <v>841</v>
      </c>
      <c r="J777" s="489" t="s">
        <v>3867</v>
      </c>
      <c r="K777" s="503" t="s">
        <v>8637</v>
      </c>
      <c r="L777"/>
      <c r="N777"/>
      <c r="O777"/>
      <c r="P777"/>
      <c r="Q777"/>
      <c r="R777"/>
    </row>
    <row r="778" spans="1:18" ht="15" customHeight="1" x14ac:dyDescent="0.25">
      <c r="A778" s="489" t="s">
        <v>842</v>
      </c>
      <c r="B778" s="489">
        <v>1</v>
      </c>
      <c r="C778" s="489" t="s">
        <v>7118</v>
      </c>
      <c r="D778" s="503" t="s">
        <v>7119</v>
      </c>
      <c r="E778" s="503" t="s">
        <v>843</v>
      </c>
      <c r="F778" s="503" t="s">
        <v>8800</v>
      </c>
      <c r="G778" s="496" t="s">
        <v>1384</v>
      </c>
      <c r="H778" s="489" t="s">
        <v>2556</v>
      </c>
      <c r="I778" s="503" t="s">
        <v>2555</v>
      </c>
      <c r="J778" s="489" t="s">
        <v>2556</v>
      </c>
      <c r="K778" s="503" t="s">
        <v>10263</v>
      </c>
      <c r="L778"/>
      <c r="N778"/>
      <c r="O778"/>
      <c r="P778"/>
      <c r="Q778"/>
      <c r="R778"/>
    </row>
    <row r="779" spans="1:18" ht="15" customHeight="1" x14ac:dyDescent="0.25">
      <c r="A779" s="489" t="s">
        <v>842</v>
      </c>
      <c r="B779" s="489">
        <v>2</v>
      </c>
      <c r="C779" s="489" t="s">
        <v>7120</v>
      </c>
      <c r="D779" s="503" t="s">
        <v>7121</v>
      </c>
      <c r="E779" s="503" t="s">
        <v>843</v>
      </c>
      <c r="F779" s="503" t="s">
        <v>8800</v>
      </c>
      <c r="G779" s="496" t="s">
        <v>1384</v>
      </c>
      <c r="H779" s="489" t="s">
        <v>2558</v>
      </c>
      <c r="I779" s="503" t="s">
        <v>2557</v>
      </c>
      <c r="J779" s="489" t="s">
        <v>2558</v>
      </c>
      <c r="K779" s="503" t="s">
        <v>10264</v>
      </c>
      <c r="L779"/>
      <c r="N779"/>
      <c r="O779"/>
      <c r="P779"/>
      <c r="Q779"/>
      <c r="R779"/>
    </row>
    <row r="780" spans="1:18" ht="15" customHeight="1" x14ac:dyDescent="0.25">
      <c r="A780" s="489" t="s">
        <v>844</v>
      </c>
      <c r="B780" s="489">
        <v>1</v>
      </c>
      <c r="C780" s="489" t="s">
        <v>7122</v>
      </c>
      <c r="D780" s="503" t="s">
        <v>7123</v>
      </c>
      <c r="E780" s="503" t="s">
        <v>845</v>
      </c>
      <c r="F780" s="503" t="s">
        <v>8800</v>
      </c>
      <c r="G780" s="496" t="s">
        <v>1384</v>
      </c>
      <c r="H780" s="489" t="s">
        <v>5539</v>
      </c>
      <c r="I780" s="503" t="s">
        <v>5540</v>
      </c>
      <c r="J780" s="489" t="s">
        <v>5539</v>
      </c>
      <c r="K780" s="503" t="s">
        <v>10265</v>
      </c>
      <c r="L780"/>
      <c r="N780"/>
      <c r="O780"/>
      <c r="P780"/>
      <c r="Q780"/>
      <c r="R780"/>
    </row>
    <row r="781" spans="1:18" ht="15" customHeight="1" x14ac:dyDescent="0.25">
      <c r="A781" s="489" t="s">
        <v>847</v>
      </c>
      <c r="B781" s="489">
        <v>1</v>
      </c>
      <c r="C781" s="489" t="s">
        <v>7124</v>
      </c>
      <c r="D781" s="503" t="s">
        <v>7125</v>
      </c>
      <c r="E781" s="503" t="s">
        <v>848</v>
      </c>
      <c r="F781" s="503" t="s">
        <v>8798</v>
      </c>
      <c r="G781" s="496" t="s">
        <v>1384</v>
      </c>
      <c r="H781" s="489" t="s">
        <v>5317</v>
      </c>
      <c r="I781" s="503" t="s">
        <v>848</v>
      </c>
      <c r="J781" s="489" t="s">
        <v>5317</v>
      </c>
      <c r="K781" s="503" t="s">
        <v>8638</v>
      </c>
      <c r="L781"/>
      <c r="N781"/>
      <c r="O781"/>
      <c r="P781"/>
      <c r="Q781"/>
      <c r="R781"/>
    </row>
    <row r="782" spans="1:18" ht="15" customHeight="1" x14ac:dyDescent="0.25">
      <c r="A782" s="489" t="s">
        <v>849</v>
      </c>
      <c r="B782" s="489">
        <v>1</v>
      </c>
      <c r="C782" s="489" t="s">
        <v>7126</v>
      </c>
      <c r="D782" s="503" t="s">
        <v>7127</v>
      </c>
      <c r="E782" s="503" t="s">
        <v>850</v>
      </c>
      <c r="F782" s="503" t="s">
        <v>8800</v>
      </c>
      <c r="G782" s="496" t="s">
        <v>1384</v>
      </c>
      <c r="H782" s="489" t="s">
        <v>2561</v>
      </c>
      <c r="I782" s="503" t="s">
        <v>2560</v>
      </c>
      <c r="J782" s="489" t="s">
        <v>2561</v>
      </c>
      <c r="K782" s="503" t="s">
        <v>8639</v>
      </c>
      <c r="L782"/>
      <c r="N782"/>
      <c r="O782"/>
      <c r="P782"/>
      <c r="Q782"/>
      <c r="R782"/>
    </row>
    <row r="783" spans="1:18" ht="15" customHeight="1" x14ac:dyDescent="0.25">
      <c r="A783" s="489" t="s">
        <v>851</v>
      </c>
      <c r="B783" s="489">
        <v>1</v>
      </c>
      <c r="C783" s="489" t="s">
        <v>7128</v>
      </c>
      <c r="D783" s="503" t="s">
        <v>7129</v>
      </c>
      <c r="E783" s="503" t="s">
        <v>852</v>
      </c>
      <c r="F783" s="503" t="s">
        <v>8800</v>
      </c>
      <c r="G783" s="496" t="s">
        <v>1384</v>
      </c>
      <c r="H783" s="489" t="s">
        <v>2563</v>
      </c>
      <c r="I783" s="503" t="s">
        <v>2562</v>
      </c>
      <c r="J783" s="489" t="s">
        <v>2563</v>
      </c>
      <c r="K783" s="503" t="s">
        <v>10266</v>
      </c>
      <c r="L783"/>
      <c r="N783"/>
      <c r="O783"/>
      <c r="P783"/>
      <c r="Q783"/>
      <c r="R783"/>
    </row>
    <row r="784" spans="1:18" ht="15" customHeight="1" x14ac:dyDescent="0.25">
      <c r="A784" s="489" t="s">
        <v>851</v>
      </c>
      <c r="B784" s="489">
        <v>2</v>
      </c>
      <c r="C784" s="489" t="s">
        <v>7130</v>
      </c>
      <c r="D784" s="503" t="s">
        <v>7131</v>
      </c>
      <c r="E784" s="503" t="s">
        <v>852</v>
      </c>
      <c r="F784" s="503" t="s">
        <v>8800</v>
      </c>
      <c r="G784" s="496" t="s">
        <v>1384</v>
      </c>
      <c r="H784" s="489" t="s">
        <v>2565</v>
      </c>
      <c r="I784" s="503" t="s">
        <v>2564</v>
      </c>
      <c r="J784" s="489" t="s">
        <v>2565</v>
      </c>
      <c r="K784" s="503" t="s">
        <v>10267</v>
      </c>
      <c r="L784"/>
      <c r="N784"/>
      <c r="O784"/>
      <c r="P784"/>
      <c r="Q784"/>
      <c r="R784"/>
    </row>
    <row r="785" spans="1:18" ht="15" customHeight="1" x14ac:dyDescent="0.25">
      <c r="A785" s="489" t="s">
        <v>853</v>
      </c>
      <c r="B785" s="489">
        <v>1</v>
      </c>
      <c r="C785" s="489" t="s">
        <v>7132</v>
      </c>
      <c r="D785" s="503" t="s">
        <v>7133</v>
      </c>
      <c r="E785" s="503" t="s">
        <v>854</v>
      </c>
      <c r="F785" s="503" t="s">
        <v>8800</v>
      </c>
      <c r="G785" s="496" t="s">
        <v>1384</v>
      </c>
      <c r="H785" s="489" t="s">
        <v>2567</v>
      </c>
      <c r="I785" s="503" t="s">
        <v>2566</v>
      </c>
      <c r="J785" s="489" t="s">
        <v>2567</v>
      </c>
      <c r="K785" s="503" t="s">
        <v>8640</v>
      </c>
      <c r="L785"/>
      <c r="N785"/>
      <c r="O785"/>
      <c r="P785"/>
      <c r="Q785"/>
      <c r="R785"/>
    </row>
    <row r="786" spans="1:18" ht="15" customHeight="1" x14ac:dyDescent="0.25">
      <c r="A786" s="489" t="s">
        <v>853</v>
      </c>
      <c r="B786" s="489">
        <v>2</v>
      </c>
      <c r="C786" s="489" t="s">
        <v>7134</v>
      </c>
      <c r="D786" s="503" t="s">
        <v>7135</v>
      </c>
      <c r="E786" s="503" t="s">
        <v>854</v>
      </c>
      <c r="F786" s="503" t="s">
        <v>8800</v>
      </c>
      <c r="G786" s="496" t="s">
        <v>1384</v>
      </c>
      <c r="H786" s="489" t="s">
        <v>2569</v>
      </c>
      <c r="I786" s="503" t="s">
        <v>2568</v>
      </c>
      <c r="J786" s="489" t="s">
        <v>2569</v>
      </c>
      <c r="K786" s="503" t="s">
        <v>10268</v>
      </c>
      <c r="L786"/>
      <c r="N786"/>
      <c r="O786"/>
      <c r="P786"/>
      <c r="Q786"/>
      <c r="R786"/>
    </row>
    <row r="787" spans="1:18" ht="15" customHeight="1" x14ac:dyDescent="0.25">
      <c r="A787" s="489" t="s">
        <v>855</v>
      </c>
      <c r="B787" s="489">
        <v>1</v>
      </c>
      <c r="C787" s="489" t="s">
        <v>7136</v>
      </c>
      <c r="D787" s="503" t="s">
        <v>7137</v>
      </c>
      <c r="E787" s="503" t="s">
        <v>856</v>
      </c>
      <c r="F787" s="503" t="s">
        <v>8796</v>
      </c>
      <c r="G787" s="496" t="s">
        <v>1384</v>
      </c>
      <c r="H787" s="489" t="s">
        <v>2570</v>
      </c>
      <c r="I787" s="503" t="s">
        <v>856</v>
      </c>
      <c r="J787" s="489" t="s">
        <v>2570</v>
      </c>
      <c r="K787" s="503" t="s">
        <v>8641</v>
      </c>
      <c r="L787"/>
      <c r="N787"/>
      <c r="O787"/>
      <c r="P787"/>
      <c r="Q787"/>
      <c r="R787"/>
    </row>
    <row r="788" spans="1:18" ht="15" customHeight="1" x14ac:dyDescent="0.25">
      <c r="A788" s="489" t="s">
        <v>857</v>
      </c>
      <c r="B788" s="489">
        <v>1</v>
      </c>
      <c r="C788" s="489" t="s">
        <v>7138</v>
      </c>
      <c r="D788" s="503" t="s">
        <v>7139</v>
      </c>
      <c r="E788" s="503" t="s">
        <v>858</v>
      </c>
      <c r="F788" s="503" t="s">
        <v>8800</v>
      </c>
      <c r="G788" s="496" t="s">
        <v>1384</v>
      </c>
      <c r="H788" s="489" t="s">
        <v>2572</v>
      </c>
      <c r="I788" s="503" t="s">
        <v>2571</v>
      </c>
      <c r="J788" s="489" t="s">
        <v>2572</v>
      </c>
      <c r="K788" s="503" t="s">
        <v>10269</v>
      </c>
      <c r="L788"/>
      <c r="N788"/>
      <c r="O788"/>
      <c r="P788"/>
      <c r="Q788"/>
      <c r="R788"/>
    </row>
    <row r="789" spans="1:18" ht="15" customHeight="1" x14ac:dyDescent="0.25">
      <c r="A789" s="489" t="s">
        <v>857</v>
      </c>
      <c r="B789" s="489">
        <v>2</v>
      </c>
      <c r="C789" s="489" t="s">
        <v>7140</v>
      </c>
      <c r="D789" s="503" t="s">
        <v>7141</v>
      </c>
      <c r="E789" s="503" t="s">
        <v>858</v>
      </c>
      <c r="F789" s="503" t="s">
        <v>8800</v>
      </c>
      <c r="G789" s="496" t="s">
        <v>1384</v>
      </c>
      <c r="H789" s="489" t="s">
        <v>2574</v>
      </c>
      <c r="I789" s="503" t="s">
        <v>2573</v>
      </c>
      <c r="J789" s="489" t="s">
        <v>2574</v>
      </c>
      <c r="K789" s="503" t="s">
        <v>10270</v>
      </c>
      <c r="L789"/>
      <c r="N789"/>
      <c r="O789"/>
      <c r="P789"/>
      <c r="Q789"/>
      <c r="R789"/>
    </row>
    <row r="790" spans="1:18" ht="15" customHeight="1" x14ac:dyDescent="0.25">
      <c r="A790" s="489" t="s">
        <v>859</v>
      </c>
      <c r="B790" s="489">
        <v>1</v>
      </c>
      <c r="C790" s="489" t="s">
        <v>7142</v>
      </c>
      <c r="D790" s="503" t="s">
        <v>7143</v>
      </c>
      <c r="E790" s="503" t="s">
        <v>860</v>
      </c>
      <c r="F790" s="503" t="s">
        <v>8800</v>
      </c>
      <c r="G790" s="496" t="s">
        <v>1384</v>
      </c>
      <c r="H790" s="489" t="s">
        <v>2576</v>
      </c>
      <c r="I790" s="503" t="s">
        <v>2575</v>
      </c>
      <c r="J790" s="489" t="s">
        <v>2576</v>
      </c>
      <c r="K790" s="503" t="s">
        <v>10271</v>
      </c>
      <c r="L790"/>
      <c r="N790"/>
      <c r="O790"/>
      <c r="P790"/>
      <c r="Q790"/>
      <c r="R790"/>
    </row>
    <row r="791" spans="1:18" ht="15" customHeight="1" x14ac:dyDescent="0.25">
      <c r="A791" s="489" t="s">
        <v>861</v>
      </c>
      <c r="B791" s="489">
        <v>1</v>
      </c>
      <c r="C791" s="489" t="s">
        <v>7144</v>
      </c>
      <c r="D791" s="503" t="s">
        <v>7145</v>
      </c>
      <c r="E791" s="503" t="s">
        <v>862</v>
      </c>
      <c r="F791" s="503" t="s">
        <v>8800</v>
      </c>
      <c r="G791" s="496" t="s">
        <v>1384</v>
      </c>
      <c r="H791" s="489" t="s">
        <v>2578</v>
      </c>
      <c r="I791" s="503" t="s">
        <v>2577</v>
      </c>
      <c r="J791" s="489" t="s">
        <v>2578</v>
      </c>
      <c r="K791" s="503" t="s">
        <v>10272</v>
      </c>
      <c r="L791"/>
      <c r="N791"/>
      <c r="O791"/>
      <c r="P791"/>
      <c r="Q791"/>
      <c r="R791"/>
    </row>
    <row r="792" spans="1:18" ht="15" customHeight="1" x14ac:dyDescent="0.25">
      <c r="A792" s="489" t="s">
        <v>861</v>
      </c>
      <c r="B792" s="489">
        <v>2</v>
      </c>
      <c r="C792" s="489" t="s">
        <v>7146</v>
      </c>
      <c r="D792" s="503" t="s">
        <v>7147</v>
      </c>
      <c r="E792" s="503" t="s">
        <v>862</v>
      </c>
      <c r="F792" s="503" t="s">
        <v>8800</v>
      </c>
      <c r="G792" s="496" t="s">
        <v>1384</v>
      </c>
      <c r="H792" s="489" t="s">
        <v>2580</v>
      </c>
      <c r="I792" s="503" t="s">
        <v>2579</v>
      </c>
      <c r="J792" s="489" t="s">
        <v>2580</v>
      </c>
      <c r="K792" s="503" t="s">
        <v>10273</v>
      </c>
      <c r="L792"/>
      <c r="N792"/>
      <c r="O792"/>
      <c r="P792"/>
      <c r="Q792"/>
      <c r="R792"/>
    </row>
    <row r="793" spans="1:18" ht="15" customHeight="1" x14ac:dyDescent="0.25">
      <c r="A793" s="489" t="s">
        <v>863</v>
      </c>
      <c r="B793" s="489">
        <v>1</v>
      </c>
      <c r="C793" s="489" t="s">
        <v>7148</v>
      </c>
      <c r="D793" s="503" t="s">
        <v>7149</v>
      </c>
      <c r="E793" s="503" t="s">
        <v>864</v>
      </c>
      <c r="F793" s="503" t="s">
        <v>8800</v>
      </c>
      <c r="G793" s="496" t="s">
        <v>1384</v>
      </c>
      <c r="H793" s="489" t="s">
        <v>2582</v>
      </c>
      <c r="I793" s="503" t="s">
        <v>2581</v>
      </c>
      <c r="J793" s="489" t="s">
        <v>2582</v>
      </c>
      <c r="K793" s="503" t="s">
        <v>8642</v>
      </c>
      <c r="L793"/>
      <c r="N793"/>
      <c r="O793"/>
      <c r="P793"/>
      <c r="Q793"/>
      <c r="R793"/>
    </row>
    <row r="794" spans="1:18" ht="15" customHeight="1" x14ac:dyDescent="0.25">
      <c r="A794" s="489" t="s">
        <v>865</v>
      </c>
      <c r="B794" s="489">
        <v>1</v>
      </c>
      <c r="C794" s="489" t="s">
        <v>7150</v>
      </c>
      <c r="D794" s="503" t="s">
        <v>7151</v>
      </c>
      <c r="E794" s="503" t="s">
        <v>866</v>
      </c>
      <c r="F794" s="503" t="s">
        <v>8800</v>
      </c>
      <c r="G794" s="496" t="s">
        <v>1384</v>
      </c>
      <c r="H794" s="489" t="s">
        <v>2584</v>
      </c>
      <c r="I794" s="503" t="s">
        <v>2583</v>
      </c>
      <c r="J794" s="489" t="s">
        <v>2584</v>
      </c>
      <c r="K794" s="503" t="s">
        <v>10274</v>
      </c>
      <c r="L794"/>
      <c r="N794"/>
      <c r="O794"/>
      <c r="P794"/>
      <c r="Q794"/>
      <c r="R794"/>
    </row>
    <row r="795" spans="1:18" ht="15" customHeight="1" x14ac:dyDescent="0.25">
      <c r="A795" s="489" t="s">
        <v>865</v>
      </c>
      <c r="B795" s="489">
        <v>2</v>
      </c>
      <c r="C795" s="489" t="s">
        <v>7152</v>
      </c>
      <c r="D795" s="503" t="s">
        <v>7153</v>
      </c>
      <c r="E795" s="503" t="s">
        <v>866</v>
      </c>
      <c r="F795" s="503" t="s">
        <v>8800</v>
      </c>
      <c r="G795" s="496" t="s">
        <v>1384</v>
      </c>
      <c r="H795" s="489" t="s">
        <v>2586</v>
      </c>
      <c r="I795" s="503" t="s">
        <v>2585</v>
      </c>
      <c r="J795" s="489" t="s">
        <v>2586</v>
      </c>
      <c r="K795" s="503" t="s">
        <v>8643</v>
      </c>
      <c r="L795"/>
      <c r="N795"/>
      <c r="O795"/>
      <c r="P795"/>
      <c r="Q795"/>
      <c r="R795"/>
    </row>
    <row r="796" spans="1:18" ht="15" customHeight="1" x14ac:dyDescent="0.25">
      <c r="A796" s="489" t="s">
        <v>867</v>
      </c>
      <c r="B796" s="489">
        <v>1</v>
      </c>
      <c r="C796" s="489" t="s">
        <v>7154</v>
      </c>
      <c r="D796" s="503" t="s">
        <v>7155</v>
      </c>
      <c r="E796" s="503" t="s">
        <v>868</v>
      </c>
      <c r="F796" s="503" t="s">
        <v>8796</v>
      </c>
      <c r="G796" s="496" t="s">
        <v>1384</v>
      </c>
      <c r="H796" s="489" t="s">
        <v>2587</v>
      </c>
      <c r="I796" s="503" t="s">
        <v>868</v>
      </c>
      <c r="J796" s="489" t="s">
        <v>2587</v>
      </c>
      <c r="K796" s="503" t="s">
        <v>10275</v>
      </c>
      <c r="L796"/>
      <c r="N796"/>
      <c r="O796"/>
      <c r="P796"/>
      <c r="Q796"/>
      <c r="R796"/>
    </row>
    <row r="797" spans="1:18" ht="15" customHeight="1" x14ac:dyDescent="0.25">
      <c r="A797" s="489" t="s">
        <v>869</v>
      </c>
      <c r="B797" s="489">
        <v>1</v>
      </c>
      <c r="C797" s="489" t="s">
        <v>7156</v>
      </c>
      <c r="D797" s="503" t="s">
        <v>7157</v>
      </c>
      <c r="E797" s="503" t="s">
        <v>870</v>
      </c>
      <c r="F797" s="503" t="s">
        <v>8800</v>
      </c>
      <c r="G797" s="496" t="s">
        <v>1384</v>
      </c>
      <c r="H797" s="489" t="s">
        <v>2589</v>
      </c>
      <c r="I797" s="503" t="s">
        <v>2588</v>
      </c>
      <c r="J797" s="489" t="s">
        <v>2589</v>
      </c>
      <c r="K797" s="503" t="s">
        <v>10276</v>
      </c>
      <c r="L797"/>
      <c r="N797"/>
      <c r="O797"/>
      <c r="P797"/>
      <c r="Q797"/>
      <c r="R797"/>
    </row>
    <row r="798" spans="1:18" ht="15" customHeight="1" x14ac:dyDescent="0.25">
      <c r="A798" s="489" t="s">
        <v>869</v>
      </c>
      <c r="B798" s="489">
        <v>2</v>
      </c>
      <c r="C798" s="489" t="s">
        <v>7158</v>
      </c>
      <c r="D798" s="503" t="s">
        <v>7159</v>
      </c>
      <c r="E798" s="503" t="s">
        <v>870</v>
      </c>
      <c r="F798" s="503" t="s">
        <v>8800</v>
      </c>
      <c r="G798" s="496" t="s">
        <v>1384</v>
      </c>
      <c r="H798" s="489" t="s">
        <v>2591</v>
      </c>
      <c r="I798" s="503" t="s">
        <v>2590</v>
      </c>
      <c r="J798" s="489" t="s">
        <v>2591</v>
      </c>
      <c r="K798" s="503" t="s">
        <v>10276</v>
      </c>
      <c r="L798"/>
      <c r="N798"/>
      <c r="O798"/>
      <c r="P798"/>
      <c r="Q798"/>
      <c r="R798"/>
    </row>
    <row r="799" spans="1:18" ht="15" customHeight="1" x14ac:dyDescent="0.25">
      <c r="A799" s="489" t="s">
        <v>871</v>
      </c>
      <c r="B799" s="489">
        <v>1</v>
      </c>
      <c r="C799" s="489" t="s">
        <v>7160</v>
      </c>
      <c r="D799" s="503" t="s">
        <v>7161</v>
      </c>
      <c r="E799" s="503" t="s">
        <v>872</v>
      </c>
      <c r="F799" s="503" t="s">
        <v>8800</v>
      </c>
      <c r="G799" s="496" t="s">
        <v>1384</v>
      </c>
      <c r="H799" s="489" t="s">
        <v>2593</v>
      </c>
      <c r="I799" s="503" t="s">
        <v>2592</v>
      </c>
      <c r="J799" s="489" t="s">
        <v>2593</v>
      </c>
      <c r="K799" s="503" t="s">
        <v>8644</v>
      </c>
      <c r="L799"/>
      <c r="N799"/>
      <c r="O799"/>
      <c r="P799"/>
      <c r="Q799"/>
      <c r="R799"/>
    </row>
    <row r="800" spans="1:18" ht="15" customHeight="1" x14ac:dyDescent="0.25">
      <c r="A800" s="489" t="s">
        <v>873</v>
      </c>
      <c r="B800" s="489">
        <v>1</v>
      </c>
      <c r="C800" s="489" t="s">
        <v>7162</v>
      </c>
      <c r="D800" s="503" t="s">
        <v>7163</v>
      </c>
      <c r="E800" s="503" t="s">
        <v>874</v>
      </c>
      <c r="F800" s="503" t="s">
        <v>8800</v>
      </c>
      <c r="G800" s="496" t="s">
        <v>1384</v>
      </c>
      <c r="H800" s="489" t="s">
        <v>2595</v>
      </c>
      <c r="I800" s="503" t="s">
        <v>2594</v>
      </c>
      <c r="J800" s="489" t="s">
        <v>2595</v>
      </c>
      <c r="K800" s="503" t="s">
        <v>10277</v>
      </c>
      <c r="L800"/>
      <c r="N800"/>
      <c r="O800"/>
      <c r="P800"/>
      <c r="Q800"/>
      <c r="R800"/>
    </row>
    <row r="801" spans="1:18" ht="15" customHeight="1" x14ac:dyDescent="0.25">
      <c r="A801" s="489" t="s">
        <v>873</v>
      </c>
      <c r="B801" s="489">
        <v>2</v>
      </c>
      <c r="C801" s="489" t="s">
        <v>7164</v>
      </c>
      <c r="D801" s="503" t="s">
        <v>7165</v>
      </c>
      <c r="E801" s="503" t="s">
        <v>874</v>
      </c>
      <c r="F801" s="503" t="s">
        <v>8800</v>
      </c>
      <c r="G801" s="496" t="s">
        <v>1384</v>
      </c>
      <c r="H801" s="489" t="s">
        <v>2597</v>
      </c>
      <c r="I801" s="503" t="s">
        <v>2596</v>
      </c>
      <c r="J801" s="489" t="s">
        <v>2597</v>
      </c>
      <c r="K801" s="503" t="s">
        <v>10278</v>
      </c>
      <c r="L801"/>
      <c r="N801"/>
      <c r="O801"/>
      <c r="P801"/>
      <c r="Q801"/>
      <c r="R801"/>
    </row>
    <row r="802" spans="1:18" ht="15" customHeight="1" x14ac:dyDescent="0.25">
      <c r="A802" s="489" t="s">
        <v>875</v>
      </c>
      <c r="B802" s="489">
        <v>1</v>
      </c>
      <c r="C802" s="489" t="s">
        <v>7166</v>
      </c>
      <c r="D802" s="503" t="s">
        <v>7167</v>
      </c>
      <c r="E802" s="503" t="s">
        <v>876</v>
      </c>
      <c r="F802" s="503" t="s">
        <v>8800</v>
      </c>
      <c r="G802" s="496" t="s">
        <v>1384</v>
      </c>
      <c r="H802" s="489" t="s">
        <v>2599</v>
      </c>
      <c r="I802" s="503" t="s">
        <v>2598</v>
      </c>
      <c r="J802" s="489" t="s">
        <v>2599</v>
      </c>
      <c r="K802" s="503" t="s">
        <v>10279</v>
      </c>
      <c r="L802"/>
      <c r="N802"/>
      <c r="O802"/>
      <c r="P802"/>
      <c r="Q802"/>
      <c r="R802"/>
    </row>
    <row r="803" spans="1:18" ht="15" customHeight="1" x14ac:dyDescent="0.25">
      <c r="A803" s="489" t="s">
        <v>875</v>
      </c>
      <c r="B803" s="489">
        <v>2</v>
      </c>
      <c r="C803" s="489" t="s">
        <v>7168</v>
      </c>
      <c r="D803" s="503" t="s">
        <v>7169</v>
      </c>
      <c r="E803" s="503" t="s">
        <v>876</v>
      </c>
      <c r="F803" s="503" t="s">
        <v>8800</v>
      </c>
      <c r="G803" s="496" t="s">
        <v>1384</v>
      </c>
      <c r="H803" s="489" t="s">
        <v>2601</v>
      </c>
      <c r="I803" s="503" t="s">
        <v>2600</v>
      </c>
      <c r="J803" s="489" t="s">
        <v>2601</v>
      </c>
      <c r="K803" s="503" t="s">
        <v>10280</v>
      </c>
      <c r="L803"/>
      <c r="N803"/>
      <c r="O803"/>
      <c r="P803"/>
      <c r="Q803"/>
      <c r="R803"/>
    </row>
    <row r="804" spans="1:18" ht="15" customHeight="1" x14ac:dyDescent="0.25">
      <c r="A804" s="489" t="s">
        <v>877</v>
      </c>
      <c r="B804" s="489">
        <v>1</v>
      </c>
      <c r="C804" s="489" t="s">
        <v>7170</v>
      </c>
      <c r="D804" s="503" t="s">
        <v>7171</v>
      </c>
      <c r="E804" s="503" t="s">
        <v>878</v>
      </c>
      <c r="F804" s="503" t="s">
        <v>8800</v>
      </c>
      <c r="G804" s="496" t="s">
        <v>1384</v>
      </c>
      <c r="H804" s="489" t="s">
        <v>2603</v>
      </c>
      <c r="I804" s="503" t="s">
        <v>2602</v>
      </c>
      <c r="J804" s="489" t="s">
        <v>2603</v>
      </c>
      <c r="K804" s="503" t="s">
        <v>10281</v>
      </c>
      <c r="L804"/>
      <c r="N804"/>
      <c r="O804"/>
      <c r="P804"/>
      <c r="Q804"/>
      <c r="R804"/>
    </row>
    <row r="805" spans="1:18" ht="15" customHeight="1" x14ac:dyDescent="0.25">
      <c r="A805" s="489" t="s">
        <v>877</v>
      </c>
      <c r="B805" s="489">
        <v>2</v>
      </c>
      <c r="C805" s="489" t="s">
        <v>7172</v>
      </c>
      <c r="D805" s="503" t="s">
        <v>7173</v>
      </c>
      <c r="E805" s="503" t="s">
        <v>878</v>
      </c>
      <c r="F805" s="503" t="s">
        <v>8800</v>
      </c>
      <c r="G805" s="496" t="s">
        <v>1384</v>
      </c>
      <c r="H805" s="489" t="s">
        <v>2605</v>
      </c>
      <c r="I805" s="503" t="s">
        <v>2604</v>
      </c>
      <c r="J805" s="489" t="s">
        <v>2605</v>
      </c>
      <c r="K805" s="503" t="s">
        <v>10282</v>
      </c>
      <c r="L805"/>
      <c r="N805"/>
      <c r="O805"/>
      <c r="P805"/>
      <c r="Q805"/>
      <c r="R805"/>
    </row>
    <row r="806" spans="1:18" ht="15" customHeight="1" x14ac:dyDescent="0.25">
      <c r="A806" s="489" t="s">
        <v>879</v>
      </c>
      <c r="B806" s="489">
        <v>1</v>
      </c>
      <c r="C806" s="489" t="s">
        <v>7174</v>
      </c>
      <c r="D806" s="503" t="s">
        <v>7175</v>
      </c>
      <c r="E806" s="503" t="s">
        <v>880</v>
      </c>
      <c r="F806" s="503" t="s">
        <v>8800</v>
      </c>
      <c r="G806" s="496" t="s">
        <v>1384</v>
      </c>
      <c r="H806" s="489" t="s">
        <v>2607</v>
      </c>
      <c r="I806" s="503" t="s">
        <v>2606</v>
      </c>
      <c r="J806" s="489" t="s">
        <v>2607</v>
      </c>
      <c r="K806" s="503" t="s">
        <v>10283</v>
      </c>
      <c r="L806"/>
      <c r="N806"/>
      <c r="O806"/>
      <c r="P806"/>
      <c r="Q806"/>
      <c r="R806"/>
    </row>
    <row r="807" spans="1:18" ht="15" customHeight="1" x14ac:dyDescent="0.25">
      <c r="A807" s="489" t="s">
        <v>879</v>
      </c>
      <c r="B807" s="489">
        <v>2</v>
      </c>
      <c r="C807" s="489" t="s">
        <v>7176</v>
      </c>
      <c r="D807" s="503" t="s">
        <v>7177</v>
      </c>
      <c r="E807" s="503" t="s">
        <v>880</v>
      </c>
      <c r="F807" s="503" t="s">
        <v>8800</v>
      </c>
      <c r="G807" s="496" t="s">
        <v>1384</v>
      </c>
      <c r="H807" s="489" t="s">
        <v>2609</v>
      </c>
      <c r="I807" s="503" t="s">
        <v>2608</v>
      </c>
      <c r="J807" s="489" t="s">
        <v>2609</v>
      </c>
      <c r="K807" s="503" t="s">
        <v>10284</v>
      </c>
      <c r="L807"/>
      <c r="N807"/>
      <c r="O807"/>
      <c r="P807"/>
      <c r="Q807"/>
      <c r="R807"/>
    </row>
    <row r="808" spans="1:18" ht="15" customHeight="1" x14ac:dyDescent="0.25">
      <c r="A808" s="489" t="s">
        <v>881</v>
      </c>
      <c r="B808" s="489">
        <v>1</v>
      </c>
      <c r="C808" s="489" t="s">
        <v>7178</v>
      </c>
      <c r="D808" s="503" t="s">
        <v>7179</v>
      </c>
      <c r="E808" s="503" t="s">
        <v>882</v>
      </c>
      <c r="F808" s="503" t="s">
        <v>8800</v>
      </c>
      <c r="G808" s="496" t="s">
        <v>1384</v>
      </c>
      <c r="H808" s="489" t="s">
        <v>2611</v>
      </c>
      <c r="I808" s="503" t="s">
        <v>2610</v>
      </c>
      <c r="J808" s="489" t="s">
        <v>2611</v>
      </c>
      <c r="K808" s="503" t="s">
        <v>10285</v>
      </c>
      <c r="L808"/>
      <c r="N808"/>
      <c r="O808"/>
      <c r="P808"/>
      <c r="Q808"/>
      <c r="R808"/>
    </row>
    <row r="809" spans="1:18" ht="15" customHeight="1" x14ac:dyDescent="0.25">
      <c r="A809" s="489" t="s">
        <v>881</v>
      </c>
      <c r="B809" s="489">
        <v>2</v>
      </c>
      <c r="C809" s="489" t="s">
        <v>7180</v>
      </c>
      <c r="D809" s="503" t="s">
        <v>7181</v>
      </c>
      <c r="E809" s="503" t="s">
        <v>882</v>
      </c>
      <c r="F809" s="503" t="s">
        <v>8800</v>
      </c>
      <c r="G809" s="496" t="s">
        <v>1384</v>
      </c>
      <c r="H809" s="489" t="s">
        <v>2613</v>
      </c>
      <c r="I809" s="503" t="s">
        <v>2612</v>
      </c>
      <c r="J809" s="489" t="s">
        <v>2613</v>
      </c>
      <c r="K809" s="503" t="s">
        <v>8645</v>
      </c>
      <c r="L809"/>
      <c r="N809"/>
      <c r="O809"/>
      <c r="P809"/>
      <c r="Q809"/>
      <c r="R809"/>
    </row>
    <row r="810" spans="1:18" ht="15" customHeight="1" x14ac:dyDescent="0.25">
      <c r="A810" s="489" t="s">
        <v>883</v>
      </c>
      <c r="B810" s="489">
        <v>1</v>
      </c>
      <c r="C810" s="489" t="s">
        <v>7182</v>
      </c>
      <c r="D810" s="503" t="s">
        <v>7183</v>
      </c>
      <c r="E810" s="503" t="s">
        <v>884</v>
      </c>
      <c r="F810" s="503" t="s">
        <v>8796</v>
      </c>
      <c r="G810" s="496" t="s">
        <v>1384</v>
      </c>
      <c r="H810" s="489" t="s">
        <v>2614</v>
      </c>
      <c r="I810" s="503" t="s">
        <v>884</v>
      </c>
      <c r="J810" s="489" t="s">
        <v>2614</v>
      </c>
      <c r="K810" s="503" t="s">
        <v>8646</v>
      </c>
      <c r="L810"/>
      <c r="N810"/>
      <c r="O810"/>
      <c r="P810"/>
      <c r="Q810"/>
      <c r="R810"/>
    </row>
    <row r="811" spans="1:18" ht="15" customHeight="1" x14ac:dyDescent="0.25">
      <c r="A811" s="489" t="s">
        <v>885</v>
      </c>
      <c r="B811" s="489">
        <v>1</v>
      </c>
      <c r="C811" s="489" t="s">
        <v>7184</v>
      </c>
      <c r="D811" s="503" t="s">
        <v>7185</v>
      </c>
      <c r="E811" s="503" t="s">
        <v>886</v>
      </c>
      <c r="F811" s="503" t="s">
        <v>8800</v>
      </c>
      <c r="G811" s="496" t="s">
        <v>1384</v>
      </c>
      <c r="H811" s="489" t="s">
        <v>7186</v>
      </c>
      <c r="I811" s="503" t="s">
        <v>7187</v>
      </c>
      <c r="J811" s="489" t="s">
        <v>7186</v>
      </c>
      <c r="K811" s="503" t="s">
        <v>10286</v>
      </c>
      <c r="L811"/>
      <c r="N811"/>
      <c r="O811"/>
      <c r="P811"/>
      <c r="Q811"/>
      <c r="R811"/>
    </row>
    <row r="812" spans="1:18" ht="15" customHeight="1" x14ac:dyDescent="0.25">
      <c r="A812" s="489" t="s">
        <v>887</v>
      </c>
      <c r="B812" s="489">
        <v>1</v>
      </c>
      <c r="C812" s="489" t="s">
        <v>7188</v>
      </c>
      <c r="D812" s="503" t="s">
        <v>7189</v>
      </c>
      <c r="E812" s="503" t="s">
        <v>888</v>
      </c>
      <c r="F812" s="503" t="s">
        <v>8800</v>
      </c>
      <c r="G812" s="496" t="s">
        <v>1384</v>
      </c>
      <c r="H812" s="489" t="s">
        <v>2616</v>
      </c>
      <c r="I812" s="503" t="s">
        <v>2615</v>
      </c>
      <c r="J812" s="489" t="s">
        <v>2616</v>
      </c>
      <c r="K812" s="503" t="s">
        <v>10287</v>
      </c>
      <c r="L812"/>
      <c r="N812"/>
      <c r="O812"/>
      <c r="P812"/>
      <c r="Q812"/>
      <c r="R812"/>
    </row>
    <row r="813" spans="1:18" ht="15" customHeight="1" x14ac:dyDescent="0.25">
      <c r="A813" s="489" t="s">
        <v>887</v>
      </c>
      <c r="B813" s="489">
        <v>2</v>
      </c>
      <c r="C813" s="489" t="s">
        <v>7190</v>
      </c>
      <c r="D813" s="503" t="s">
        <v>7191</v>
      </c>
      <c r="E813" s="503" t="s">
        <v>888</v>
      </c>
      <c r="F813" s="503" t="s">
        <v>8800</v>
      </c>
      <c r="G813" s="496" t="s">
        <v>1384</v>
      </c>
      <c r="H813" s="489" t="s">
        <v>2617</v>
      </c>
      <c r="I813" s="503" t="s">
        <v>5318</v>
      </c>
      <c r="J813" s="489" t="s">
        <v>2617</v>
      </c>
      <c r="K813" s="503" t="s">
        <v>10288</v>
      </c>
      <c r="L813"/>
      <c r="N813"/>
      <c r="O813"/>
      <c r="P813"/>
      <c r="Q813"/>
      <c r="R813"/>
    </row>
    <row r="814" spans="1:18" ht="15" customHeight="1" x14ac:dyDescent="0.25">
      <c r="A814" s="489" t="s">
        <v>887</v>
      </c>
      <c r="B814" s="489">
        <v>3</v>
      </c>
      <c r="C814" s="489" t="s">
        <v>7192</v>
      </c>
      <c r="D814" s="503" t="s">
        <v>7193</v>
      </c>
      <c r="E814" s="503" t="s">
        <v>888</v>
      </c>
      <c r="F814" s="503" t="s">
        <v>8800</v>
      </c>
      <c r="G814" s="496" t="s">
        <v>1384</v>
      </c>
      <c r="H814" s="489" t="s">
        <v>2619</v>
      </c>
      <c r="I814" s="503" t="s">
        <v>2618</v>
      </c>
      <c r="J814" s="489" t="s">
        <v>2619</v>
      </c>
      <c r="K814" s="503" t="s">
        <v>10289</v>
      </c>
      <c r="L814"/>
      <c r="N814"/>
      <c r="O814"/>
      <c r="P814"/>
      <c r="Q814"/>
      <c r="R814"/>
    </row>
    <row r="815" spans="1:18" ht="15" customHeight="1" x14ac:dyDescent="0.25">
      <c r="A815" s="489" t="s">
        <v>889</v>
      </c>
      <c r="B815" s="489">
        <v>1</v>
      </c>
      <c r="C815" s="489" t="s">
        <v>7194</v>
      </c>
      <c r="D815" s="503" t="s">
        <v>7195</v>
      </c>
      <c r="E815" s="503" t="s">
        <v>890</v>
      </c>
      <c r="F815" s="503" t="s">
        <v>8798</v>
      </c>
      <c r="G815" s="496" t="s">
        <v>1384</v>
      </c>
      <c r="H815" s="489" t="s">
        <v>3868</v>
      </c>
      <c r="I815" s="503" t="s">
        <v>890</v>
      </c>
      <c r="J815" s="489" t="s">
        <v>3868</v>
      </c>
      <c r="K815" s="503" t="s">
        <v>8647</v>
      </c>
      <c r="L815"/>
      <c r="N815"/>
      <c r="O815"/>
      <c r="P815"/>
      <c r="Q815"/>
      <c r="R815"/>
    </row>
    <row r="816" spans="1:18" ht="15" customHeight="1" x14ac:dyDescent="0.25">
      <c r="A816" s="489" t="s">
        <v>891</v>
      </c>
      <c r="B816" s="489">
        <v>1</v>
      </c>
      <c r="C816" s="489" t="s">
        <v>7196</v>
      </c>
      <c r="D816" s="503" t="s">
        <v>7197</v>
      </c>
      <c r="E816" s="503" t="s">
        <v>892</v>
      </c>
      <c r="F816" s="503" t="s">
        <v>8800</v>
      </c>
      <c r="G816" s="496" t="s">
        <v>1384</v>
      </c>
      <c r="H816" s="489" t="s">
        <v>2621</v>
      </c>
      <c r="I816" s="503" t="s">
        <v>2620</v>
      </c>
      <c r="J816" s="489" t="s">
        <v>2621</v>
      </c>
      <c r="K816" s="503" t="s">
        <v>10290</v>
      </c>
      <c r="L816"/>
      <c r="N816"/>
      <c r="O816"/>
      <c r="P816"/>
      <c r="Q816"/>
      <c r="R816"/>
    </row>
    <row r="817" spans="1:18" ht="15" customHeight="1" x14ac:dyDescent="0.25">
      <c r="A817" s="489" t="s">
        <v>891</v>
      </c>
      <c r="B817" s="489">
        <v>2</v>
      </c>
      <c r="C817" s="489" t="s">
        <v>7198</v>
      </c>
      <c r="D817" s="503" t="s">
        <v>7199</v>
      </c>
      <c r="E817" s="503" t="s">
        <v>892</v>
      </c>
      <c r="F817" s="503" t="s">
        <v>8800</v>
      </c>
      <c r="G817" s="496" t="s">
        <v>1384</v>
      </c>
      <c r="H817" s="489" t="s">
        <v>2623</v>
      </c>
      <c r="I817" s="503" t="s">
        <v>2622</v>
      </c>
      <c r="J817" s="489" t="s">
        <v>2623</v>
      </c>
      <c r="K817" s="503" t="s">
        <v>8648</v>
      </c>
      <c r="L817"/>
      <c r="N817"/>
      <c r="O817"/>
      <c r="P817"/>
      <c r="Q817"/>
      <c r="R817"/>
    </row>
    <row r="818" spans="1:18" ht="15" customHeight="1" x14ac:dyDescent="0.25">
      <c r="A818" s="489" t="s">
        <v>893</v>
      </c>
      <c r="B818" s="489">
        <v>1</v>
      </c>
      <c r="C818" s="489" t="s">
        <v>7200</v>
      </c>
      <c r="D818" s="503" t="s">
        <v>7201</v>
      </c>
      <c r="E818" s="503" t="s">
        <v>894</v>
      </c>
      <c r="F818" s="503" t="s">
        <v>8800</v>
      </c>
      <c r="G818" s="496" t="s">
        <v>1384</v>
      </c>
      <c r="H818" s="489" t="s">
        <v>2625</v>
      </c>
      <c r="I818" s="503" t="s">
        <v>2624</v>
      </c>
      <c r="J818" s="489" t="s">
        <v>2625</v>
      </c>
      <c r="K818" s="503" t="s">
        <v>10291</v>
      </c>
      <c r="L818"/>
      <c r="N818"/>
      <c r="O818"/>
      <c r="P818"/>
      <c r="Q818"/>
      <c r="R818"/>
    </row>
    <row r="819" spans="1:18" ht="15" customHeight="1" x14ac:dyDescent="0.25">
      <c r="A819" s="489" t="s">
        <v>893</v>
      </c>
      <c r="B819" s="489">
        <v>2</v>
      </c>
      <c r="C819" s="489" t="s">
        <v>7202</v>
      </c>
      <c r="D819" s="503" t="s">
        <v>7203</v>
      </c>
      <c r="E819" s="503" t="s">
        <v>894</v>
      </c>
      <c r="F819" s="503" t="s">
        <v>8800</v>
      </c>
      <c r="G819" s="496" t="s">
        <v>1384</v>
      </c>
      <c r="H819" s="489" t="s">
        <v>2627</v>
      </c>
      <c r="I819" s="503" t="s">
        <v>2626</v>
      </c>
      <c r="J819" s="489" t="s">
        <v>2627</v>
      </c>
      <c r="K819" s="503" t="s">
        <v>10292</v>
      </c>
      <c r="L819"/>
      <c r="N819"/>
      <c r="O819"/>
      <c r="P819"/>
      <c r="Q819"/>
      <c r="R819"/>
    </row>
    <row r="820" spans="1:18" ht="15" customHeight="1" x14ac:dyDescent="0.25">
      <c r="A820" s="489" t="s">
        <v>9341</v>
      </c>
      <c r="B820" s="489">
        <v>1</v>
      </c>
      <c r="C820" s="489" t="s">
        <v>10293</v>
      </c>
      <c r="D820" s="503" t="s">
        <v>10294</v>
      </c>
      <c r="E820" s="503" t="s">
        <v>9342</v>
      </c>
      <c r="F820" s="503" t="s">
        <v>8796</v>
      </c>
      <c r="G820" s="496" t="s">
        <v>1384</v>
      </c>
      <c r="H820" s="489" t="s">
        <v>10295</v>
      </c>
      <c r="I820" s="503" t="s">
        <v>9342</v>
      </c>
      <c r="J820" s="489" t="s">
        <v>10295</v>
      </c>
      <c r="K820" s="503" t="s">
        <v>10296</v>
      </c>
      <c r="L820"/>
      <c r="N820"/>
      <c r="O820"/>
      <c r="P820"/>
      <c r="Q820"/>
      <c r="R820"/>
    </row>
    <row r="821" spans="1:18" ht="15" customHeight="1" x14ac:dyDescent="0.25">
      <c r="A821" s="489" t="s">
        <v>895</v>
      </c>
      <c r="B821" s="489">
        <v>1</v>
      </c>
      <c r="C821" s="489" t="s">
        <v>7204</v>
      </c>
      <c r="D821" s="503" t="s">
        <v>7205</v>
      </c>
      <c r="E821" s="503" t="s">
        <v>896</v>
      </c>
      <c r="F821" s="503" t="s">
        <v>8800</v>
      </c>
      <c r="G821" s="496" t="s">
        <v>1384</v>
      </c>
      <c r="H821" s="489" t="s">
        <v>2629</v>
      </c>
      <c r="I821" s="503" t="s">
        <v>2628</v>
      </c>
      <c r="J821" s="489" t="s">
        <v>2629</v>
      </c>
      <c r="K821" s="503" t="s">
        <v>10297</v>
      </c>
      <c r="L821"/>
      <c r="N821"/>
      <c r="O821"/>
      <c r="P821"/>
      <c r="Q821"/>
      <c r="R821"/>
    </row>
    <row r="822" spans="1:18" ht="15" customHeight="1" x14ac:dyDescent="0.25">
      <c r="A822" s="489" t="s">
        <v>895</v>
      </c>
      <c r="B822" s="489">
        <v>2</v>
      </c>
      <c r="C822" s="489" t="s">
        <v>7206</v>
      </c>
      <c r="D822" s="503" t="s">
        <v>7207</v>
      </c>
      <c r="E822" s="503" t="s">
        <v>896</v>
      </c>
      <c r="F822" s="503" t="s">
        <v>8800</v>
      </c>
      <c r="G822" s="496" t="s">
        <v>1384</v>
      </c>
      <c r="H822" s="489" t="s">
        <v>2631</v>
      </c>
      <c r="I822" s="503" t="s">
        <v>2630</v>
      </c>
      <c r="J822" s="489" t="s">
        <v>2631</v>
      </c>
      <c r="K822" s="503" t="s">
        <v>10298</v>
      </c>
      <c r="L822"/>
      <c r="N822"/>
      <c r="O822"/>
      <c r="P822"/>
      <c r="Q822"/>
      <c r="R822"/>
    </row>
    <row r="823" spans="1:18" ht="15" customHeight="1" x14ac:dyDescent="0.25">
      <c r="A823" s="489" t="s">
        <v>897</v>
      </c>
      <c r="B823" s="489">
        <v>1</v>
      </c>
      <c r="C823" s="489" t="s">
        <v>7208</v>
      </c>
      <c r="D823" s="503" t="s">
        <v>7209</v>
      </c>
      <c r="E823" s="503" t="s">
        <v>898</v>
      </c>
      <c r="F823" s="503" t="s">
        <v>8800</v>
      </c>
      <c r="G823" s="496" t="s">
        <v>1384</v>
      </c>
      <c r="H823" s="489" t="s">
        <v>2633</v>
      </c>
      <c r="I823" s="503" t="s">
        <v>2632</v>
      </c>
      <c r="J823" s="489" t="s">
        <v>2633</v>
      </c>
      <c r="K823" s="503" t="s">
        <v>8649</v>
      </c>
      <c r="L823"/>
      <c r="N823"/>
      <c r="O823"/>
      <c r="P823"/>
      <c r="Q823"/>
      <c r="R823"/>
    </row>
    <row r="824" spans="1:18" ht="15" customHeight="1" x14ac:dyDescent="0.25">
      <c r="A824" s="489" t="s">
        <v>897</v>
      </c>
      <c r="B824" s="489">
        <v>2</v>
      </c>
      <c r="C824" s="489" t="s">
        <v>7210</v>
      </c>
      <c r="D824" s="503" t="s">
        <v>7211</v>
      </c>
      <c r="E824" s="503" t="s">
        <v>898</v>
      </c>
      <c r="F824" s="503" t="s">
        <v>8800</v>
      </c>
      <c r="G824" s="496" t="s">
        <v>1384</v>
      </c>
      <c r="H824" s="489" t="s">
        <v>2635</v>
      </c>
      <c r="I824" s="503" t="s">
        <v>2634</v>
      </c>
      <c r="J824" s="489" t="s">
        <v>2635</v>
      </c>
      <c r="K824" s="503" t="s">
        <v>10299</v>
      </c>
      <c r="L824"/>
      <c r="N824"/>
      <c r="O824"/>
      <c r="P824"/>
      <c r="Q824"/>
      <c r="R824"/>
    </row>
    <row r="825" spans="1:18" ht="15" customHeight="1" x14ac:dyDescent="0.25">
      <c r="A825" s="489" t="s">
        <v>897</v>
      </c>
      <c r="B825" s="489">
        <v>3</v>
      </c>
      <c r="C825" s="489" t="s">
        <v>7212</v>
      </c>
      <c r="D825" s="503" t="s">
        <v>7213</v>
      </c>
      <c r="E825" s="503" t="s">
        <v>898</v>
      </c>
      <c r="F825" s="503" t="s">
        <v>8800</v>
      </c>
      <c r="G825" s="496" t="s">
        <v>1384</v>
      </c>
      <c r="H825" s="489" t="s">
        <v>2637</v>
      </c>
      <c r="I825" s="503" t="s">
        <v>2636</v>
      </c>
      <c r="J825" s="489" t="s">
        <v>2637</v>
      </c>
      <c r="K825" s="503" t="s">
        <v>10300</v>
      </c>
      <c r="L825"/>
      <c r="N825"/>
      <c r="O825"/>
      <c r="P825"/>
      <c r="Q825"/>
      <c r="R825"/>
    </row>
    <row r="826" spans="1:18" ht="15" customHeight="1" x14ac:dyDescent="0.25">
      <c r="A826" s="489" t="s">
        <v>899</v>
      </c>
      <c r="B826" s="489">
        <v>1</v>
      </c>
      <c r="C826" s="489" t="s">
        <v>7214</v>
      </c>
      <c r="D826" s="503" t="s">
        <v>7215</v>
      </c>
      <c r="E826" s="503" t="s">
        <v>900</v>
      </c>
      <c r="F826" s="503" t="s">
        <v>8800</v>
      </c>
      <c r="G826" s="496" t="s">
        <v>1384</v>
      </c>
      <c r="H826" s="489" t="s">
        <v>2639</v>
      </c>
      <c r="I826" s="503" t="s">
        <v>2638</v>
      </c>
      <c r="J826" s="489" t="s">
        <v>2639</v>
      </c>
      <c r="K826" s="503" t="s">
        <v>10301</v>
      </c>
      <c r="L826"/>
      <c r="N826"/>
      <c r="O826"/>
      <c r="P826"/>
      <c r="Q826"/>
      <c r="R826"/>
    </row>
    <row r="827" spans="1:18" ht="15" customHeight="1" x14ac:dyDescent="0.25">
      <c r="A827" s="489" t="s">
        <v>899</v>
      </c>
      <c r="B827" s="489">
        <v>2</v>
      </c>
      <c r="C827" s="489" t="s">
        <v>7216</v>
      </c>
      <c r="D827" s="503" t="s">
        <v>7217</v>
      </c>
      <c r="E827" s="503" t="s">
        <v>900</v>
      </c>
      <c r="F827" s="503" t="s">
        <v>8800</v>
      </c>
      <c r="G827" s="496" t="s">
        <v>1384</v>
      </c>
      <c r="H827" s="489" t="s">
        <v>2641</v>
      </c>
      <c r="I827" s="503" t="s">
        <v>2640</v>
      </c>
      <c r="J827" s="489" t="s">
        <v>2641</v>
      </c>
      <c r="K827" s="503" t="s">
        <v>10302</v>
      </c>
      <c r="L827"/>
      <c r="N827"/>
      <c r="O827"/>
      <c r="P827"/>
      <c r="Q827"/>
      <c r="R827"/>
    </row>
    <row r="828" spans="1:18" ht="15" customHeight="1" x14ac:dyDescent="0.25">
      <c r="A828" s="489" t="s">
        <v>899</v>
      </c>
      <c r="B828" s="489">
        <v>3</v>
      </c>
      <c r="C828" s="489" t="s">
        <v>7218</v>
      </c>
      <c r="D828" s="503" t="s">
        <v>7219</v>
      </c>
      <c r="E828" s="503" t="s">
        <v>900</v>
      </c>
      <c r="F828" s="503" t="s">
        <v>8800</v>
      </c>
      <c r="G828" s="496" t="s">
        <v>1384</v>
      </c>
      <c r="H828" s="489" t="s">
        <v>2643</v>
      </c>
      <c r="I828" s="503" t="s">
        <v>2642</v>
      </c>
      <c r="J828" s="489" t="s">
        <v>2643</v>
      </c>
      <c r="K828" s="503" t="s">
        <v>10303</v>
      </c>
      <c r="L828"/>
      <c r="N828"/>
      <c r="O828"/>
      <c r="P828"/>
      <c r="Q828"/>
      <c r="R828"/>
    </row>
    <row r="829" spans="1:18" ht="15" customHeight="1" x14ac:dyDescent="0.25">
      <c r="A829" s="489" t="s">
        <v>901</v>
      </c>
      <c r="B829" s="489">
        <v>1</v>
      </c>
      <c r="C829" s="489" t="s">
        <v>7220</v>
      </c>
      <c r="D829" s="503" t="s">
        <v>7221</v>
      </c>
      <c r="E829" s="503" t="s">
        <v>902</v>
      </c>
      <c r="F829" s="503" t="s">
        <v>8800</v>
      </c>
      <c r="G829" s="496" t="s">
        <v>1384</v>
      </c>
      <c r="H829" s="489" t="s">
        <v>2645</v>
      </c>
      <c r="I829" s="503" t="s">
        <v>2644</v>
      </c>
      <c r="J829" s="489" t="s">
        <v>2645</v>
      </c>
      <c r="K829" s="503" t="s">
        <v>10304</v>
      </c>
      <c r="L829"/>
      <c r="N829"/>
      <c r="O829"/>
      <c r="P829"/>
      <c r="Q829"/>
      <c r="R829"/>
    </row>
    <row r="830" spans="1:18" ht="15" customHeight="1" x14ac:dyDescent="0.25">
      <c r="A830" s="489" t="s">
        <v>901</v>
      </c>
      <c r="B830" s="489">
        <v>2</v>
      </c>
      <c r="C830" s="489" t="s">
        <v>7222</v>
      </c>
      <c r="D830" s="503" t="s">
        <v>7223</v>
      </c>
      <c r="E830" s="503" t="s">
        <v>902</v>
      </c>
      <c r="F830" s="503" t="s">
        <v>8800</v>
      </c>
      <c r="G830" s="496" t="s">
        <v>1384</v>
      </c>
      <c r="H830" s="489" t="s">
        <v>2647</v>
      </c>
      <c r="I830" s="503" t="s">
        <v>2646</v>
      </c>
      <c r="J830" s="489" t="s">
        <v>2647</v>
      </c>
      <c r="K830" s="503" t="s">
        <v>10305</v>
      </c>
      <c r="L830"/>
      <c r="N830"/>
      <c r="O830"/>
      <c r="P830"/>
      <c r="Q830"/>
      <c r="R830"/>
    </row>
    <row r="831" spans="1:18" ht="15" customHeight="1" x14ac:dyDescent="0.25">
      <c r="A831" s="489" t="s">
        <v>903</v>
      </c>
      <c r="B831" s="489">
        <v>1</v>
      </c>
      <c r="C831" s="489" t="s">
        <v>7224</v>
      </c>
      <c r="D831" s="503" t="s">
        <v>7225</v>
      </c>
      <c r="E831" s="503" t="s">
        <v>904</v>
      </c>
      <c r="F831" s="503" t="s">
        <v>8800</v>
      </c>
      <c r="G831" s="496" t="s">
        <v>1384</v>
      </c>
      <c r="H831" s="489" t="s">
        <v>2649</v>
      </c>
      <c r="I831" s="503" t="s">
        <v>2648</v>
      </c>
      <c r="J831" s="489" t="s">
        <v>2649</v>
      </c>
      <c r="K831" s="503" t="s">
        <v>10306</v>
      </c>
      <c r="L831"/>
      <c r="N831"/>
      <c r="O831"/>
      <c r="P831"/>
      <c r="Q831"/>
      <c r="R831"/>
    </row>
    <row r="832" spans="1:18" ht="15" customHeight="1" x14ac:dyDescent="0.25">
      <c r="A832" s="489" t="s">
        <v>903</v>
      </c>
      <c r="B832" s="489">
        <v>2</v>
      </c>
      <c r="C832" s="489" t="s">
        <v>7226</v>
      </c>
      <c r="D832" s="503" t="s">
        <v>7227</v>
      </c>
      <c r="E832" s="503" t="s">
        <v>904</v>
      </c>
      <c r="F832" s="503" t="s">
        <v>8800</v>
      </c>
      <c r="G832" s="496" t="s">
        <v>1384</v>
      </c>
      <c r="H832" s="489" t="s">
        <v>2651</v>
      </c>
      <c r="I832" s="503" t="s">
        <v>2650</v>
      </c>
      <c r="J832" s="489" t="s">
        <v>2651</v>
      </c>
      <c r="K832" s="503" t="s">
        <v>10307</v>
      </c>
      <c r="L832"/>
      <c r="N832"/>
      <c r="O832"/>
      <c r="P832"/>
      <c r="Q832"/>
      <c r="R832"/>
    </row>
    <row r="833" spans="1:18" ht="15" customHeight="1" x14ac:dyDescent="0.25">
      <c r="A833" s="489" t="s">
        <v>903</v>
      </c>
      <c r="B833" s="489">
        <v>3</v>
      </c>
      <c r="C833" s="489" t="s">
        <v>7228</v>
      </c>
      <c r="D833" s="503" t="s">
        <v>7229</v>
      </c>
      <c r="E833" s="503" t="s">
        <v>904</v>
      </c>
      <c r="F833" s="503" t="s">
        <v>8800</v>
      </c>
      <c r="G833" s="496" t="s">
        <v>1384</v>
      </c>
      <c r="H833" s="489" t="s">
        <v>2653</v>
      </c>
      <c r="I833" s="503" t="s">
        <v>2652</v>
      </c>
      <c r="J833" s="489" t="s">
        <v>2653</v>
      </c>
      <c r="K833" s="503" t="s">
        <v>10308</v>
      </c>
      <c r="L833"/>
      <c r="N833"/>
      <c r="O833"/>
      <c r="P833"/>
      <c r="Q833"/>
      <c r="R833"/>
    </row>
    <row r="834" spans="1:18" ht="15" customHeight="1" x14ac:dyDescent="0.25">
      <c r="A834" s="489" t="s">
        <v>903</v>
      </c>
      <c r="B834" s="489">
        <v>4</v>
      </c>
      <c r="C834" s="489" t="s">
        <v>7230</v>
      </c>
      <c r="D834" s="503" t="s">
        <v>7231</v>
      </c>
      <c r="E834" s="503" t="s">
        <v>904</v>
      </c>
      <c r="F834" s="503" t="s">
        <v>8800</v>
      </c>
      <c r="G834" s="496" t="s">
        <v>1384</v>
      </c>
      <c r="H834" s="489" t="s">
        <v>2655</v>
      </c>
      <c r="I834" s="503" t="s">
        <v>2654</v>
      </c>
      <c r="J834" s="489" t="s">
        <v>2655</v>
      </c>
      <c r="K834" s="503" t="s">
        <v>10309</v>
      </c>
      <c r="L834"/>
      <c r="N834"/>
      <c r="O834"/>
      <c r="P834"/>
      <c r="Q834"/>
      <c r="R834"/>
    </row>
    <row r="835" spans="1:18" ht="15" customHeight="1" x14ac:dyDescent="0.25">
      <c r="A835" s="489" t="s">
        <v>905</v>
      </c>
      <c r="B835" s="489">
        <v>1</v>
      </c>
      <c r="C835" s="489" t="s">
        <v>7232</v>
      </c>
      <c r="D835" s="503" t="s">
        <v>7233</v>
      </c>
      <c r="E835" s="503" t="s">
        <v>906</v>
      </c>
      <c r="F835" s="503" t="s">
        <v>8800</v>
      </c>
      <c r="G835" s="496" t="s">
        <v>1384</v>
      </c>
      <c r="H835" s="489" t="s">
        <v>2657</v>
      </c>
      <c r="I835" s="503" t="s">
        <v>2656</v>
      </c>
      <c r="J835" s="489" t="s">
        <v>2657</v>
      </c>
      <c r="K835" s="503" t="s">
        <v>10310</v>
      </c>
      <c r="L835"/>
      <c r="N835"/>
      <c r="O835"/>
      <c r="P835"/>
      <c r="Q835"/>
      <c r="R835"/>
    </row>
    <row r="836" spans="1:18" ht="15" customHeight="1" x14ac:dyDescent="0.25">
      <c r="A836" s="489" t="s">
        <v>907</v>
      </c>
      <c r="B836" s="489">
        <v>1</v>
      </c>
      <c r="C836" s="489" t="s">
        <v>7234</v>
      </c>
      <c r="D836" s="503" t="s">
        <v>7235</v>
      </c>
      <c r="E836" s="503" t="s">
        <v>908</v>
      </c>
      <c r="F836" s="503" t="s">
        <v>8800</v>
      </c>
      <c r="G836" s="496" t="s">
        <v>1384</v>
      </c>
      <c r="H836" s="489" t="s">
        <v>2659</v>
      </c>
      <c r="I836" s="503" t="s">
        <v>2658</v>
      </c>
      <c r="J836" s="489" t="s">
        <v>2659</v>
      </c>
      <c r="K836" s="503" t="s">
        <v>10311</v>
      </c>
      <c r="L836"/>
      <c r="N836"/>
      <c r="O836"/>
      <c r="P836"/>
      <c r="Q836"/>
      <c r="R836"/>
    </row>
    <row r="837" spans="1:18" ht="15" customHeight="1" x14ac:dyDescent="0.25">
      <c r="A837" s="489" t="s">
        <v>909</v>
      </c>
      <c r="B837" s="489">
        <v>1</v>
      </c>
      <c r="C837" s="489" t="s">
        <v>7236</v>
      </c>
      <c r="D837" s="503" t="s">
        <v>7237</v>
      </c>
      <c r="E837" s="503" t="s">
        <v>910</v>
      </c>
      <c r="F837" s="503" t="s">
        <v>8800</v>
      </c>
      <c r="G837" s="496" t="s">
        <v>1384</v>
      </c>
      <c r="H837" s="489" t="s">
        <v>2661</v>
      </c>
      <c r="I837" s="503" t="s">
        <v>2660</v>
      </c>
      <c r="J837" s="489" t="s">
        <v>2661</v>
      </c>
      <c r="K837" s="503" t="s">
        <v>10312</v>
      </c>
      <c r="L837"/>
      <c r="N837"/>
      <c r="O837"/>
      <c r="P837"/>
      <c r="Q837"/>
      <c r="R837"/>
    </row>
    <row r="838" spans="1:18" ht="15" customHeight="1" x14ac:dyDescent="0.25">
      <c r="A838" s="489" t="s">
        <v>909</v>
      </c>
      <c r="B838" s="489">
        <v>2</v>
      </c>
      <c r="C838" s="489" t="s">
        <v>7238</v>
      </c>
      <c r="D838" s="503" t="s">
        <v>7239</v>
      </c>
      <c r="E838" s="503" t="s">
        <v>910</v>
      </c>
      <c r="F838" s="503" t="s">
        <v>8800</v>
      </c>
      <c r="G838" s="496" t="s">
        <v>1384</v>
      </c>
      <c r="H838" s="489" t="s">
        <v>2663</v>
      </c>
      <c r="I838" s="503" t="s">
        <v>2662</v>
      </c>
      <c r="J838" s="489" t="s">
        <v>2663</v>
      </c>
      <c r="K838" s="503" t="s">
        <v>10313</v>
      </c>
      <c r="L838"/>
      <c r="N838"/>
      <c r="O838"/>
      <c r="P838"/>
      <c r="Q838"/>
      <c r="R838"/>
    </row>
    <row r="839" spans="1:18" ht="15" customHeight="1" x14ac:dyDescent="0.25">
      <c r="A839" s="489" t="s">
        <v>909</v>
      </c>
      <c r="B839" s="489">
        <v>3</v>
      </c>
      <c r="C839" s="489" t="s">
        <v>7240</v>
      </c>
      <c r="D839" s="503" t="s">
        <v>7241</v>
      </c>
      <c r="E839" s="503" t="s">
        <v>910</v>
      </c>
      <c r="F839" s="503" t="s">
        <v>8800</v>
      </c>
      <c r="G839" s="496" t="s">
        <v>1384</v>
      </c>
      <c r="H839" s="489" t="s">
        <v>2665</v>
      </c>
      <c r="I839" s="503" t="s">
        <v>2664</v>
      </c>
      <c r="J839" s="489" t="s">
        <v>2665</v>
      </c>
      <c r="K839" s="503" t="s">
        <v>10314</v>
      </c>
      <c r="L839"/>
      <c r="N839"/>
      <c r="O839"/>
      <c r="P839"/>
      <c r="Q839"/>
      <c r="R839"/>
    </row>
    <row r="840" spans="1:18" ht="15" customHeight="1" x14ac:dyDescent="0.25">
      <c r="A840" s="489" t="s">
        <v>909</v>
      </c>
      <c r="B840" s="489">
        <v>4</v>
      </c>
      <c r="C840" s="489" t="s">
        <v>7242</v>
      </c>
      <c r="D840" s="503" t="s">
        <v>7243</v>
      </c>
      <c r="E840" s="503" t="s">
        <v>910</v>
      </c>
      <c r="F840" s="503" t="s">
        <v>8800</v>
      </c>
      <c r="G840" s="496" t="s">
        <v>1384</v>
      </c>
      <c r="H840" s="489" t="s">
        <v>2667</v>
      </c>
      <c r="I840" s="503" t="s">
        <v>2666</v>
      </c>
      <c r="J840" s="489" t="s">
        <v>2667</v>
      </c>
      <c r="K840" s="503" t="s">
        <v>10315</v>
      </c>
      <c r="L840"/>
      <c r="N840"/>
      <c r="O840"/>
      <c r="P840"/>
      <c r="Q840"/>
      <c r="R840"/>
    </row>
    <row r="841" spans="1:18" ht="15" customHeight="1" x14ac:dyDescent="0.25">
      <c r="A841" s="489" t="s">
        <v>911</v>
      </c>
      <c r="B841" s="489">
        <v>1</v>
      </c>
      <c r="C841" s="489" t="s">
        <v>7244</v>
      </c>
      <c r="D841" s="503" t="s">
        <v>7245</v>
      </c>
      <c r="E841" s="503" t="s">
        <v>912</v>
      </c>
      <c r="F841" s="503" t="s">
        <v>8796</v>
      </c>
      <c r="G841" s="496" t="s">
        <v>1384</v>
      </c>
      <c r="H841" s="489" t="s">
        <v>2668</v>
      </c>
      <c r="I841" s="503" t="s">
        <v>912</v>
      </c>
      <c r="J841" s="489" t="s">
        <v>2668</v>
      </c>
      <c r="K841" s="503" t="s">
        <v>8650</v>
      </c>
      <c r="L841"/>
      <c r="N841"/>
      <c r="O841"/>
      <c r="P841"/>
      <c r="Q841"/>
      <c r="R841"/>
    </row>
    <row r="842" spans="1:18" ht="15" customHeight="1" x14ac:dyDescent="0.25">
      <c r="A842" s="489" t="s">
        <v>913</v>
      </c>
      <c r="B842" s="489">
        <v>1</v>
      </c>
      <c r="C842" s="489" t="s">
        <v>7246</v>
      </c>
      <c r="D842" s="503" t="s">
        <v>7247</v>
      </c>
      <c r="E842" s="503" t="s">
        <v>914</v>
      </c>
      <c r="F842" s="503" t="s">
        <v>8796</v>
      </c>
      <c r="G842" s="496" t="s">
        <v>1384</v>
      </c>
      <c r="H842" s="489" t="s">
        <v>2669</v>
      </c>
      <c r="I842" s="503" t="s">
        <v>914</v>
      </c>
      <c r="J842" s="489" t="s">
        <v>2669</v>
      </c>
      <c r="K842" s="503" t="s">
        <v>8651</v>
      </c>
      <c r="L842"/>
      <c r="N842"/>
      <c r="O842"/>
      <c r="P842"/>
      <c r="Q842"/>
      <c r="R842"/>
    </row>
    <row r="843" spans="1:18" ht="15" customHeight="1" x14ac:dyDescent="0.25">
      <c r="A843" s="489" t="s">
        <v>915</v>
      </c>
      <c r="B843" s="489">
        <v>1</v>
      </c>
      <c r="C843" s="489" t="s">
        <v>7248</v>
      </c>
      <c r="D843" s="503" t="s">
        <v>7249</v>
      </c>
      <c r="E843" s="503" t="s">
        <v>916</v>
      </c>
      <c r="F843" s="503" t="s">
        <v>8796</v>
      </c>
      <c r="G843" s="496" t="s">
        <v>1384</v>
      </c>
      <c r="H843" s="489" t="s">
        <v>2671</v>
      </c>
      <c r="I843" s="503" t="s">
        <v>2670</v>
      </c>
      <c r="J843" s="489" t="s">
        <v>2671</v>
      </c>
      <c r="K843" s="503" t="s">
        <v>8652</v>
      </c>
      <c r="L843"/>
      <c r="N843"/>
      <c r="O843"/>
      <c r="P843"/>
      <c r="Q843"/>
      <c r="R843"/>
    </row>
    <row r="844" spans="1:18" ht="15" customHeight="1" x14ac:dyDescent="0.25">
      <c r="A844" s="489" t="s">
        <v>917</v>
      </c>
      <c r="B844" s="489">
        <v>1</v>
      </c>
      <c r="C844" s="489" t="s">
        <v>7250</v>
      </c>
      <c r="D844" s="503" t="s">
        <v>7251</v>
      </c>
      <c r="E844" s="503" t="s">
        <v>918</v>
      </c>
      <c r="F844" s="503" t="s">
        <v>8796</v>
      </c>
      <c r="G844" s="496" t="s">
        <v>1384</v>
      </c>
      <c r="H844" s="489" t="s">
        <v>2672</v>
      </c>
      <c r="I844" s="503" t="s">
        <v>918</v>
      </c>
      <c r="J844" s="489" t="s">
        <v>2672</v>
      </c>
      <c r="K844" s="503" t="s">
        <v>8653</v>
      </c>
      <c r="L844"/>
      <c r="N844"/>
      <c r="O844"/>
      <c r="P844"/>
      <c r="Q844"/>
      <c r="R844"/>
    </row>
    <row r="845" spans="1:18" ht="15" customHeight="1" x14ac:dyDescent="0.25">
      <c r="A845" s="489" t="s">
        <v>919</v>
      </c>
      <c r="B845" s="489">
        <v>1</v>
      </c>
      <c r="C845" s="489" t="s">
        <v>7252</v>
      </c>
      <c r="D845" s="503" t="s">
        <v>7253</v>
      </c>
      <c r="E845" s="503" t="s">
        <v>920</v>
      </c>
      <c r="F845" s="503" t="s">
        <v>8800</v>
      </c>
      <c r="G845" s="496" t="s">
        <v>1384</v>
      </c>
      <c r="H845" s="489" t="s">
        <v>2674</v>
      </c>
      <c r="I845" s="503" t="s">
        <v>2673</v>
      </c>
      <c r="J845" s="489" t="s">
        <v>2674</v>
      </c>
      <c r="K845" s="503" t="s">
        <v>10316</v>
      </c>
      <c r="L845"/>
      <c r="N845"/>
      <c r="O845"/>
      <c r="P845"/>
      <c r="Q845"/>
      <c r="R845"/>
    </row>
    <row r="846" spans="1:18" ht="15" customHeight="1" x14ac:dyDescent="0.25">
      <c r="A846" s="489" t="s">
        <v>919</v>
      </c>
      <c r="B846" s="489">
        <v>2</v>
      </c>
      <c r="C846" s="489" t="s">
        <v>7254</v>
      </c>
      <c r="D846" s="503" t="s">
        <v>7255</v>
      </c>
      <c r="E846" s="503" t="s">
        <v>920</v>
      </c>
      <c r="F846" s="503" t="s">
        <v>8800</v>
      </c>
      <c r="G846" s="496" t="s">
        <v>1384</v>
      </c>
      <c r="H846" s="489" t="s">
        <v>2676</v>
      </c>
      <c r="I846" s="503" t="s">
        <v>2675</v>
      </c>
      <c r="J846" s="489" t="s">
        <v>2676</v>
      </c>
      <c r="K846" s="503" t="s">
        <v>10317</v>
      </c>
      <c r="L846"/>
      <c r="N846"/>
      <c r="O846"/>
      <c r="P846"/>
      <c r="Q846"/>
      <c r="R846"/>
    </row>
    <row r="847" spans="1:18" ht="15" customHeight="1" x14ac:dyDescent="0.25">
      <c r="A847" s="489" t="s">
        <v>919</v>
      </c>
      <c r="B847" s="489">
        <v>3</v>
      </c>
      <c r="C847" s="489" t="s">
        <v>7256</v>
      </c>
      <c r="D847" s="503" t="s">
        <v>7257</v>
      </c>
      <c r="E847" s="503" t="s">
        <v>920</v>
      </c>
      <c r="F847" s="503" t="s">
        <v>8800</v>
      </c>
      <c r="G847" s="496" t="s">
        <v>1384</v>
      </c>
      <c r="H847" s="489" t="s">
        <v>2678</v>
      </c>
      <c r="I847" s="503" t="s">
        <v>2677</v>
      </c>
      <c r="J847" s="489" t="s">
        <v>2678</v>
      </c>
      <c r="K847" s="503" t="s">
        <v>10318</v>
      </c>
      <c r="L847"/>
      <c r="N847"/>
      <c r="O847"/>
      <c r="P847"/>
      <c r="Q847"/>
      <c r="R847"/>
    </row>
    <row r="848" spans="1:18" ht="15" customHeight="1" x14ac:dyDescent="0.25">
      <c r="A848" s="489" t="s">
        <v>921</v>
      </c>
      <c r="B848" s="489">
        <v>1</v>
      </c>
      <c r="C848" s="489" t="s">
        <v>7258</v>
      </c>
      <c r="D848" s="503" t="s">
        <v>7259</v>
      </c>
      <c r="E848" s="503" t="s">
        <v>922</v>
      </c>
      <c r="F848" s="503" t="s">
        <v>8796</v>
      </c>
      <c r="G848" s="496" t="s">
        <v>1384</v>
      </c>
      <c r="H848" s="489" t="s">
        <v>2679</v>
      </c>
      <c r="I848" s="503" t="s">
        <v>922</v>
      </c>
      <c r="J848" s="489" t="s">
        <v>2679</v>
      </c>
      <c r="K848" s="503" t="s">
        <v>10319</v>
      </c>
      <c r="L848"/>
      <c r="N848"/>
      <c r="O848"/>
      <c r="P848"/>
      <c r="Q848"/>
      <c r="R848"/>
    </row>
    <row r="849" spans="1:18" ht="15" customHeight="1" x14ac:dyDescent="0.25">
      <c r="A849" s="489" t="s">
        <v>923</v>
      </c>
      <c r="B849" s="489">
        <v>1</v>
      </c>
      <c r="C849" s="489" t="s">
        <v>7260</v>
      </c>
      <c r="D849" s="503" t="s">
        <v>7261</v>
      </c>
      <c r="E849" s="503" t="s">
        <v>924</v>
      </c>
      <c r="F849" s="503" t="s">
        <v>8800</v>
      </c>
      <c r="G849" s="496" t="s">
        <v>1384</v>
      </c>
      <c r="H849" s="489" t="s">
        <v>2681</v>
      </c>
      <c r="I849" s="503" t="s">
        <v>2680</v>
      </c>
      <c r="J849" s="489" t="s">
        <v>2681</v>
      </c>
      <c r="K849" s="503" t="s">
        <v>10320</v>
      </c>
      <c r="L849"/>
      <c r="N849"/>
      <c r="O849"/>
      <c r="P849"/>
      <c r="Q849"/>
      <c r="R849"/>
    </row>
    <row r="850" spans="1:18" ht="15" customHeight="1" x14ac:dyDescent="0.25">
      <c r="A850" s="489" t="s">
        <v>923</v>
      </c>
      <c r="B850" s="489">
        <v>2</v>
      </c>
      <c r="C850" s="489" t="s">
        <v>7262</v>
      </c>
      <c r="D850" s="503" t="s">
        <v>7263</v>
      </c>
      <c r="E850" s="503" t="s">
        <v>924</v>
      </c>
      <c r="F850" s="503" t="s">
        <v>8800</v>
      </c>
      <c r="G850" s="496" t="s">
        <v>1384</v>
      </c>
      <c r="H850" s="489" t="s">
        <v>2683</v>
      </c>
      <c r="I850" s="503" t="s">
        <v>2682</v>
      </c>
      <c r="J850" s="489" t="s">
        <v>2683</v>
      </c>
      <c r="K850" s="503" t="s">
        <v>8654</v>
      </c>
      <c r="L850"/>
      <c r="N850"/>
      <c r="O850"/>
      <c r="P850"/>
      <c r="Q850"/>
      <c r="R850"/>
    </row>
    <row r="851" spans="1:18" ht="15" customHeight="1" x14ac:dyDescent="0.25">
      <c r="A851" s="489" t="s">
        <v>925</v>
      </c>
      <c r="B851" s="489">
        <v>1</v>
      </c>
      <c r="C851" s="489" t="s">
        <v>7264</v>
      </c>
      <c r="D851" s="503" t="s">
        <v>7265</v>
      </c>
      <c r="E851" s="503" t="s">
        <v>926</v>
      </c>
      <c r="F851" s="503" t="s">
        <v>8800</v>
      </c>
      <c r="G851" s="496" t="s">
        <v>1384</v>
      </c>
      <c r="H851" s="489" t="s">
        <v>2685</v>
      </c>
      <c r="I851" s="503" t="s">
        <v>2684</v>
      </c>
      <c r="J851" s="489" t="s">
        <v>2685</v>
      </c>
      <c r="K851" s="503" t="s">
        <v>10321</v>
      </c>
      <c r="L851"/>
      <c r="N851"/>
      <c r="O851"/>
      <c r="P851"/>
      <c r="Q851"/>
      <c r="R851"/>
    </row>
    <row r="852" spans="1:18" ht="15" customHeight="1" x14ac:dyDescent="0.25">
      <c r="A852" s="489" t="s">
        <v>925</v>
      </c>
      <c r="B852" s="489">
        <v>2</v>
      </c>
      <c r="C852" s="489" t="s">
        <v>7266</v>
      </c>
      <c r="D852" s="503" t="s">
        <v>7267</v>
      </c>
      <c r="E852" s="503" t="s">
        <v>926</v>
      </c>
      <c r="F852" s="503" t="s">
        <v>8800</v>
      </c>
      <c r="G852" s="496" t="s">
        <v>1384</v>
      </c>
      <c r="H852" s="489" t="s">
        <v>2687</v>
      </c>
      <c r="I852" s="503" t="s">
        <v>2686</v>
      </c>
      <c r="J852" s="489" t="s">
        <v>2687</v>
      </c>
      <c r="K852" s="503" t="s">
        <v>10322</v>
      </c>
      <c r="L852"/>
      <c r="N852"/>
      <c r="O852"/>
      <c r="P852"/>
      <c r="Q852"/>
      <c r="R852"/>
    </row>
    <row r="853" spans="1:18" ht="15" customHeight="1" x14ac:dyDescent="0.25">
      <c r="A853" s="489" t="s">
        <v>925</v>
      </c>
      <c r="B853" s="489">
        <v>3</v>
      </c>
      <c r="C853" s="489" t="s">
        <v>7268</v>
      </c>
      <c r="D853" s="503" t="s">
        <v>7269</v>
      </c>
      <c r="E853" s="503" t="s">
        <v>926</v>
      </c>
      <c r="F853" s="503" t="s">
        <v>8800</v>
      </c>
      <c r="G853" s="496" t="s">
        <v>1384</v>
      </c>
      <c r="H853" s="489" t="s">
        <v>2689</v>
      </c>
      <c r="I853" s="503" t="s">
        <v>2688</v>
      </c>
      <c r="J853" s="489" t="s">
        <v>2689</v>
      </c>
      <c r="K853" s="503" t="s">
        <v>10323</v>
      </c>
      <c r="L853"/>
      <c r="N853"/>
      <c r="O853"/>
      <c r="P853"/>
      <c r="Q853"/>
      <c r="R853"/>
    </row>
    <row r="854" spans="1:18" ht="15" customHeight="1" x14ac:dyDescent="0.25">
      <c r="A854" s="489" t="s">
        <v>927</v>
      </c>
      <c r="B854" s="489">
        <v>1</v>
      </c>
      <c r="C854" s="489" t="s">
        <v>7270</v>
      </c>
      <c r="D854" s="503" t="s">
        <v>7271</v>
      </c>
      <c r="E854" s="503" t="s">
        <v>928</v>
      </c>
      <c r="F854" s="503" t="s">
        <v>8796</v>
      </c>
      <c r="G854" s="496" t="s">
        <v>1384</v>
      </c>
      <c r="H854" s="489" t="s">
        <v>2690</v>
      </c>
      <c r="I854" s="503" t="s">
        <v>928</v>
      </c>
      <c r="J854" s="489" t="s">
        <v>2690</v>
      </c>
      <c r="K854" s="503" t="s">
        <v>8655</v>
      </c>
      <c r="L854"/>
      <c r="N854"/>
      <c r="O854"/>
      <c r="P854"/>
      <c r="Q854"/>
      <c r="R854"/>
    </row>
    <row r="855" spans="1:18" ht="15" customHeight="1" x14ac:dyDescent="0.25">
      <c r="A855" s="489" t="s">
        <v>929</v>
      </c>
      <c r="B855" s="489">
        <v>1</v>
      </c>
      <c r="C855" s="489" t="s">
        <v>7272</v>
      </c>
      <c r="D855" s="503" t="s">
        <v>7274</v>
      </c>
      <c r="E855" s="503" t="s">
        <v>930</v>
      </c>
      <c r="F855" s="503" t="s">
        <v>8800</v>
      </c>
      <c r="G855" s="496" t="s">
        <v>1384</v>
      </c>
      <c r="H855" s="489" t="s">
        <v>2692</v>
      </c>
      <c r="I855" s="503" t="s">
        <v>2691</v>
      </c>
      <c r="J855" s="489" t="s">
        <v>2692</v>
      </c>
      <c r="K855" s="503" t="s">
        <v>10324</v>
      </c>
      <c r="L855"/>
      <c r="N855"/>
      <c r="O855"/>
      <c r="P855"/>
      <c r="Q855"/>
      <c r="R855"/>
    </row>
    <row r="856" spans="1:18" ht="15" customHeight="1" x14ac:dyDescent="0.25">
      <c r="A856" s="489" t="s">
        <v>929</v>
      </c>
      <c r="B856" s="489">
        <v>2</v>
      </c>
      <c r="C856" s="489" t="s">
        <v>7273</v>
      </c>
      <c r="D856" s="503" t="s">
        <v>7275</v>
      </c>
      <c r="E856" s="503" t="s">
        <v>930</v>
      </c>
      <c r="F856" s="503" t="s">
        <v>8800</v>
      </c>
      <c r="G856" s="496" t="s">
        <v>1384</v>
      </c>
      <c r="H856" s="489" t="s">
        <v>2694</v>
      </c>
      <c r="I856" s="503" t="s">
        <v>2693</v>
      </c>
      <c r="J856" s="489" t="s">
        <v>2694</v>
      </c>
      <c r="K856" s="503" t="s">
        <v>10325</v>
      </c>
      <c r="L856"/>
      <c r="N856"/>
      <c r="O856"/>
      <c r="P856"/>
      <c r="Q856"/>
      <c r="R856"/>
    </row>
    <row r="857" spans="1:18" ht="15" customHeight="1" x14ac:dyDescent="0.25">
      <c r="A857" s="489" t="s">
        <v>931</v>
      </c>
      <c r="B857" s="489">
        <v>1</v>
      </c>
      <c r="C857" s="489" t="s">
        <v>7276</v>
      </c>
      <c r="D857" s="503" t="s">
        <v>7277</v>
      </c>
      <c r="E857" s="503" t="s">
        <v>932</v>
      </c>
      <c r="F857" s="503" t="s">
        <v>8796</v>
      </c>
      <c r="G857" s="496" t="s">
        <v>1384</v>
      </c>
      <c r="H857" s="489" t="s">
        <v>2695</v>
      </c>
      <c r="I857" s="503" t="s">
        <v>932</v>
      </c>
      <c r="J857" s="489" t="s">
        <v>2695</v>
      </c>
      <c r="K857" s="503" t="s">
        <v>8656</v>
      </c>
      <c r="L857"/>
      <c r="N857"/>
      <c r="O857"/>
      <c r="P857"/>
      <c r="Q857"/>
      <c r="R857"/>
    </row>
    <row r="858" spans="1:18" ht="15" customHeight="1" x14ac:dyDescent="0.25">
      <c r="A858" s="489" t="s">
        <v>9363</v>
      </c>
      <c r="B858" s="489">
        <v>1</v>
      </c>
      <c r="C858" s="489" t="s">
        <v>10326</v>
      </c>
      <c r="D858" s="503" t="s">
        <v>10327</v>
      </c>
      <c r="E858" s="503" t="s">
        <v>9364</v>
      </c>
      <c r="F858" s="503" t="s">
        <v>8798</v>
      </c>
      <c r="G858" s="496" t="s">
        <v>1384</v>
      </c>
      <c r="H858" s="489" t="s">
        <v>10328</v>
      </c>
      <c r="I858" s="503" t="s">
        <v>10329</v>
      </c>
      <c r="J858" s="489" t="s">
        <v>10328</v>
      </c>
      <c r="K858" s="503" t="s">
        <v>10330</v>
      </c>
      <c r="L858"/>
      <c r="N858"/>
      <c r="O858"/>
      <c r="P858"/>
      <c r="Q858"/>
      <c r="R858"/>
    </row>
    <row r="859" spans="1:18" ht="15" customHeight="1" x14ac:dyDescent="0.25">
      <c r="A859" s="489" t="s">
        <v>933</v>
      </c>
      <c r="B859" s="489">
        <v>1</v>
      </c>
      <c r="C859" s="489" t="s">
        <v>7278</v>
      </c>
      <c r="D859" s="503" t="s">
        <v>7279</v>
      </c>
      <c r="E859" s="503" t="s">
        <v>934</v>
      </c>
      <c r="F859" s="503" t="s">
        <v>8800</v>
      </c>
      <c r="G859" s="496" t="s">
        <v>1384</v>
      </c>
      <c r="H859" s="489" t="s">
        <v>3348</v>
      </c>
      <c r="I859" s="503" t="s">
        <v>3347</v>
      </c>
      <c r="J859" s="489" t="s">
        <v>3348</v>
      </c>
      <c r="K859" s="503" t="s">
        <v>10331</v>
      </c>
      <c r="L859"/>
      <c r="N859"/>
      <c r="O859"/>
      <c r="P859"/>
      <c r="Q859"/>
      <c r="R859"/>
    </row>
    <row r="860" spans="1:18" ht="15" customHeight="1" x14ac:dyDescent="0.25">
      <c r="A860" s="489" t="s">
        <v>933</v>
      </c>
      <c r="B860" s="489">
        <v>2</v>
      </c>
      <c r="C860" s="489" t="s">
        <v>7280</v>
      </c>
      <c r="D860" s="503" t="s">
        <v>7281</v>
      </c>
      <c r="E860" s="503" t="s">
        <v>934</v>
      </c>
      <c r="F860" s="503" t="s">
        <v>8800</v>
      </c>
      <c r="G860" s="496" t="s">
        <v>1384</v>
      </c>
      <c r="H860" s="489" t="s">
        <v>3350</v>
      </c>
      <c r="I860" s="503" t="s">
        <v>3349</v>
      </c>
      <c r="J860" s="489" t="s">
        <v>3350</v>
      </c>
      <c r="K860" s="503" t="s">
        <v>10332</v>
      </c>
      <c r="L860"/>
      <c r="N860"/>
      <c r="O860"/>
      <c r="P860"/>
      <c r="Q860"/>
      <c r="R860"/>
    </row>
    <row r="861" spans="1:18" ht="15" customHeight="1" x14ac:dyDescent="0.25">
      <c r="A861" s="489" t="s">
        <v>933</v>
      </c>
      <c r="B861" s="489">
        <v>3</v>
      </c>
      <c r="C861" s="489" t="s">
        <v>7282</v>
      </c>
      <c r="D861" s="503" t="s">
        <v>7283</v>
      </c>
      <c r="E861" s="503" t="s">
        <v>934</v>
      </c>
      <c r="F861" s="503" t="s">
        <v>8800</v>
      </c>
      <c r="G861" s="496" t="s">
        <v>1384</v>
      </c>
      <c r="H861" s="489" t="s">
        <v>3352</v>
      </c>
      <c r="I861" s="503" t="s">
        <v>3351</v>
      </c>
      <c r="J861" s="489" t="s">
        <v>3352</v>
      </c>
      <c r="K861" s="503" t="s">
        <v>10333</v>
      </c>
      <c r="L861"/>
      <c r="N861"/>
      <c r="O861"/>
      <c r="P861"/>
      <c r="Q861"/>
      <c r="R861"/>
    </row>
    <row r="862" spans="1:18" ht="15" customHeight="1" x14ac:dyDescent="0.25">
      <c r="A862" s="489" t="s">
        <v>933</v>
      </c>
      <c r="B862" s="489">
        <v>4</v>
      </c>
      <c r="C862" s="489" t="s">
        <v>7284</v>
      </c>
      <c r="D862" s="503" t="s">
        <v>7285</v>
      </c>
      <c r="E862" s="503" t="s">
        <v>934</v>
      </c>
      <c r="F862" s="503" t="s">
        <v>8800</v>
      </c>
      <c r="G862" s="496" t="s">
        <v>1384</v>
      </c>
      <c r="H862" s="489" t="s">
        <v>3354</v>
      </c>
      <c r="I862" s="503" t="s">
        <v>3353</v>
      </c>
      <c r="J862" s="489" t="s">
        <v>3354</v>
      </c>
      <c r="K862" s="503" t="s">
        <v>10334</v>
      </c>
      <c r="L862"/>
      <c r="N862"/>
      <c r="O862"/>
      <c r="P862"/>
      <c r="Q862"/>
      <c r="R862"/>
    </row>
    <row r="863" spans="1:18" ht="15" customHeight="1" x14ac:dyDescent="0.25">
      <c r="A863" s="489" t="s">
        <v>933</v>
      </c>
      <c r="B863" s="489">
        <v>5</v>
      </c>
      <c r="C863" s="489" t="s">
        <v>7286</v>
      </c>
      <c r="D863" s="503" t="s">
        <v>7287</v>
      </c>
      <c r="E863" s="503" t="s">
        <v>934</v>
      </c>
      <c r="F863" s="503" t="s">
        <v>8800</v>
      </c>
      <c r="G863" s="496" t="s">
        <v>1384</v>
      </c>
      <c r="H863" s="489" t="s">
        <v>3356</v>
      </c>
      <c r="I863" s="503" t="s">
        <v>3355</v>
      </c>
      <c r="J863" s="489" t="s">
        <v>3356</v>
      </c>
      <c r="K863" s="503" t="s">
        <v>10335</v>
      </c>
      <c r="L863"/>
      <c r="N863"/>
      <c r="O863"/>
      <c r="P863"/>
      <c r="Q863"/>
      <c r="R863"/>
    </row>
    <row r="864" spans="1:18" ht="15" customHeight="1" x14ac:dyDescent="0.25">
      <c r="A864" s="489" t="s">
        <v>933</v>
      </c>
      <c r="B864" s="489">
        <v>6</v>
      </c>
      <c r="C864" s="489" t="s">
        <v>7288</v>
      </c>
      <c r="D864" s="503" t="s">
        <v>7289</v>
      </c>
      <c r="E864" s="503" t="s">
        <v>934</v>
      </c>
      <c r="F864" s="503" t="s">
        <v>8800</v>
      </c>
      <c r="G864" s="496" t="s">
        <v>1384</v>
      </c>
      <c r="H864" s="489" t="s">
        <v>3358</v>
      </c>
      <c r="I864" s="503" t="s">
        <v>3357</v>
      </c>
      <c r="J864" s="489" t="s">
        <v>3358</v>
      </c>
      <c r="K864" s="503" t="s">
        <v>10336</v>
      </c>
      <c r="L864"/>
      <c r="N864"/>
      <c r="O864"/>
      <c r="P864"/>
      <c r="Q864"/>
      <c r="R864"/>
    </row>
    <row r="865" spans="1:18" ht="15" customHeight="1" x14ac:dyDescent="0.25">
      <c r="A865" s="489" t="s">
        <v>933</v>
      </c>
      <c r="B865" s="489">
        <v>7</v>
      </c>
      <c r="C865" s="489" t="s">
        <v>7290</v>
      </c>
      <c r="D865" s="503" t="s">
        <v>7291</v>
      </c>
      <c r="E865" s="503" t="s">
        <v>934</v>
      </c>
      <c r="F865" s="503" t="s">
        <v>8800</v>
      </c>
      <c r="G865" s="496" t="s">
        <v>1384</v>
      </c>
      <c r="H865" s="489" t="s">
        <v>3360</v>
      </c>
      <c r="I865" s="503" t="s">
        <v>3359</v>
      </c>
      <c r="J865" s="489" t="s">
        <v>3360</v>
      </c>
      <c r="K865" s="503" t="s">
        <v>10337</v>
      </c>
      <c r="L865"/>
      <c r="N865"/>
      <c r="O865"/>
      <c r="P865"/>
      <c r="Q865"/>
      <c r="R865"/>
    </row>
    <row r="866" spans="1:18" ht="15" customHeight="1" x14ac:dyDescent="0.25">
      <c r="A866" s="489" t="s">
        <v>933</v>
      </c>
      <c r="B866" s="489">
        <v>8</v>
      </c>
      <c r="C866" s="489" t="s">
        <v>7292</v>
      </c>
      <c r="D866" s="503" t="s">
        <v>7293</v>
      </c>
      <c r="E866" s="503" t="s">
        <v>934</v>
      </c>
      <c r="F866" s="503" t="s">
        <v>8800</v>
      </c>
      <c r="G866" s="496" t="s">
        <v>1384</v>
      </c>
      <c r="H866" s="489" t="s">
        <v>3362</v>
      </c>
      <c r="I866" s="503" t="s">
        <v>3361</v>
      </c>
      <c r="J866" s="489" t="s">
        <v>3362</v>
      </c>
      <c r="K866" s="503" t="s">
        <v>10338</v>
      </c>
      <c r="L866"/>
      <c r="N866"/>
      <c r="O866"/>
      <c r="P866"/>
      <c r="Q866"/>
      <c r="R866"/>
    </row>
    <row r="867" spans="1:18" ht="15" customHeight="1" x14ac:dyDescent="0.25">
      <c r="A867" s="489" t="s">
        <v>933</v>
      </c>
      <c r="B867" s="489">
        <v>9</v>
      </c>
      <c r="C867" s="489" t="s">
        <v>7294</v>
      </c>
      <c r="D867" s="503" t="s">
        <v>7295</v>
      </c>
      <c r="E867" s="503" t="s">
        <v>934</v>
      </c>
      <c r="F867" s="503" t="s">
        <v>8800</v>
      </c>
      <c r="G867" s="496" t="s">
        <v>1384</v>
      </c>
      <c r="H867" s="489" t="s">
        <v>3364</v>
      </c>
      <c r="I867" s="503" t="s">
        <v>3363</v>
      </c>
      <c r="J867" s="489" t="s">
        <v>3364</v>
      </c>
      <c r="K867" s="503" t="s">
        <v>10339</v>
      </c>
      <c r="L867"/>
      <c r="N867"/>
      <c r="O867"/>
      <c r="P867"/>
      <c r="Q867"/>
      <c r="R867"/>
    </row>
    <row r="868" spans="1:18" ht="15" customHeight="1" x14ac:dyDescent="0.25">
      <c r="A868" s="489" t="s">
        <v>933</v>
      </c>
      <c r="B868" s="489">
        <v>10</v>
      </c>
      <c r="C868" s="489" t="s">
        <v>7296</v>
      </c>
      <c r="D868" s="503" t="s">
        <v>7297</v>
      </c>
      <c r="E868" s="503" t="s">
        <v>934</v>
      </c>
      <c r="F868" s="503" t="s">
        <v>8800</v>
      </c>
      <c r="G868" s="496" t="s">
        <v>1384</v>
      </c>
      <c r="H868" s="489" t="s">
        <v>3366</v>
      </c>
      <c r="I868" s="503" t="s">
        <v>3365</v>
      </c>
      <c r="J868" s="489" t="s">
        <v>3366</v>
      </c>
      <c r="K868" s="503" t="s">
        <v>10340</v>
      </c>
      <c r="L868"/>
      <c r="N868"/>
      <c r="O868"/>
      <c r="P868"/>
      <c r="Q868"/>
      <c r="R868"/>
    </row>
    <row r="869" spans="1:18" ht="15" customHeight="1" x14ac:dyDescent="0.25">
      <c r="A869" s="489" t="s">
        <v>933</v>
      </c>
      <c r="B869" s="489">
        <v>11</v>
      </c>
      <c r="C869" s="489" t="s">
        <v>7298</v>
      </c>
      <c r="D869" s="503" t="s">
        <v>7299</v>
      </c>
      <c r="E869" s="503" t="s">
        <v>934</v>
      </c>
      <c r="F869" s="503" t="s">
        <v>8800</v>
      </c>
      <c r="G869" s="496" t="s">
        <v>1384</v>
      </c>
      <c r="H869" s="489" t="s">
        <v>3368</v>
      </c>
      <c r="I869" s="503" t="s">
        <v>3367</v>
      </c>
      <c r="J869" s="489" t="s">
        <v>3368</v>
      </c>
      <c r="K869" s="503" t="s">
        <v>10341</v>
      </c>
      <c r="L869"/>
      <c r="N869"/>
      <c r="O869"/>
      <c r="P869"/>
      <c r="Q869"/>
      <c r="R869"/>
    </row>
    <row r="870" spans="1:18" ht="15" customHeight="1" x14ac:dyDescent="0.25">
      <c r="A870" s="489" t="s">
        <v>933</v>
      </c>
      <c r="B870" s="489">
        <v>12</v>
      </c>
      <c r="C870" s="489" t="s">
        <v>7300</v>
      </c>
      <c r="D870" s="503" t="s">
        <v>7301</v>
      </c>
      <c r="E870" s="503" t="s">
        <v>934</v>
      </c>
      <c r="F870" s="503" t="s">
        <v>8800</v>
      </c>
      <c r="G870" s="496" t="s">
        <v>1384</v>
      </c>
      <c r="H870" s="489" t="s">
        <v>3370</v>
      </c>
      <c r="I870" s="503" t="s">
        <v>3369</v>
      </c>
      <c r="J870" s="489" t="s">
        <v>3370</v>
      </c>
      <c r="K870" s="503" t="s">
        <v>10342</v>
      </c>
      <c r="L870"/>
      <c r="N870"/>
      <c r="O870"/>
      <c r="P870"/>
      <c r="Q870"/>
      <c r="R870"/>
    </row>
    <row r="871" spans="1:18" ht="15" customHeight="1" x14ac:dyDescent="0.25">
      <c r="A871" s="489" t="s">
        <v>933</v>
      </c>
      <c r="B871" s="489">
        <v>13</v>
      </c>
      <c r="C871" s="489" t="s">
        <v>7302</v>
      </c>
      <c r="D871" s="503" t="s">
        <v>7303</v>
      </c>
      <c r="E871" s="503" t="s">
        <v>934</v>
      </c>
      <c r="F871" s="503" t="s">
        <v>8800</v>
      </c>
      <c r="G871" s="496" t="s">
        <v>1384</v>
      </c>
      <c r="H871" s="489" t="s">
        <v>3372</v>
      </c>
      <c r="I871" s="503" t="s">
        <v>3371</v>
      </c>
      <c r="J871" s="489" t="s">
        <v>3372</v>
      </c>
      <c r="K871" s="503" t="s">
        <v>10343</v>
      </c>
      <c r="L871"/>
      <c r="N871"/>
      <c r="O871"/>
      <c r="P871"/>
      <c r="Q871"/>
      <c r="R871"/>
    </row>
    <row r="872" spans="1:18" ht="15" customHeight="1" x14ac:dyDescent="0.25">
      <c r="A872" s="489" t="s">
        <v>933</v>
      </c>
      <c r="B872" s="489">
        <v>14</v>
      </c>
      <c r="C872" s="489" t="s">
        <v>7304</v>
      </c>
      <c r="D872" s="503" t="s">
        <v>7305</v>
      </c>
      <c r="E872" s="503" t="s">
        <v>934</v>
      </c>
      <c r="F872" s="503" t="s">
        <v>8800</v>
      </c>
      <c r="G872" s="496" t="s">
        <v>1384</v>
      </c>
      <c r="H872" s="489" t="s">
        <v>3374</v>
      </c>
      <c r="I872" s="503" t="s">
        <v>3373</v>
      </c>
      <c r="J872" s="489" t="s">
        <v>3374</v>
      </c>
      <c r="K872" s="503" t="s">
        <v>10344</v>
      </c>
      <c r="L872"/>
      <c r="N872"/>
      <c r="O872"/>
      <c r="P872"/>
      <c r="Q872"/>
      <c r="R872"/>
    </row>
    <row r="873" spans="1:18" ht="15" customHeight="1" x14ac:dyDescent="0.25">
      <c r="A873" s="489" t="s">
        <v>933</v>
      </c>
      <c r="B873" s="489">
        <v>15</v>
      </c>
      <c r="C873" s="489" t="s">
        <v>7306</v>
      </c>
      <c r="D873" s="503" t="s">
        <v>7307</v>
      </c>
      <c r="E873" s="503" t="s">
        <v>934</v>
      </c>
      <c r="F873" s="503" t="s">
        <v>8800</v>
      </c>
      <c r="G873" s="496" t="s">
        <v>1384</v>
      </c>
      <c r="H873" s="489" t="s">
        <v>3376</v>
      </c>
      <c r="I873" s="503" t="s">
        <v>3375</v>
      </c>
      <c r="J873" s="489" t="s">
        <v>3376</v>
      </c>
      <c r="K873" s="503" t="s">
        <v>10345</v>
      </c>
      <c r="L873"/>
      <c r="N873"/>
      <c r="O873"/>
      <c r="P873"/>
      <c r="Q873"/>
      <c r="R873"/>
    </row>
    <row r="874" spans="1:18" ht="15" customHeight="1" x14ac:dyDescent="0.25">
      <c r="A874" s="489" t="s">
        <v>933</v>
      </c>
      <c r="B874" s="489">
        <v>16</v>
      </c>
      <c r="C874" s="489" t="s">
        <v>7308</v>
      </c>
      <c r="D874" s="503" t="s">
        <v>7309</v>
      </c>
      <c r="E874" s="503" t="s">
        <v>934</v>
      </c>
      <c r="F874" s="503" t="s">
        <v>8800</v>
      </c>
      <c r="G874" s="496" t="s">
        <v>1384</v>
      </c>
      <c r="H874" s="489" t="s">
        <v>3378</v>
      </c>
      <c r="I874" s="503" t="s">
        <v>3377</v>
      </c>
      <c r="J874" s="489" t="s">
        <v>3378</v>
      </c>
      <c r="K874" s="503" t="s">
        <v>10346</v>
      </c>
      <c r="L874"/>
      <c r="N874"/>
      <c r="O874"/>
      <c r="P874"/>
      <c r="Q874"/>
      <c r="R874"/>
    </row>
    <row r="875" spans="1:18" ht="15" customHeight="1" x14ac:dyDescent="0.25">
      <c r="A875" s="489" t="s">
        <v>933</v>
      </c>
      <c r="B875" s="489">
        <v>17</v>
      </c>
      <c r="C875" s="489" t="s">
        <v>7310</v>
      </c>
      <c r="D875" s="503" t="s">
        <v>7311</v>
      </c>
      <c r="E875" s="503" t="s">
        <v>934</v>
      </c>
      <c r="F875" s="503" t="s">
        <v>8800</v>
      </c>
      <c r="G875" s="496" t="s">
        <v>1384</v>
      </c>
      <c r="H875" s="489" t="s">
        <v>3380</v>
      </c>
      <c r="I875" s="503" t="s">
        <v>3379</v>
      </c>
      <c r="J875" s="489" t="s">
        <v>3380</v>
      </c>
      <c r="K875" s="503" t="s">
        <v>10347</v>
      </c>
      <c r="L875"/>
      <c r="N875"/>
      <c r="O875"/>
      <c r="P875"/>
      <c r="Q875"/>
      <c r="R875"/>
    </row>
    <row r="876" spans="1:18" ht="15" customHeight="1" x14ac:dyDescent="0.25">
      <c r="A876" s="489" t="s">
        <v>933</v>
      </c>
      <c r="B876" s="489">
        <v>18</v>
      </c>
      <c r="C876" s="489" t="s">
        <v>7312</v>
      </c>
      <c r="D876" s="503" t="s">
        <v>7313</v>
      </c>
      <c r="E876" s="503" t="s">
        <v>934</v>
      </c>
      <c r="F876" s="503" t="s">
        <v>8800</v>
      </c>
      <c r="G876" s="496" t="s">
        <v>1384</v>
      </c>
      <c r="H876" s="489" t="s">
        <v>3382</v>
      </c>
      <c r="I876" s="503" t="s">
        <v>3381</v>
      </c>
      <c r="J876" s="489" t="s">
        <v>3382</v>
      </c>
      <c r="K876" s="503" t="s">
        <v>10348</v>
      </c>
      <c r="L876"/>
      <c r="N876"/>
      <c r="O876"/>
      <c r="P876"/>
      <c r="Q876"/>
      <c r="R876"/>
    </row>
    <row r="877" spans="1:18" ht="15" customHeight="1" x14ac:dyDescent="0.25">
      <c r="A877" s="489" t="s">
        <v>933</v>
      </c>
      <c r="B877" s="489">
        <v>19</v>
      </c>
      <c r="C877" s="489" t="s">
        <v>7314</v>
      </c>
      <c r="D877" s="503" t="s">
        <v>7315</v>
      </c>
      <c r="E877" s="503" t="s">
        <v>934</v>
      </c>
      <c r="F877" s="503" t="s">
        <v>8800</v>
      </c>
      <c r="G877" s="496" t="s">
        <v>1384</v>
      </c>
      <c r="H877" s="489" t="s">
        <v>3384</v>
      </c>
      <c r="I877" s="503" t="s">
        <v>3383</v>
      </c>
      <c r="J877" s="489" t="s">
        <v>3384</v>
      </c>
      <c r="K877" s="503" t="s">
        <v>10349</v>
      </c>
      <c r="L877"/>
      <c r="N877"/>
      <c r="O877"/>
      <c r="P877"/>
      <c r="Q877"/>
      <c r="R877"/>
    </row>
    <row r="878" spans="1:18" ht="15" customHeight="1" x14ac:dyDescent="0.25">
      <c r="A878" s="489" t="s">
        <v>933</v>
      </c>
      <c r="B878" s="489">
        <v>20</v>
      </c>
      <c r="C878" s="489" t="s">
        <v>7316</v>
      </c>
      <c r="D878" s="503" t="s">
        <v>7317</v>
      </c>
      <c r="E878" s="503" t="s">
        <v>934</v>
      </c>
      <c r="F878" s="503" t="s">
        <v>8800</v>
      </c>
      <c r="G878" s="496" t="s">
        <v>1384</v>
      </c>
      <c r="H878" s="489" t="s">
        <v>5413</v>
      </c>
      <c r="I878" s="503" t="s">
        <v>5414</v>
      </c>
      <c r="J878" s="489" t="s">
        <v>5413</v>
      </c>
      <c r="K878" s="503" t="s">
        <v>10350</v>
      </c>
      <c r="L878"/>
      <c r="N878"/>
      <c r="O878"/>
      <c r="P878"/>
      <c r="Q878"/>
      <c r="R878"/>
    </row>
    <row r="879" spans="1:18" ht="15" customHeight="1" x14ac:dyDescent="0.25">
      <c r="A879" s="489" t="s">
        <v>933</v>
      </c>
      <c r="B879" s="489">
        <v>21</v>
      </c>
      <c r="C879" s="489" t="s">
        <v>7318</v>
      </c>
      <c r="D879" s="503" t="s">
        <v>7319</v>
      </c>
      <c r="E879" s="503" t="s">
        <v>934</v>
      </c>
      <c r="F879" s="503" t="s">
        <v>8800</v>
      </c>
      <c r="G879" s="496" t="s">
        <v>1384</v>
      </c>
      <c r="H879" s="489" t="s">
        <v>3386</v>
      </c>
      <c r="I879" s="503" t="s">
        <v>3385</v>
      </c>
      <c r="J879" s="489" t="s">
        <v>3386</v>
      </c>
      <c r="K879" s="503" t="s">
        <v>10351</v>
      </c>
      <c r="L879"/>
      <c r="N879"/>
      <c r="O879"/>
      <c r="P879"/>
      <c r="Q879"/>
      <c r="R879"/>
    </row>
    <row r="880" spans="1:18" ht="15" customHeight="1" x14ac:dyDescent="0.25">
      <c r="A880" s="489" t="s">
        <v>933</v>
      </c>
      <c r="B880" s="489">
        <v>22</v>
      </c>
      <c r="C880" s="489" t="s">
        <v>7320</v>
      </c>
      <c r="D880" s="503" t="s">
        <v>7321</v>
      </c>
      <c r="E880" s="503" t="s">
        <v>934</v>
      </c>
      <c r="F880" s="503" t="s">
        <v>8800</v>
      </c>
      <c r="G880" s="496" t="s">
        <v>1384</v>
      </c>
      <c r="H880" s="489" t="s">
        <v>3388</v>
      </c>
      <c r="I880" s="503" t="s">
        <v>3387</v>
      </c>
      <c r="J880" s="489" t="s">
        <v>3388</v>
      </c>
      <c r="K880" s="503" t="s">
        <v>10352</v>
      </c>
      <c r="L880"/>
      <c r="N880"/>
      <c r="O880"/>
      <c r="P880"/>
      <c r="Q880"/>
      <c r="R880"/>
    </row>
    <row r="881" spans="1:18" ht="15" customHeight="1" x14ac:dyDescent="0.25">
      <c r="A881" s="489" t="s">
        <v>933</v>
      </c>
      <c r="B881" s="489">
        <v>23</v>
      </c>
      <c r="C881" s="489" t="s">
        <v>7322</v>
      </c>
      <c r="D881" s="503" t="s">
        <v>7323</v>
      </c>
      <c r="E881" s="503" t="s">
        <v>934</v>
      </c>
      <c r="F881" s="503" t="s">
        <v>8800</v>
      </c>
      <c r="G881" s="496" t="s">
        <v>1384</v>
      </c>
      <c r="H881" s="489" t="s">
        <v>5427</v>
      </c>
      <c r="I881" s="503" t="s">
        <v>5428</v>
      </c>
      <c r="J881" s="489" t="s">
        <v>5427</v>
      </c>
      <c r="K881" s="503" t="s">
        <v>10353</v>
      </c>
      <c r="L881"/>
      <c r="N881"/>
      <c r="O881"/>
      <c r="P881"/>
      <c r="Q881"/>
      <c r="R881"/>
    </row>
    <row r="882" spans="1:18" ht="15" customHeight="1" x14ac:dyDescent="0.25">
      <c r="A882" s="489" t="s">
        <v>933</v>
      </c>
      <c r="B882" s="489">
        <v>24</v>
      </c>
      <c r="C882" s="489" t="s">
        <v>7324</v>
      </c>
      <c r="D882" s="503" t="s">
        <v>7325</v>
      </c>
      <c r="E882" s="503" t="s">
        <v>934</v>
      </c>
      <c r="F882" s="503" t="s">
        <v>8800</v>
      </c>
      <c r="G882" s="496" t="s">
        <v>1384</v>
      </c>
      <c r="H882" s="489" t="s">
        <v>3390</v>
      </c>
      <c r="I882" s="503" t="s">
        <v>3389</v>
      </c>
      <c r="J882" s="489" t="s">
        <v>3390</v>
      </c>
      <c r="K882" s="503" t="s">
        <v>10354</v>
      </c>
      <c r="L882"/>
      <c r="N882"/>
      <c r="O882"/>
      <c r="P882"/>
      <c r="Q882"/>
      <c r="R882"/>
    </row>
    <row r="883" spans="1:18" ht="15" customHeight="1" x14ac:dyDescent="0.25">
      <c r="A883" s="489" t="s">
        <v>933</v>
      </c>
      <c r="B883" s="489">
        <v>25</v>
      </c>
      <c r="C883" s="489" t="s">
        <v>7326</v>
      </c>
      <c r="D883" s="503" t="s">
        <v>7327</v>
      </c>
      <c r="E883" s="503" t="s">
        <v>934</v>
      </c>
      <c r="F883" s="503" t="s">
        <v>8800</v>
      </c>
      <c r="G883" s="496" t="s">
        <v>1384</v>
      </c>
      <c r="H883" s="489" t="s">
        <v>3391</v>
      </c>
      <c r="I883" s="503" t="s">
        <v>1908</v>
      </c>
      <c r="J883" s="489" t="s">
        <v>3391</v>
      </c>
      <c r="K883" s="503" t="s">
        <v>10355</v>
      </c>
      <c r="L883"/>
      <c r="N883"/>
      <c r="O883"/>
      <c r="P883"/>
      <c r="Q883"/>
      <c r="R883"/>
    </row>
    <row r="884" spans="1:18" ht="15" customHeight="1" x14ac:dyDescent="0.25">
      <c r="A884" s="489" t="s">
        <v>933</v>
      </c>
      <c r="B884" s="489">
        <v>26</v>
      </c>
      <c r="C884" s="489" t="s">
        <v>7328</v>
      </c>
      <c r="D884" s="503" t="s">
        <v>7329</v>
      </c>
      <c r="E884" s="503" t="s">
        <v>934</v>
      </c>
      <c r="F884" s="503" t="s">
        <v>8800</v>
      </c>
      <c r="G884" s="496" t="s">
        <v>1384</v>
      </c>
      <c r="H884" s="489" t="s">
        <v>3393</v>
      </c>
      <c r="I884" s="503" t="s">
        <v>3392</v>
      </c>
      <c r="J884" s="489" t="s">
        <v>3393</v>
      </c>
      <c r="K884" s="503" t="s">
        <v>10356</v>
      </c>
      <c r="L884"/>
      <c r="N884"/>
      <c r="O884"/>
      <c r="P884"/>
      <c r="Q884"/>
      <c r="R884"/>
    </row>
    <row r="885" spans="1:18" ht="15" customHeight="1" x14ac:dyDescent="0.25">
      <c r="A885" s="489" t="s">
        <v>933</v>
      </c>
      <c r="B885" s="489">
        <v>27</v>
      </c>
      <c r="C885" s="489" t="s">
        <v>7330</v>
      </c>
      <c r="D885" s="503" t="s">
        <v>7331</v>
      </c>
      <c r="E885" s="503" t="s">
        <v>934</v>
      </c>
      <c r="F885" s="503" t="s">
        <v>8800</v>
      </c>
      <c r="G885" s="496" t="s">
        <v>1384</v>
      </c>
      <c r="H885" s="489" t="s">
        <v>3395</v>
      </c>
      <c r="I885" s="503" t="s">
        <v>3394</v>
      </c>
      <c r="J885" s="489" t="s">
        <v>3395</v>
      </c>
      <c r="K885" s="503" t="s">
        <v>10357</v>
      </c>
      <c r="L885"/>
      <c r="N885"/>
      <c r="O885"/>
      <c r="P885"/>
      <c r="Q885"/>
      <c r="R885"/>
    </row>
    <row r="886" spans="1:18" ht="15" customHeight="1" x14ac:dyDescent="0.25">
      <c r="A886" s="489" t="s">
        <v>933</v>
      </c>
      <c r="B886" s="489">
        <v>28</v>
      </c>
      <c r="C886" s="489" t="s">
        <v>7332</v>
      </c>
      <c r="D886" s="503" t="s">
        <v>7333</v>
      </c>
      <c r="E886" s="503" t="s">
        <v>934</v>
      </c>
      <c r="F886" s="503" t="s">
        <v>8800</v>
      </c>
      <c r="G886" s="496" t="s">
        <v>1384</v>
      </c>
      <c r="H886" s="489" t="s">
        <v>5319</v>
      </c>
      <c r="I886" s="503" t="s">
        <v>5320</v>
      </c>
      <c r="J886" s="489" t="s">
        <v>5319</v>
      </c>
      <c r="K886" s="503" t="s">
        <v>10358</v>
      </c>
      <c r="L886"/>
      <c r="N886"/>
      <c r="O886"/>
      <c r="P886"/>
      <c r="Q886"/>
      <c r="R886"/>
    </row>
    <row r="887" spans="1:18" ht="15" customHeight="1" x14ac:dyDescent="0.25">
      <c r="A887" s="489" t="s">
        <v>933</v>
      </c>
      <c r="B887" s="489">
        <v>29</v>
      </c>
      <c r="C887" s="489" t="s">
        <v>7334</v>
      </c>
      <c r="D887" s="503" t="s">
        <v>7335</v>
      </c>
      <c r="E887" s="503" t="s">
        <v>934</v>
      </c>
      <c r="F887" s="503" t="s">
        <v>8800</v>
      </c>
      <c r="G887" s="496" t="s">
        <v>1384</v>
      </c>
      <c r="H887" s="489" t="s">
        <v>3397</v>
      </c>
      <c r="I887" s="503" t="s">
        <v>3396</v>
      </c>
      <c r="J887" s="489" t="s">
        <v>3397</v>
      </c>
      <c r="K887" s="503" t="s">
        <v>10359</v>
      </c>
      <c r="L887"/>
      <c r="N887"/>
      <c r="O887"/>
      <c r="P887"/>
      <c r="Q887"/>
      <c r="R887"/>
    </row>
    <row r="888" spans="1:18" ht="15" customHeight="1" x14ac:dyDescent="0.25">
      <c r="A888" s="489" t="s">
        <v>933</v>
      </c>
      <c r="B888" s="489">
        <v>30</v>
      </c>
      <c r="C888" s="489" t="s">
        <v>7336</v>
      </c>
      <c r="D888" s="503" t="s">
        <v>7337</v>
      </c>
      <c r="E888" s="503" t="s">
        <v>934</v>
      </c>
      <c r="F888" s="503" t="s">
        <v>8800</v>
      </c>
      <c r="G888" s="496" t="s">
        <v>1384</v>
      </c>
      <c r="H888" s="489" t="s">
        <v>3399</v>
      </c>
      <c r="I888" s="503" t="s">
        <v>3398</v>
      </c>
      <c r="J888" s="489" t="s">
        <v>3399</v>
      </c>
      <c r="K888" s="503" t="s">
        <v>10360</v>
      </c>
      <c r="L888"/>
      <c r="N888"/>
      <c r="O888"/>
      <c r="P888"/>
      <c r="Q888"/>
      <c r="R888"/>
    </row>
    <row r="889" spans="1:18" ht="15" customHeight="1" x14ac:dyDescent="0.25">
      <c r="A889" s="489" t="s">
        <v>933</v>
      </c>
      <c r="B889" s="489">
        <v>31</v>
      </c>
      <c r="C889" s="489" t="s">
        <v>7338</v>
      </c>
      <c r="D889" s="503" t="s">
        <v>7339</v>
      </c>
      <c r="E889" s="503" t="s">
        <v>934</v>
      </c>
      <c r="F889" s="503" t="s">
        <v>8800</v>
      </c>
      <c r="G889" s="496" t="s">
        <v>1384</v>
      </c>
      <c r="H889" s="489" t="s">
        <v>3401</v>
      </c>
      <c r="I889" s="503" t="s">
        <v>3400</v>
      </c>
      <c r="J889" s="489" t="s">
        <v>3401</v>
      </c>
      <c r="K889" s="503" t="s">
        <v>10361</v>
      </c>
      <c r="L889"/>
      <c r="N889"/>
      <c r="O889"/>
      <c r="P889"/>
      <c r="Q889"/>
      <c r="R889"/>
    </row>
    <row r="890" spans="1:18" ht="15" customHeight="1" x14ac:dyDescent="0.25">
      <c r="A890" s="489" t="s">
        <v>933</v>
      </c>
      <c r="B890" s="489">
        <v>32</v>
      </c>
      <c r="C890" s="489" t="s">
        <v>7340</v>
      </c>
      <c r="D890" s="503" t="s">
        <v>7341</v>
      </c>
      <c r="E890" s="503" t="s">
        <v>934</v>
      </c>
      <c r="F890" s="503" t="s">
        <v>8800</v>
      </c>
      <c r="G890" s="496" t="s">
        <v>1384</v>
      </c>
      <c r="H890" s="489" t="s">
        <v>3403</v>
      </c>
      <c r="I890" s="503" t="s">
        <v>3402</v>
      </c>
      <c r="J890" s="489" t="s">
        <v>3403</v>
      </c>
      <c r="K890" s="503" t="s">
        <v>10362</v>
      </c>
      <c r="L890"/>
      <c r="N890"/>
      <c r="O890"/>
      <c r="P890"/>
      <c r="Q890"/>
      <c r="R890"/>
    </row>
    <row r="891" spans="1:18" ht="15" customHeight="1" x14ac:dyDescent="0.25">
      <c r="A891" s="489" t="s">
        <v>933</v>
      </c>
      <c r="B891" s="489">
        <v>33</v>
      </c>
      <c r="C891" s="489" t="s">
        <v>7342</v>
      </c>
      <c r="D891" s="503" t="s">
        <v>7343</v>
      </c>
      <c r="E891" s="503" t="s">
        <v>934</v>
      </c>
      <c r="F891" s="503" t="s">
        <v>8800</v>
      </c>
      <c r="G891" s="496" t="s">
        <v>1384</v>
      </c>
      <c r="H891" s="489" t="s">
        <v>3405</v>
      </c>
      <c r="I891" s="503" t="s">
        <v>3404</v>
      </c>
      <c r="J891" s="489" t="s">
        <v>3405</v>
      </c>
      <c r="K891" s="503" t="s">
        <v>10363</v>
      </c>
      <c r="L891"/>
      <c r="N891"/>
      <c r="O891"/>
      <c r="P891"/>
      <c r="Q891"/>
      <c r="R891"/>
    </row>
    <row r="892" spans="1:18" ht="15" customHeight="1" x14ac:dyDescent="0.25">
      <c r="A892" s="489" t="s">
        <v>933</v>
      </c>
      <c r="B892" s="489">
        <v>34</v>
      </c>
      <c r="C892" s="489" t="s">
        <v>7344</v>
      </c>
      <c r="D892" s="503" t="s">
        <v>7345</v>
      </c>
      <c r="E892" s="503" t="s">
        <v>934</v>
      </c>
      <c r="F892" s="503" t="s">
        <v>8800</v>
      </c>
      <c r="G892" s="496" t="s">
        <v>1384</v>
      </c>
      <c r="H892" s="489" t="s">
        <v>3407</v>
      </c>
      <c r="I892" s="503" t="s">
        <v>3406</v>
      </c>
      <c r="J892" s="489" t="s">
        <v>3407</v>
      </c>
      <c r="K892" s="503" t="s">
        <v>10364</v>
      </c>
      <c r="L892"/>
      <c r="N892"/>
      <c r="O892"/>
      <c r="P892"/>
      <c r="Q892"/>
      <c r="R892"/>
    </row>
    <row r="893" spans="1:18" ht="15" customHeight="1" x14ac:dyDescent="0.25">
      <c r="A893" s="489" t="s">
        <v>933</v>
      </c>
      <c r="B893" s="489">
        <v>35</v>
      </c>
      <c r="C893" s="489" t="s">
        <v>7346</v>
      </c>
      <c r="D893" s="503" t="s">
        <v>7347</v>
      </c>
      <c r="E893" s="503" t="s">
        <v>934</v>
      </c>
      <c r="F893" s="503" t="s">
        <v>8800</v>
      </c>
      <c r="G893" s="496" t="s">
        <v>1384</v>
      </c>
      <c r="H893" s="489" t="s">
        <v>3409</v>
      </c>
      <c r="I893" s="503" t="s">
        <v>3408</v>
      </c>
      <c r="J893" s="489" t="s">
        <v>3409</v>
      </c>
      <c r="K893" s="503" t="s">
        <v>10365</v>
      </c>
      <c r="L893"/>
      <c r="N893"/>
      <c r="O893"/>
      <c r="P893"/>
      <c r="Q893"/>
      <c r="R893"/>
    </row>
    <row r="894" spans="1:18" ht="15" customHeight="1" x14ac:dyDescent="0.25">
      <c r="A894" s="489" t="s">
        <v>933</v>
      </c>
      <c r="B894" s="489">
        <v>36</v>
      </c>
      <c r="C894" s="489" t="s">
        <v>7348</v>
      </c>
      <c r="D894" s="503" t="s">
        <v>7349</v>
      </c>
      <c r="E894" s="503" t="s">
        <v>934</v>
      </c>
      <c r="F894" s="503" t="s">
        <v>8800</v>
      </c>
      <c r="G894" s="496" t="s">
        <v>1384</v>
      </c>
      <c r="H894" s="489" t="s">
        <v>3411</v>
      </c>
      <c r="I894" s="503" t="s">
        <v>3410</v>
      </c>
      <c r="J894" s="489" t="s">
        <v>3411</v>
      </c>
      <c r="K894" s="503" t="s">
        <v>10366</v>
      </c>
      <c r="L894"/>
      <c r="N894"/>
      <c r="O894"/>
      <c r="P894"/>
      <c r="Q894"/>
      <c r="R894"/>
    </row>
    <row r="895" spans="1:18" ht="15" customHeight="1" x14ac:dyDescent="0.25">
      <c r="A895" s="489" t="s">
        <v>933</v>
      </c>
      <c r="B895" s="489">
        <v>37</v>
      </c>
      <c r="C895" s="489" t="s">
        <v>7350</v>
      </c>
      <c r="D895" s="503" t="s">
        <v>7351</v>
      </c>
      <c r="E895" s="503" t="s">
        <v>934</v>
      </c>
      <c r="F895" s="503" t="s">
        <v>8800</v>
      </c>
      <c r="G895" s="496" t="s">
        <v>1384</v>
      </c>
      <c r="H895" s="489" t="s">
        <v>3413</v>
      </c>
      <c r="I895" s="503" t="s">
        <v>3412</v>
      </c>
      <c r="J895" s="489" t="s">
        <v>3413</v>
      </c>
      <c r="K895" s="503" t="s">
        <v>10367</v>
      </c>
      <c r="L895"/>
      <c r="N895"/>
      <c r="O895"/>
      <c r="P895"/>
      <c r="Q895"/>
      <c r="R895"/>
    </row>
    <row r="896" spans="1:18" ht="15" customHeight="1" x14ac:dyDescent="0.25">
      <c r="A896" s="489" t="s">
        <v>933</v>
      </c>
      <c r="B896" s="489">
        <v>38</v>
      </c>
      <c r="C896" s="489" t="s">
        <v>7352</v>
      </c>
      <c r="D896" s="503" t="s">
        <v>7353</v>
      </c>
      <c r="E896" s="503" t="s">
        <v>934</v>
      </c>
      <c r="F896" s="503" t="s">
        <v>8800</v>
      </c>
      <c r="G896" s="496" t="s">
        <v>1384</v>
      </c>
      <c r="H896" s="489" t="s">
        <v>3415</v>
      </c>
      <c r="I896" s="503" t="s">
        <v>3414</v>
      </c>
      <c r="J896" s="489" t="s">
        <v>3415</v>
      </c>
      <c r="K896" s="503" t="s">
        <v>10368</v>
      </c>
      <c r="L896"/>
      <c r="N896"/>
      <c r="O896"/>
      <c r="P896"/>
      <c r="Q896"/>
      <c r="R896"/>
    </row>
    <row r="897" spans="1:18" ht="15" customHeight="1" x14ac:dyDescent="0.25">
      <c r="A897" s="489" t="s">
        <v>933</v>
      </c>
      <c r="B897" s="489">
        <v>39</v>
      </c>
      <c r="C897" s="489" t="s">
        <v>7354</v>
      </c>
      <c r="D897" s="503" t="s">
        <v>7355</v>
      </c>
      <c r="E897" s="503" t="s">
        <v>934</v>
      </c>
      <c r="F897" s="503" t="s">
        <v>8800</v>
      </c>
      <c r="G897" s="496" t="s">
        <v>1384</v>
      </c>
      <c r="H897" s="489" t="s">
        <v>3869</v>
      </c>
      <c r="I897" s="503" t="s">
        <v>3870</v>
      </c>
      <c r="J897" s="489" t="s">
        <v>3869</v>
      </c>
      <c r="K897" s="503" t="s">
        <v>10369</v>
      </c>
      <c r="L897"/>
      <c r="N897"/>
      <c r="O897"/>
      <c r="P897"/>
      <c r="Q897"/>
      <c r="R897"/>
    </row>
    <row r="898" spans="1:18" ht="15" customHeight="1" x14ac:dyDescent="0.25">
      <c r="A898" s="489" t="s">
        <v>933</v>
      </c>
      <c r="B898" s="489">
        <v>40</v>
      </c>
      <c r="C898" s="489" t="s">
        <v>7356</v>
      </c>
      <c r="D898" s="503" t="s">
        <v>7357</v>
      </c>
      <c r="E898" s="503" t="s">
        <v>934</v>
      </c>
      <c r="F898" s="503" t="s">
        <v>8800</v>
      </c>
      <c r="G898" s="496" t="s">
        <v>1384</v>
      </c>
      <c r="H898" s="489" t="s">
        <v>3417</v>
      </c>
      <c r="I898" s="503" t="s">
        <v>3416</v>
      </c>
      <c r="J898" s="489" t="s">
        <v>3417</v>
      </c>
      <c r="K898" s="503" t="s">
        <v>10370</v>
      </c>
      <c r="L898"/>
      <c r="N898"/>
      <c r="O898"/>
      <c r="P898"/>
      <c r="Q898"/>
      <c r="R898"/>
    </row>
    <row r="899" spans="1:18" ht="15" customHeight="1" x14ac:dyDescent="0.25">
      <c r="A899" s="489" t="s">
        <v>933</v>
      </c>
      <c r="B899" s="489">
        <v>41</v>
      </c>
      <c r="C899" s="489" t="s">
        <v>7358</v>
      </c>
      <c r="D899" s="503" t="s">
        <v>7359</v>
      </c>
      <c r="E899" s="503" t="s">
        <v>934</v>
      </c>
      <c r="F899" s="503" t="s">
        <v>8800</v>
      </c>
      <c r="G899" s="496" t="s">
        <v>1384</v>
      </c>
      <c r="H899" s="489" t="s">
        <v>3419</v>
      </c>
      <c r="I899" s="503" t="s">
        <v>3418</v>
      </c>
      <c r="J899" s="489" t="s">
        <v>3419</v>
      </c>
      <c r="K899" s="503" t="s">
        <v>10371</v>
      </c>
      <c r="L899"/>
      <c r="N899"/>
      <c r="O899"/>
      <c r="P899"/>
      <c r="Q899"/>
      <c r="R899"/>
    </row>
    <row r="900" spans="1:18" ht="15" customHeight="1" x14ac:dyDescent="0.25">
      <c r="A900" s="489" t="s">
        <v>933</v>
      </c>
      <c r="B900" s="489">
        <v>42</v>
      </c>
      <c r="C900" s="489" t="s">
        <v>7360</v>
      </c>
      <c r="D900" s="503" t="s">
        <v>7361</v>
      </c>
      <c r="E900" s="503" t="s">
        <v>934</v>
      </c>
      <c r="F900" s="503" t="s">
        <v>8800</v>
      </c>
      <c r="G900" s="496" t="s">
        <v>1384</v>
      </c>
      <c r="H900" s="489" t="s">
        <v>3421</v>
      </c>
      <c r="I900" s="503" t="s">
        <v>3420</v>
      </c>
      <c r="J900" s="489" t="s">
        <v>3421</v>
      </c>
      <c r="K900" s="503" t="s">
        <v>10372</v>
      </c>
      <c r="L900"/>
      <c r="N900"/>
      <c r="O900"/>
      <c r="P900"/>
      <c r="Q900"/>
      <c r="R900"/>
    </row>
    <row r="901" spans="1:18" ht="15" customHeight="1" x14ac:dyDescent="0.25">
      <c r="A901" s="489" t="s">
        <v>933</v>
      </c>
      <c r="B901" s="489">
        <v>43</v>
      </c>
      <c r="C901" s="489" t="s">
        <v>7362</v>
      </c>
      <c r="D901" s="503" t="s">
        <v>7363</v>
      </c>
      <c r="E901" s="503" t="s">
        <v>934</v>
      </c>
      <c r="F901" s="503" t="s">
        <v>8800</v>
      </c>
      <c r="G901" s="496" t="s">
        <v>1384</v>
      </c>
      <c r="H901" s="489" t="s">
        <v>3871</v>
      </c>
      <c r="I901" s="503" t="s">
        <v>3872</v>
      </c>
      <c r="J901" s="489" t="s">
        <v>3871</v>
      </c>
      <c r="K901" s="503" t="s">
        <v>10373</v>
      </c>
      <c r="L901"/>
      <c r="N901"/>
      <c r="O901"/>
      <c r="P901"/>
      <c r="Q901"/>
      <c r="R901"/>
    </row>
    <row r="902" spans="1:18" ht="15" customHeight="1" x14ac:dyDescent="0.25">
      <c r="A902" s="489" t="s">
        <v>933</v>
      </c>
      <c r="B902" s="489">
        <v>44</v>
      </c>
      <c r="C902" s="489" t="s">
        <v>7364</v>
      </c>
      <c r="D902" s="503" t="s">
        <v>7365</v>
      </c>
      <c r="E902" s="503" t="s">
        <v>934</v>
      </c>
      <c r="F902" s="503" t="s">
        <v>8800</v>
      </c>
      <c r="G902" s="496" t="s">
        <v>1384</v>
      </c>
      <c r="H902" s="489" t="s">
        <v>3423</v>
      </c>
      <c r="I902" s="503" t="s">
        <v>3422</v>
      </c>
      <c r="J902" s="489" t="s">
        <v>3423</v>
      </c>
      <c r="K902" s="503" t="s">
        <v>10374</v>
      </c>
      <c r="L902"/>
      <c r="N902"/>
      <c r="O902"/>
      <c r="P902"/>
      <c r="Q902"/>
      <c r="R902"/>
    </row>
    <row r="903" spans="1:18" ht="15" customHeight="1" x14ac:dyDescent="0.25">
      <c r="A903" s="489" t="s">
        <v>933</v>
      </c>
      <c r="B903" s="489">
        <v>45</v>
      </c>
      <c r="C903" s="489" t="s">
        <v>7366</v>
      </c>
      <c r="D903" s="503" t="s">
        <v>7367</v>
      </c>
      <c r="E903" s="503" t="s">
        <v>934</v>
      </c>
      <c r="F903" s="503" t="s">
        <v>8800</v>
      </c>
      <c r="G903" s="496" t="s">
        <v>1384</v>
      </c>
      <c r="H903" s="489" t="s">
        <v>3425</v>
      </c>
      <c r="I903" s="503" t="s">
        <v>3424</v>
      </c>
      <c r="J903" s="489" t="s">
        <v>3425</v>
      </c>
      <c r="K903" s="503" t="s">
        <v>10375</v>
      </c>
      <c r="L903"/>
      <c r="N903"/>
      <c r="O903"/>
      <c r="P903"/>
      <c r="Q903"/>
      <c r="R903"/>
    </row>
    <row r="904" spans="1:18" ht="15" customHeight="1" x14ac:dyDescent="0.25">
      <c r="A904" s="489" t="s">
        <v>933</v>
      </c>
      <c r="B904" s="489">
        <v>46</v>
      </c>
      <c r="C904" s="489" t="s">
        <v>7368</v>
      </c>
      <c r="D904" s="503" t="s">
        <v>7369</v>
      </c>
      <c r="E904" s="503" t="s">
        <v>934</v>
      </c>
      <c r="F904" s="503" t="s">
        <v>8800</v>
      </c>
      <c r="G904" s="496" t="s">
        <v>1384</v>
      </c>
      <c r="H904" s="489" t="s">
        <v>3427</v>
      </c>
      <c r="I904" s="503" t="s">
        <v>3426</v>
      </c>
      <c r="J904" s="489" t="s">
        <v>3427</v>
      </c>
      <c r="K904" s="503" t="s">
        <v>10376</v>
      </c>
      <c r="L904"/>
      <c r="N904"/>
      <c r="O904"/>
      <c r="P904"/>
      <c r="Q904"/>
      <c r="R904"/>
    </row>
    <row r="905" spans="1:18" ht="15" customHeight="1" x14ac:dyDescent="0.25">
      <c r="A905" s="489" t="s">
        <v>933</v>
      </c>
      <c r="B905" s="489">
        <v>47</v>
      </c>
      <c r="C905" s="489" t="s">
        <v>7370</v>
      </c>
      <c r="D905" s="503" t="s">
        <v>7371</v>
      </c>
      <c r="E905" s="503" t="s">
        <v>934</v>
      </c>
      <c r="F905" s="503" t="s">
        <v>8800</v>
      </c>
      <c r="G905" s="496" t="s">
        <v>1384</v>
      </c>
      <c r="H905" s="489" t="s">
        <v>3429</v>
      </c>
      <c r="I905" s="503" t="s">
        <v>3428</v>
      </c>
      <c r="J905" s="489" t="s">
        <v>3429</v>
      </c>
      <c r="K905" s="503" t="s">
        <v>10377</v>
      </c>
      <c r="L905"/>
      <c r="N905"/>
      <c r="O905"/>
      <c r="P905"/>
      <c r="Q905"/>
      <c r="R905"/>
    </row>
    <row r="906" spans="1:18" ht="15" customHeight="1" x14ac:dyDescent="0.25">
      <c r="A906" s="489" t="s">
        <v>933</v>
      </c>
      <c r="B906" s="489">
        <v>48</v>
      </c>
      <c r="C906" s="489" t="s">
        <v>7372</v>
      </c>
      <c r="D906" s="503" t="s">
        <v>7373</v>
      </c>
      <c r="E906" s="503" t="s">
        <v>934</v>
      </c>
      <c r="F906" s="503" t="s">
        <v>8800</v>
      </c>
      <c r="G906" s="496" t="s">
        <v>1384</v>
      </c>
      <c r="H906" s="489" t="s">
        <v>3431</v>
      </c>
      <c r="I906" s="503" t="s">
        <v>3430</v>
      </c>
      <c r="J906" s="489" t="s">
        <v>3431</v>
      </c>
      <c r="K906" s="503" t="s">
        <v>10378</v>
      </c>
      <c r="L906"/>
      <c r="N906"/>
      <c r="O906"/>
      <c r="P906"/>
      <c r="Q906"/>
      <c r="R906"/>
    </row>
    <row r="907" spans="1:18" ht="15" customHeight="1" x14ac:dyDescent="0.25">
      <c r="A907" s="489" t="s">
        <v>933</v>
      </c>
      <c r="B907" s="489">
        <v>49</v>
      </c>
      <c r="C907" s="489" t="s">
        <v>7374</v>
      </c>
      <c r="D907" s="503" t="s">
        <v>7375</v>
      </c>
      <c r="E907" s="503" t="s">
        <v>934</v>
      </c>
      <c r="F907" s="503" t="s">
        <v>8800</v>
      </c>
      <c r="G907" s="496" t="s">
        <v>1384</v>
      </c>
      <c r="H907" s="489" t="s">
        <v>3433</v>
      </c>
      <c r="I907" s="503" t="s">
        <v>3432</v>
      </c>
      <c r="J907" s="489" t="s">
        <v>3433</v>
      </c>
      <c r="K907" s="503" t="s">
        <v>10379</v>
      </c>
      <c r="L907"/>
      <c r="N907"/>
      <c r="O907"/>
      <c r="P907"/>
      <c r="Q907"/>
      <c r="R907"/>
    </row>
    <row r="908" spans="1:18" ht="15" customHeight="1" x14ac:dyDescent="0.25">
      <c r="A908" s="489" t="s">
        <v>933</v>
      </c>
      <c r="B908" s="489">
        <v>50</v>
      </c>
      <c r="C908" s="489" t="s">
        <v>7376</v>
      </c>
      <c r="D908" s="503" t="s">
        <v>7377</v>
      </c>
      <c r="E908" s="503" t="s">
        <v>934</v>
      </c>
      <c r="F908" s="503" t="s">
        <v>8800</v>
      </c>
      <c r="G908" s="496" t="s">
        <v>1384</v>
      </c>
      <c r="H908" s="489" t="s">
        <v>3435</v>
      </c>
      <c r="I908" s="503" t="s">
        <v>3434</v>
      </c>
      <c r="J908" s="489" t="s">
        <v>3435</v>
      </c>
      <c r="K908" s="503" t="s">
        <v>10380</v>
      </c>
      <c r="L908"/>
      <c r="N908"/>
      <c r="O908"/>
      <c r="P908"/>
      <c r="Q908"/>
      <c r="R908"/>
    </row>
    <row r="909" spans="1:18" ht="15" customHeight="1" x14ac:dyDescent="0.25">
      <c r="A909" s="489" t="s">
        <v>933</v>
      </c>
      <c r="B909" s="489">
        <v>51</v>
      </c>
      <c r="C909" s="489" t="s">
        <v>7378</v>
      </c>
      <c r="D909" s="503" t="s">
        <v>7379</v>
      </c>
      <c r="E909" s="503" t="s">
        <v>934</v>
      </c>
      <c r="F909" s="503" t="s">
        <v>8800</v>
      </c>
      <c r="G909" s="496" t="s">
        <v>1384</v>
      </c>
      <c r="H909" s="489" t="s">
        <v>3437</v>
      </c>
      <c r="I909" s="503" t="s">
        <v>3436</v>
      </c>
      <c r="J909" s="489" t="s">
        <v>3437</v>
      </c>
      <c r="K909" s="503" t="s">
        <v>10381</v>
      </c>
      <c r="L909"/>
      <c r="N909"/>
      <c r="O909"/>
      <c r="P909"/>
      <c r="Q909"/>
      <c r="R909"/>
    </row>
    <row r="910" spans="1:18" ht="15" customHeight="1" x14ac:dyDescent="0.25">
      <c r="A910" s="489" t="s">
        <v>933</v>
      </c>
      <c r="B910" s="489">
        <v>52</v>
      </c>
      <c r="C910" s="489" t="s">
        <v>7380</v>
      </c>
      <c r="D910" s="503" t="s">
        <v>7381</v>
      </c>
      <c r="E910" s="503" t="s">
        <v>934</v>
      </c>
      <c r="F910" s="503" t="s">
        <v>8800</v>
      </c>
      <c r="G910" s="496" t="s">
        <v>1384</v>
      </c>
      <c r="H910" s="489" t="s">
        <v>3439</v>
      </c>
      <c r="I910" s="503" t="s">
        <v>3438</v>
      </c>
      <c r="J910" s="489" t="s">
        <v>3439</v>
      </c>
      <c r="K910" s="503" t="s">
        <v>10382</v>
      </c>
      <c r="L910"/>
      <c r="N910"/>
      <c r="O910"/>
      <c r="P910"/>
      <c r="Q910"/>
      <c r="R910"/>
    </row>
    <row r="911" spans="1:18" ht="15" customHeight="1" x14ac:dyDescent="0.25">
      <c r="A911" s="489" t="s">
        <v>933</v>
      </c>
      <c r="B911" s="489">
        <v>53</v>
      </c>
      <c r="C911" s="489" t="s">
        <v>7382</v>
      </c>
      <c r="D911" s="503" t="s">
        <v>7383</v>
      </c>
      <c r="E911" s="503" t="s">
        <v>934</v>
      </c>
      <c r="F911" s="503" t="s">
        <v>8800</v>
      </c>
      <c r="G911" s="496" t="s">
        <v>1384</v>
      </c>
      <c r="H911" s="489" t="s">
        <v>3441</v>
      </c>
      <c r="I911" s="503" t="s">
        <v>3440</v>
      </c>
      <c r="J911" s="489" t="s">
        <v>3441</v>
      </c>
      <c r="K911" s="503" t="s">
        <v>10383</v>
      </c>
      <c r="L911"/>
      <c r="N911"/>
      <c r="O911"/>
      <c r="P911"/>
      <c r="Q911"/>
      <c r="R911"/>
    </row>
    <row r="912" spans="1:18" ht="15" customHeight="1" x14ac:dyDescent="0.25">
      <c r="A912" s="489" t="s">
        <v>933</v>
      </c>
      <c r="B912" s="489">
        <v>54</v>
      </c>
      <c r="C912" s="489" t="s">
        <v>7384</v>
      </c>
      <c r="D912" s="503" t="s">
        <v>7385</v>
      </c>
      <c r="E912" s="503" t="s">
        <v>934</v>
      </c>
      <c r="F912" s="503" t="s">
        <v>8800</v>
      </c>
      <c r="G912" s="496" t="s">
        <v>1384</v>
      </c>
      <c r="H912" s="489" t="s">
        <v>5321</v>
      </c>
      <c r="I912" s="503" t="s">
        <v>5322</v>
      </c>
      <c r="J912" s="489" t="s">
        <v>5321</v>
      </c>
      <c r="K912" s="503" t="s">
        <v>10384</v>
      </c>
      <c r="L912"/>
      <c r="N912"/>
      <c r="O912"/>
      <c r="P912"/>
      <c r="Q912"/>
      <c r="R912"/>
    </row>
    <row r="913" spans="1:18" ht="15" customHeight="1" x14ac:dyDescent="0.25">
      <c r="A913" s="489" t="s">
        <v>933</v>
      </c>
      <c r="B913" s="489">
        <v>55</v>
      </c>
      <c r="C913" s="489" t="s">
        <v>7386</v>
      </c>
      <c r="D913" s="503" t="s">
        <v>7387</v>
      </c>
      <c r="E913" s="503" t="s">
        <v>934</v>
      </c>
      <c r="F913" s="503" t="s">
        <v>8800</v>
      </c>
      <c r="G913" s="496" t="s">
        <v>1384</v>
      </c>
      <c r="H913" s="489" t="s">
        <v>3443</v>
      </c>
      <c r="I913" s="503" t="s">
        <v>3442</v>
      </c>
      <c r="J913" s="489" t="s">
        <v>3443</v>
      </c>
      <c r="K913" s="503" t="s">
        <v>10385</v>
      </c>
      <c r="L913"/>
      <c r="N913"/>
      <c r="O913"/>
      <c r="P913"/>
      <c r="Q913"/>
      <c r="R913"/>
    </row>
    <row r="914" spans="1:18" ht="15" customHeight="1" x14ac:dyDescent="0.25">
      <c r="A914" s="489" t="s">
        <v>933</v>
      </c>
      <c r="B914" s="489">
        <v>56</v>
      </c>
      <c r="C914" s="489" t="s">
        <v>7388</v>
      </c>
      <c r="D914" s="503" t="s">
        <v>7389</v>
      </c>
      <c r="E914" s="503" t="s">
        <v>934</v>
      </c>
      <c r="F914" s="503" t="s">
        <v>8800</v>
      </c>
      <c r="G914" s="496" t="s">
        <v>1384</v>
      </c>
      <c r="H914" s="489" t="s">
        <v>3446</v>
      </c>
      <c r="I914" s="503" t="s">
        <v>3445</v>
      </c>
      <c r="J914" s="489" t="s">
        <v>3446</v>
      </c>
      <c r="K914" s="503" t="s">
        <v>10386</v>
      </c>
      <c r="L914"/>
      <c r="N914"/>
      <c r="O914"/>
      <c r="P914"/>
      <c r="Q914"/>
      <c r="R914"/>
    </row>
    <row r="915" spans="1:18" ht="15" customHeight="1" x14ac:dyDescent="0.25">
      <c r="A915" s="489" t="s">
        <v>933</v>
      </c>
      <c r="B915" s="489">
        <v>57</v>
      </c>
      <c r="C915" s="489" t="s">
        <v>7390</v>
      </c>
      <c r="D915" s="503" t="s">
        <v>7391</v>
      </c>
      <c r="E915" s="503" t="s">
        <v>934</v>
      </c>
      <c r="F915" s="503" t="s">
        <v>8800</v>
      </c>
      <c r="G915" s="496" t="s">
        <v>1384</v>
      </c>
      <c r="H915" s="489" t="s">
        <v>3448</v>
      </c>
      <c r="I915" s="503" t="s">
        <v>3447</v>
      </c>
      <c r="J915" s="489" t="s">
        <v>3448</v>
      </c>
      <c r="K915" s="503" t="s">
        <v>10387</v>
      </c>
      <c r="L915"/>
      <c r="N915"/>
      <c r="O915"/>
      <c r="P915"/>
      <c r="Q915"/>
      <c r="R915"/>
    </row>
    <row r="916" spans="1:18" ht="15" customHeight="1" x14ac:dyDescent="0.25">
      <c r="A916" s="489" t="s">
        <v>933</v>
      </c>
      <c r="B916" s="489">
        <v>58</v>
      </c>
      <c r="C916" s="489" t="s">
        <v>7392</v>
      </c>
      <c r="D916" s="503" t="s">
        <v>7393</v>
      </c>
      <c r="E916" s="503" t="s">
        <v>934</v>
      </c>
      <c r="F916" s="503" t="s">
        <v>8800</v>
      </c>
      <c r="G916" s="496" t="s">
        <v>1384</v>
      </c>
      <c r="H916" s="489" t="s">
        <v>3450</v>
      </c>
      <c r="I916" s="503" t="s">
        <v>3449</v>
      </c>
      <c r="J916" s="489" t="s">
        <v>3450</v>
      </c>
      <c r="K916" s="503" t="s">
        <v>10330</v>
      </c>
      <c r="L916"/>
      <c r="N916"/>
      <c r="O916"/>
      <c r="P916"/>
      <c r="Q916"/>
      <c r="R916"/>
    </row>
    <row r="917" spans="1:18" ht="15" customHeight="1" x14ac:dyDescent="0.25">
      <c r="A917" s="489" t="s">
        <v>933</v>
      </c>
      <c r="B917" s="489">
        <v>59</v>
      </c>
      <c r="C917" s="489" t="s">
        <v>7394</v>
      </c>
      <c r="D917" s="503" t="s">
        <v>7395</v>
      </c>
      <c r="E917" s="503" t="s">
        <v>934</v>
      </c>
      <c r="F917" s="503" t="s">
        <v>8800</v>
      </c>
      <c r="G917" s="496" t="s">
        <v>1384</v>
      </c>
      <c r="H917" s="489" t="s">
        <v>3452</v>
      </c>
      <c r="I917" s="503" t="s">
        <v>3451</v>
      </c>
      <c r="J917" s="489" t="s">
        <v>3452</v>
      </c>
      <c r="K917" s="503" t="s">
        <v>10388</v>
      </c>
      <c r="L917"/>
      <c r="N917"/>
      <c r="O917"/>
      <c r="P917"/>
      <c r="Q917"/>
      <c r="R917"/>
    </row>
    <row r="918" spans="1:18" ht="15" customHeight="1" x14ac:dyDescent="0.25">
      <c r="A918" s="489" t="s">
        <v>933</v>
      </c>
      <c r="B918" s="489">
        <v>60</v>
      </c>
      <c r="C918" s="489" t="s">
        <v>7396</v>
      </c>
      <c r="D918" s="503" t="s">
        <v>7397</v>
      </c>
      <c r="E918" s="503" t="s">
        <v>934</v>
      </c>
      <c r="F918" s="503" t="s">
        <v>8800</v>
      </c>
      <c r="G918" s="496" t="s">
        <v>1384</v>
      </c>
      <c r="H918" s="489" t="s">
        <v>3454</v>
      </c>
      <c r="I918" s="503" t="s">
        <v>3453</v>
      </c>
      <c r="J918" s="489" t="s">
        <v>3454</v>
      </c>
      <c r="K918" s="503" t="s">
        <v>10389</v>
      </c>
      <c r="L918"/>
      <c r="N918"/>
      <c r="O918"/>
      <c r="P918"/>
      <c r="Q918"/>
      <c r="R918"/>
    </row>
    <row r="919" spans="1:18" ht="15" customHeight="1" x14ac:dyDescent="0.25">
      <c r="A919" s="489" t="s">
        <v>933</v>
      </c>
      <c r="B919" s="489">
        <v>61</v>
      </c>
      <c r="C919" s="489" t="s">
        <v>7398</v>
      </c>
      <c r="D919" s="503" t="s">
        <v>7399</v>
      </c>
      <c r="E919" s="503" t="s">
        <v>934</v>
      </c>
      <c r="F919" s="503" t="s">
        <v>8800</v>
      </c>
      <c r="G919" s="496" t="s">
        <v>1384</v>
      </c>
      <c r="H919" s="489" t="s">
        <v>3456</v>
      </c>
      <c r="I919" s="503" t="s">
        <v>3455</v>
      </c>
      <c r="J919" s="489" t="s">
        <v>3456</v>
      </c>
      <c r="K919" s="503" t="s">
        <v>10390</v>
      </c>
      <c r="L919"/>
      <c r="N919"/>
      <c r="O919"/>
      <c r="P919"/>
      <c r="Q919"/>
      <c r="R919"/>
    </row>
    <row r="920" spans="1:18" ht="15" customHeight="1" x14ac:dyDescent="0.25">
      <c r="A920" s="489" t="s">
        <v>933</v>
      </c>
      <c r="B920" s="489">
        <v>62</v>
      </c>
      <c r="C920" s="489" t="s">
        <v>7400</v>
      </c>
      <c r="D920" s="503" t="s">
        <v>7401</v>
      </c>
      <c r="E920" s="503" t="s">
        <v>934</v>
      </c>
      <c r="F920" s="503" t="s">
        <v>8800</v>
      </c>
      <c r="G920" s="496" t="s">
        <v>1384</v>
      </c>
      <c r="H920" s="489" t="s">
        <v>3458</v>
      </c>
      <c r="I920" s="503" t="s">
        <v>3457</v>
      </c>
      <c r="J920" s="489" t="s">
        <v>3458</v>
      </c>
      <c r="K920" s="503" t="s">
        <v>10391</v>
      </c>
      <c r="L920"/>
      <c r="N920"/>
      <c r="O920"/>
      <c r="P920"/>
      <c r="Q920"/>
      <c r="R920"/>
    </row>
    <row r="921" spans="1:18" ht="15" customHeight="1" x14ac:dyDescent="0.25">
      <c r="A921" s="489" t="s">
        <v>933</v>
      </c>
      <c r="B921" s="489">
        <v>63</v>
      </c>
      <c r="C921" s="489" t="s">
        <v>7402</v>
      </c>
      <c r="D921" s="503" t="s">
        <v>7403</v>
      </c>
      <c r="E921" s="503" t="s">
        <v>934</v>
      </c>
      <c r="F921" s="503" t="s">
        <v>8800</v>
      </c>
      <c r="G921" s="496" t="s">
        <v>1384</v>
      </c>
      <c r="H921" s="489" t="s">
        <v>5323</v>
      </c>
      <c r="I921" s="503" t="s">
        <v>5324</v>
      </c>
      <c r="J921" s="489" t="s">
        <v>5323</v>
      </c>
      <c r="K921" s="503" t="s">
        <v>10392</v>
      </c>
      <c r="L921"/>
      <c r="N921"/>
      <c r="O921"/>
      <c r="P921"/>
      <c r="Q921"/>
      <c r="R921"/>
    </row>
    <row r="922" spans="1:18" ht="15" customHeight="1" x14ac:dyDescent="0.25">
      <c r="A922" s="489" t="s">
        <v>933</v>
      </c>
      <c r="B922" s="489">
        <v>64</v>
      </c>
      <c r="C922" s="489" t="s">
        <v>7404</v>
      </c>
      <c r="D922" s="503" t="s">
        <v>7405</v>
      </c>
      <c r="E922" s="503" t="s">
        <v>934</v>
      </c>
      <c r="F922" s="503" t="s">
        <v>8800</v>
      </c>
      <c r="G922" s="496" t="s">
        <v>1384</v>
      </c>
      <c r="H922" s="489" t="s">
        <v>3460</v>
      </c>
      <c r="I922" s="503" t="s">
        <v>3459</v>
      </c>
      <c r="J922" s="489" t="s">
        <v>3460</v>
      </c>
      <c r="K922" s="503" t="s">
        <v>10393</v>
      </c>
      <c r="L922"/>
      <c r="N922"/>
      <c r="O922"/>
      <c r="P922"/>
      <c r="Q922"/>
      <c r="R922"/>
    </row>
    <row r="923" spans="1:18" ht="15" customHeight="1" x14ac:dyDescent="0.25">
      <c r="A923" s="489" t="s">
        <v>933</v>
      </c>
      <c r="B923" s="489">
        <v>65</v>
      </c>
      <c r="C923" s="489" t="s">
        <v>7406</v>
      </c>
      <c r="D923" s="503" t="s">
        <v>7407</v>
      </c>
      <c r="E923" s="503" t="s">
        <v>934</v>
      </c>
      <c r="F923" s="503" t="s">
        <v>8800</v>
      </c>
      <c r="G923" s="496" t="s">
        <v>1384</v>
      </c>
      <c r="H923" s="489" t="s">
        <v>3462</v>
      </c>
      <c r="I923" s="503" t="s">
        <v>3461</v>
      </c>
      <c r="J923" s="489" t="s">
        <v>3462</v>
      </c>
      <c r="K923" s="503" t="s">
        <v>10394</v>
      </c>
      <c r="L923"/>
      <c r="N923"/>
      <c r="O923"/>
      <c r="P923"/>
      <c r="Q923"/>
      <c r="R923"/>
    </row>
    <row r="924" spans="1:18" ht="15" customHeight="1" x14ac:dyDescent="0.25">
      <c r="A924" s="489" t="s">
        <v>933</v>
      </c>
      <c r="B924" s="489">
        <v>66</v>
      </c>
      <c r="C924" s="489" t="s">
        <v>7408</v>
      </c>
      <c r="D924" s="503" t="s">
        <v>7409</v>
      </c>
      <c r="E924" s="503" t="s">
        <v>934</v>
      </c>
      <c r="F924" s="503" t="s">
        <v>8800</v>
      </c>
      <c r="G924" s="496" t="s">
        <v>1384</v>
      </c>
      <c r="H924" s="489" t="s">
        <v>3464</v>
      </c>
      <c r="I924" s="503" t="s">
        <v>3463</v>
      </c>
      <c r="J924" s="489" t="s">
        <v>3464</v>
      </c>
      <c r="K924" s="503" t="s">
        <v>10395</v>
      </c>
      <c r="L924"/>
      <c r="N924"/>
      <c r="O924"/>
      <c r="P924"/>
      <c r="Q924"/>
      <c r="R924"/>
    </row>
    <row r="925" spans="1:18" ht="15" customHeight="1" x14ac:dyDescent="0.25">
      <c r="A925" s="489" t="s">
        <v>933</v>
      </c>
      <c r="B925" s="489">
        <v>67</v>
      </c>
      <c r="C925" s="489" t="s">
        <v>7410</v>
      </c>
      <c r="D925" s="503" t="s">
        <v>7411</v>
      </c>
      <c r="E925" s="503" t="s">
        <v>934</v>
      </c>
      <c r="F925" s="503" t="s">
        <v>8800</v>
      </c>
      <c r="G925" s="496" t="s">
        <v>1384</v>
      </c>
      <c r="H925" s="489" t="s">
        <v>3465</v>
      </c>
      <c r="I925" s="503" t="s">
        <v>5417</v>
      </c>
      <c r="J925" s="489" t="s">
        <v>3465</v>
      </c>
      <c r="K925" s="503" t="s">
        <v>10396</v>
      </c>
      <c r="L925"/>
      <c r="N925"/>
      <c r="O925"/>
      <c r="P925"/>
      <c r="Q925"/>
      <c r="R925"/>
    </row>
    <row r="926" spans="1:18" ht="15" customHeight="1" x14ac:dyDescent="0.25">
      <c r="A926" s="489" t="s">
        <v>933</v>
      </c>
      <c r="B926" s="489">
        <v>68</v>
      </c>
      <c r="C926" s="489" t="s">
        <v>7412</v>
      </c>
      <c r="D926" s="503" t="s">
        <v>7413</v>
      </c>
      <c r="E926" s="503" t="s">
        <v>934</v>
      </c>
      <c r="F926" s="503" t="s">
        <v>8800</v>
      </c>
      <c r="G926" s="496" t="s">
        <v>1384</v>
      </c>
      <c r="H926" s="489" t="s">
        <v>3467</v>
      </c>
      <c r="I926" s="503" t="s">
        <v>3466</v>
      </c>
      <c r="J926" s="489" t="s">
        <v>3467</v>
      </c>
      <c r="K926" s="503" t="s">
        <v>10397</v>
      </c>
      <c r="L926"/>
      <c r="N926"/>
      <c r="O926"/>
      <c r="P926"/>
      <c r="Q926"/>
      <c r="R926"/>
    </row>
    <row r="927" spans="1:18" ht="15" customHeight="1" x14ac:dyDescent="0.25">
      <c r="A927" s="489" t="s">
        <v>933</v>
      </c>
      <c r="B927" s="489">
        <v>69</v>
      </c>
      <c r="C927" s="489" t="s">
        <v>7414</v>
      </c>
      <c r="D927" s="503" t="s">
        <v>7415</v>
      </c>
      <c r="E927" s="503" t="s">
        <v>934</v>
      </c>
      <c r="F927" s="503" t="s">
        <v>8800</v>
      </c>
      <c r="G927" s="496" t="s">
        <v>1384</v>
      </c>
      <c r="H927" s="489" t="s">
        <v>3469</v>
      </c>
      <c r="I927" s="503" t="s">
        <v>3468</v>
      </c>
      <c r="J927" s="489" t="s">
        <v>3469</v>
      </c>
      <c r="K927" s="503" t="s">
        <v>10398</v>
      </c>
      <c r="L927"/>
      <c r="N927"/>
      <c r="O927"/>
      <c r="P927"/>
      <c r="Q927"/>
      <c r="R927"/>
    </row>
    <row r="928" spans="1:18" ht="15" customHeight="1" x14ac:dyDescent="0.25">
      <c r="A928" s="489" t="s">
        <v>933</v>
      </c>
      <c r="B928" s="489">
        <v>70</v>
      </c>
      <c r="C928" s="489" t="s">
        <v>7416</v>
      </c>
      <c r="D928" s="503" t="s">
        <v>7418</v>
      </c>
      <c r="E928" s="503" t="s">
        <v>934</v>
      </c>
      <c r="F928" s="503" t="s">
        <v>8800</v>
      </c>
      <c r="G928" s="496" t="s">
        <v>1384</v>
      </c>
      <c r="H928" s="489" t="s">
        <v>3471</v>
      </c>
      <c r="I928" s="503" t="s">
        <v>3470</v>
      </c>
      <c r="J928" s="489" t="s">
        <v>3471</v>
      </c>
      <c r="K928" s="503" t="s">
        <v>10399</v>
      </c>
      <c r="L928"/>
      <c r="N928"/>
      <c r="O928"/>
      <c r="P928"/>
      <c r="Q928"/>
      <c r="R928"/>
    </row>
    <row r="929" spans="1:18" ht="15" customHeight="1" x14ac:dyDescent="0.25">
      <c r="A929" s="489" t="s">
        <v>933</v>
      </c>
      <c r="B929" s="489">
        <v>71</v>
      </c>
      <c r="C929" s="489" t="s">
        <v>7417</v>
      </c>
      <c r="D929" s="503" t="s">
        <v>7420</v>
      </c>
      <c r="E929" s="503" t="s">
        <v>934</v>
      </c>
      <c r="F929" s="503" t="s">
        <v>8800</v>
      </c>
      <c r="G929" s="496" t="s">
        <v>1384</v>
      </c>
      <c r="H929" s="489" t="s">
        <v>3473</v>
      </c>
      <c r="I929" s="503" t="s">
        <v>3472</v>
      </c>
      <c r="J929" s="489" t="s">
        <v>3473</v>
      </c>
      <c r="K929" s="503" t="s">
        <v>10400</v>
      </c>
      <c r="L929"/>
      <c r="N929"/>
      <c r="O929"/>
      <c r="P929"/>
      <c r="Q929"/>
      <c r="R929"/>
    </row>
    <row r="930" spans="1:18" ht="15" customHeight="1" x14ac:dyDescent="0.25">
      <c r="A930" s="489" t="s">
        <v>933</v>
      </c>
      <c r="B930" s="489">
        <v>72</v>
      </c>
      <c r="C930" s="489" t="s">
        <v>7419</v>
      </c>
      <c r="D930" s="503" t="s">
        <v>10401</v>
      </c>
      <c r="E930" s="503" t="s">
        <v>934</v>
      </c>
      <c r="F930" s="503" t="s">
        <v>8800</v>
      </c>
      <c r="G930" s="496" t="s">
        <v>1384</v>
      </c>
      <c r="H930" s="489" t="s">
        <v>10402</v>
      </c>
      <c r="I930" s="503" t="s">
        <v>10403</v>
      </c>
      <c r="J930" s="489" t="s">
        <v>10402</v>
      </c>
      <c r="K930" s="503" t="s">
        <v>10404</v>
      </c>
      <c r="L930"/>
      <c r="N930"/>
      <c r="O930"/>
      <c r="P930"/>
      <c r="Q930"/>
      <c r="R930"/>
    </row>
    <row r="931" spans="1:18" ht="15" customHeight="1" x14ac:dyDescent="0.25">
      <c r="A931" s="489" t="s">
        <v>933</v>
      </c>
      <c r="B931" s="489">
        <v>73</v>
      </c>
      <c r="C931" s="489" t="s">
        <v>7421</v>
      </c>
      <c r="D931" s="503" t="s">
        <v>10405</v>
      </c>
      <c r="E931" s="503" t="s">
        <v>934</v>
      </c>
      <c r="F931" s="503" t="s">
        <v>8800</v>
      </c>
      <c r="G931" s="496" t="s">
        <v>1384</v>
      </c>
      <c r="H931" s="489" t="s">
        <v>3474</v>
      </c>
      <c r="I931" s="503" t="s">
        <v>10406</v>
      </c>
      <c r="J931" s="489" t="s">
        <v>3474</v>
      </c>
      <c r="K931" s="503" t="s">
        <v>10407</v>
      </c>
      <c r="L931"/>
      <c r="N931"/>
      <c r="O931"/>
      <c r="P931"/>
      <c r="Q931"/>
      <c r="R931"/>
    </row>
    <row r="932" spans="1:18" ht="15" customHeight="1" x14ac:dyDescent="0.25">
      <c r="A932" s="489" t="s">
        <v>933</v>
      </c>
      <c r="B932" s="489">
        <v>74</v>
      </c>
      <c r="C932" s="489" t="s">
        <v>7423</v>
      </c>
      <c r="D932" s="503" t="s">
        <v>7424</v>
      </c>
      <c r="E932" s="503" t="s">
        <v>934</v>
      </c>
      <c r="F932" s="503" t="s">
        <v>8800</v>
      </c>
      <c r="G932" s="496" t="s">
        <v>1384</v>
      </c>
      <c r="H932" s="489" t="s">
        <v>3444</v>
      </c>
      <c r="I932" s="503" t="s">
        <v>3705</v>
      </c>
      <c r="J932" s="489" t="s">
        <v>3444</v>
      </c>
      <c r="K932" s="503" t="s">
        <v>10408</v>
      </c>
      <c r="L932"/>
      <c r="N932"/>
      <c r="O932"/>
      <c r="P932"/>
      <c r="Q932"/>
      <c r="R932"/>
    </row>
    <row r="933" spans="1:18" ht="15" customHeight="1" x14ac:dyDescent="0.25">
      <c r="A933" s="489" t="s">
        <v>933</v>
      </c>
      <c r="B933" s="489">
        <v>75</v>
      </c>
      <c r="C933" s="489" t="s">
        <v>7425</v>
      </c>
      <c r="D933" s="503" t="s">
        <v>7426</v>
      </c>
      <c r="E933" s="503" t="s">
        <v>934</v>
      </c>
      <c r="F933" s="503" t="s">
        <v>8800</v>
      </c>
      <c r="G933" s="496" t="s">
        <v>1384</v>
      </c>
      <c r="H933" s="489" t="s">
        <v>3476</v>
      </c>
      <c r="I933" s="503" t="s">
        <v>3475</v>
      </c>
      <c r="J933" s="489" t="s">
        <v>3476</v>
      </c>
      <c r="K933" s="503" t="s">
        <v>10409</v>
      </c>
      <c r="L933"/>
      <c r="N933"/>
      <c r="O933"/>
      <c r="P933"/>
      <c r="Q933"/>
      <c r="R933"/>
    </row>
    <row r="934" spans="1:18" ht="15" customHeight="1" x14ac:dyDescent="0.25">
      <c r="A934" s="489" t="s">
        <v>933</v>
      </c>
      <c r="B934" s="489">
        <v>76</v>
      </c>
      <c r="C934" s="489" t="s">
        <v>7427</v>
      </c>
      <c r="D934" s="503" t="s">
        <v>7428</v>
      </c>
      <c r="E934" s="503" t="s">
        <v>934</v>
      </c>
      <c r="F934" s="503" t="s">
        <v>8800</v>
      </c>
      <c r="G934" s="496" t="s">
        <v>1384</v>
      </c>
      <c r="H934" s="489" t="s">
        <v>3478</v>
      </c>
      <c r="I934" s="503" t="s">
        <v>3477</v>
      </c>
      <c r="J934" s="489" t="s">
        <v>3478</v>
      </c>
      <c r="K934" s="503" t="s">
        <v>10410</v>
      </c>
      <c r="L934"/>
      <c r="N934"/>
      <c r="O934"/>
      <c r="P934"/>
      <c r="Q934"/>
      <c r="R934"/>
    </row>
    <row r="935" spans="1:18" ht="15" customHeight="1" x14ac:dyDescent="0.25">
      <c r="A935" s="489" t="s">
        <v>933</v>
      </c>
      <c r="B935" s="489">
        <v>77</v>
      </c>
      <c r="C935" s="489" t="s">
        <v>7429</v>
      </c>
      <c r="D935" s="503" t="s">
        <v>10411</v>
      </c>
      <c r="E935" s="503" t="s">
        <v>934</v>
      </c>
      <c r="F935" s="503" t="s">
        <v>8800</v>
      </c>
      <c r="G935" s="496" t="s">
        <v>1384</v>
      </c>
      <c r="H935" s="489" t="s">
        <v>10412</v>
      </c>
      <c r="I935" s="503" t="s">
        <v>10413</v>
      </c>
      <c r="J935" s="489" t="s">
        <v>10412</v>
      </c>
      <c r="K935" s="503" t="s">
        <v>10414</v>
      </c>
      <c r="L935"/>
      <c r="N935"/>
      <c r="O935"/>
      <c r="P935"/>
      <c r="Q935"/>
      <c r="R935"/>
    </row>
    <row r="936" spans="1:18" ht="15" customHeight="1" x14ac:dyDescent="0.25">
      <c r="A936" s="489" t="s">
        <v>933</v>
      </c>
      <c r="B936" s="489">
        <v>78</v>
      </c>
      <c r="C936" s="489" t="s">
        <v>7431</v>
      </c>
      <c r="D936" s="503" t="s">
        <v>7430</v>
      </c>
      <c r="E936" s="503" t="s">
        <v>934</v>
      </c>
      <c r="F936" s="503" t="s">
        <v>8800</v>
      </c>
      <c r="G936" s="496" t="s">
        <v>1384</v>
      </c>
      <c r="H936" s="489" t="s">
        <v>3480</v>
      </c>
      <c r="I936" s="503" t="s">
        <v>3479</v>
      </c>
      <c r="J936" s="489" t="s">
        <v>3480</v>
      </c>
      <c r="K936" s="503" t="s">
        <v>10415</v>
      </c>
      <c r="L936"/>
      <c r="N936"/>
      <c r="O936"/>
      <c r="P936"/>
      <c r="Q936"/>
      <c r="R936"/>
    </row>
    <row r="937" spans="1:18" ht="15" customHeight="1" x14ac:dyDescent="0.25">
      <c r="A937" s="489" t="s">
        <v>933</v>
      </c>
      <c r="B937" s="489">
        <v>79</v>
      </c>
      <c r="C937" s="489" t="s">
        <v>7433</v>
      </c>
      <c r="D937" s="503" t="s">
        <v>7432</v>
      </c>
      <c r="E937" s="503" t="s">
        <v>934</v>
      </c>
      <c r="F937" s="503" t="s">
        <v>8800</v>
      </c>
      <c r="G937" s="496" t="s">
        <v>1384</v>
      </c>
      <c r="H937" s="489" t="s">
        <v>3481</v>
      </c>
      <c r="I937" s="503" t="s">
        <v>5419</v>
      </c>
      <c r="J937" s="489" t="s">
        <v>3481</v>
      </c>
      <c r="K937" s="503" t="s">
        <v>10416</v>
      </c>
      <c r="L937"/>
      <c r="N937"/>
      <c r="O937"/>
      <c r="P937"/>
      <c r="Q937"/>
      <c r="R937"/>
    </row>
    <row r="938" spans="1:18" ht="15" customHeight="1" x14ac:dyDescent="0.25">
      <c r="A938" s="489" t="s">
        <v>933</v>
      </c>
      <c r="B938" s="489">
        <v>80</v>
      </c>
      <c r="C938" s="489" t="s">
        <v>7434</v>
      </c>
      <c r="D938" s="503" t="s">
        <v>10417</v>
      </c>
      <c r="E938" s="503" t="s">
        <v>934</v>
      </c>
      <c r="F938" s="503" t="s">
        <v>8800</v>
      </c>
      <c r="G938" s="496" t="s">
        <v>1384</v>
      </c>
      <c r="H938" s="489" t="s">
        <v>10418</v>
      </c>
      <c r="I938" s="503" t="s">
        <v>10419</v>
      </c>
      <c r="J938" s="489" t="s">
        <v>10418</v>
      </c>
      <c r="K938" s="503" t="s">
        <v>10420</v>
      </c>
      <c r="L938"/>
      <c r="N938"/>
      <c r="O938"/>
      <c r="P938"/>
      <c r="Q938"/>
      <c r="R938"/>
    </row>
    <row r="939" spans="1:18" ht="15" customHeight="1" x14ac:dyDescent="0.25">
      <c r="A939" s="489" t="s">
        <v>933</v>
      </c>
      <c r="B939" s="489">
        <v>81</v>
      </c>
      <c r="C939" s="489" t="s">
        <v>7435</v>
      </c>
      <c r="D939" s="503" t="s">
        <v>7436</v>
      </c>
      <c r="E939" s="503" t="s">
        <v>934</v>
      </c>
      <c r="F939" s="503" t="s">
        <v>8800</v>
      </c>
      <c r="G939" s="496" t="s">
        <v>1384</v>
      </c>
      <c r="H939" s="489" t="s">
        <v>3483</v>
      </c>
      <c r="I939" s="503" t="s">
        <v>3482</v>
      </c>
      <c r="J939" s="489" t="s">
        <v>3483</v>
      </c>
      <c r="K939" s="503" t="s">
        <v>10421</v>
      </c>
      <c r="L939"/>
      <c r="N939"/>
      <c r="O939"/>
      <c r="P939"/>
      <c r="Q939"/>
      <c r="R939"/>
    </row>
    <row r="940" spans="1:18" ht="15" customHeight="1" x14ac:dyDescent="0.25">
      <c r="A940" s="489" t="s">
        <v>933</v>
      </c>
      <c r="B940" s="489">
        <v>82</v>
      </c>
      <c r="C940" s="489" t="s">
        <v>7437</v>
      </c>
      <c r="D940" s="503" t="s">
        <v>7438</v>
      </c>
      <c r="E940" s="503" t="s">
        <v>934</v>
      </c>
      <c r="F940" s="503" t="s">
        <v>8800</v>
      </c>
      <c r="G940" s="496" t="s">
        <v>1384</v>
      </c>
      <c r="H940" s="489" t="s">
        <v>3485</v>
      </c>
      <c r="I940" s="503" t="s">
        <v>3484</v>
      </c>
      <c r="J940" s="489" t="s">
        <v>3485</v>
      </c>
      <c r="K940" s="503" t="s">
        <v>10422</v>
      </c>
      <c r="L940"/>
      <c r="N940"/>
      <c r="O940"/>
      <c r="P940"/>
      <c r="Q940"/>
      <c r="R940"/>
    </row>
    <row r="941" spans="1:18" ht="15" customHeight="1" x14ac:dyDescent="0.25">
      <c r="A941" s="489" t="s">
        <v>933</v>
      </c>
      <c r="B941" s="489">
        <v>83</v>
      </c>
      <c r="C941" s="489" t="s">
        <v>7439</v>
      </c>
      <c r="D941" s="503" t="s">
        <v>7441</v>
      </c>
      <c r="E941" s="503" t="s">
        <v>934</v>
      </c>
      <c r="F941" s="503" t="s">
        <v>8800</v>
      </c>
      <c r="G941" s="496" t="s">
        <v>1384</v>
      </c>
      <c r="H941" s="489" t="s">
        <v>3487</v>
      </c>
      <c r="I941" s="503" t="s">
        <v>3486</v>
      </c>
      <c r="J941" s="489" t="s">
        <v>3487</v>
      </c>
      <c r="K941" s="503" t="s">
        <v>10423</v>
      </c>
      <c r="L941"/>
      <c r="N941"/>
      <c r="O941"/>
      <c r="P941"/>
      <c r="Q941"/>
      <c r="R941"/>
    </row>
    <row r="942" spans="1:18" ht="15" customHeight="1" x14ac:dyDescent="0.25">
      <c r="A942" s="489" t="s">
        <v>933</v>
      </c>
      <c r="B942" s="489">
        <v>84</v>
      </c>
      <c r="C942" s="489" t="s">
        <v>7440</v>
      </c>
      <c r="D942" s="503" t="s">
        <v>7443</v>
      </c>
      <c r="E942" s="503" t="s">
        <v>934</v>
      </c>
      <c r="F942" s="503" t="s">
        <v>8800</v>
      </c>
      <c r="G942" s="496" t="s">
        <v>1384</v>
      </c>
      <c r="H942" s="489" t="s">
        <v>3489</v>
      </c>
      <c r="I942" s="503" t="s">
        <v>3488</v>
      </c>
      <c r="J942" s="489" t="s">
        <v>3489</v>
      </c>
      <c r="K942" s="503" t="s">
        <v>10424</v>
      </c>
      <c r="L942"/>
      <c r="N942"/>
      <c r="O942"/>
      <c r="P942"/>
      <c r="Q942"/>
      <c r="R942"/>
    </row>
    <row r="943" spans="1:18" ht="15" customHeight="1" x14ac:dyDescent="0.25">
      <c r="A943" s="489" t="s">
        <v>933</v>
      </c>
      <c r="B943" s="489">
        <v>85</v>
      </c>
      <c r="C943" s="489" t="s">
        <v>7442</v>
      </c>
      <c r="D943" s="503" t="s">
        <v>7445</v>
      </c>
      <c r="E943" s="503" t="s">
        <v>934</v>
      </c>
      <c r="F943" s="503" t="s">
        <v>8800</v>
      </c>
      <c r="G943" s="496" t="s">
        <v>1384</v>
      </c>
      <c r="H943" s="489" t="s">
        <v>3491</v>
      </c>
      <c r="I943" s="503" t="s">
        <v>3490</v>
      </c>
      <c r="J943" s="489" t="s">
        <v>3491</v>
      </c>
      <c r="K943" s="503" t="s">
        <v>10425</v>
      </c>
      <c r="L943"/>
      <c r="N943"/>
      <c r="O943"/>
      <c r="P943"/>
      <c r="Q943"/>
      <c r="R943"/>
    </row>
    <row r="944" spans="1:18" ht="15" customHeight="1" x14ac:dyDescent="0.25">
      <c r="A944" s="489" t="s">
        <v>933</v>
      </c>
      <c r="B944" s="489">
        <v>86</v>
      </c>
      <c r="C944" s="489" t="s">
        <v>7444</v>
      </c>
      <c r="D944" s="503" t="s">
        <v>10426</v>
      </c>
      <c r="E944" s="503" t="s">
        <v>934</v>
      </c>
      <c r="F944" s="503" t="s">
        <v>8800</v>
      </c>
      <c r="G944" s="496" t="s">
        <v>1384</v>
      </c>
      <c r="H944" s="489" t="s">
        <v>10427</v>
      </c>
      <c r="I944" s="503" t="s">
        <v>10428</v>
      </c>
      <c r="J944" s="489" t="s">
        <v>10427</v>
      </c>
      <c r="K944" s="503" t="s">
        <v>10429</v>
      </c>
      <c r="L944"/>
      <c r="N944"/>
      <c r="O944"/>
      <c r="P944"/>
      <c r="Q944"/>
      <c r="R944"/>
    </row>
    <row r="945" spans="1:18" ht="15" customHeight="1" x14ac:dyDescent="0.25">
      <c r="A945" s="489" t="s">
        <v>933</v>
      </c>
      <c r="B945" s="489">
        <v>87</v>
      </c>
      <c r="C945" s="489" t="s">
        <v>7446</v>
      </c>
      <c r="D945" s="503" t="s">
        <v>7448</v>
      </c>
      <c r="E945" s="503" t="s">
        <v>934</v>
      </c>
      <c r="F945" s="503" t="s">
        <v>8800</v>
      </c>
      <c r="G945" s="496" t="s">
        <v>1384</v>
      </c>
      <c r="H945" s="489" t="s">
        <v>3493</v>
      </c>
      <c r="I945" s="503" t="s">
        <v>3492</v>
      </c>
      <c r="J945" s="489" t="s">
        <v>3493</v>
      </c>
      <c r="K945" s="503" t="s">
        <v>10430</v>
      </c>
      <c r="L945"/>
      <c r="N945"/>
      <c r="O945"/>
      <c r="P945"/>
      <c r="Q945"/>
      <c r="R945"/>
    </row>
    <row r="946" spans="1:18" ht="15" customHeight="1" x14ac:dyDescent="0.25">
      <c r="A946" s="489" t="s">
        <v>933</v>
      </c>
      <c r="B946" s="489">
        <v>88</v>
      </c>
      <c r="C946" s="489" t="s">
        <v>7447</v>
      </c>
      <c r="D946" s="503" t="s">
        <v>7450</v>
      </c>
      <c r="E946" s="503" t="s">
        <v>934</v>
      </c>
      <c r="F946" s="503" t="s">
        <v>8800</v>
      </c>
      <c r="G946" s="496" t="s">
        <v>1384</v>
      </c>
      <c r="H946" s="489" t="s">
        <v>3495</v>
      </c>
      <c r="I946" s="503" t="s">
        <v>3494</v>
      </c>
      <c r="J946" s="489" t="s">
        <v>3495</v>
      </c>
      <c r="K946" s="503" t="s">
        <v>10431</v>
      </c>
      <c r="L946"/>
      <c r="N946"/>
      <c r="O946"/>
      <c r="P946"/>
      <c r="Q946"/>
      <c r="R946"/>
    </row>
    <row r="947" spans="1:18" ht="15" customHeight="1" x14ac:dyDescent="0.25">
      <c r="A947" s="489" t="s">
        <v>933</v>
      </c>
      <c r="B947" s="489">
        <v>89</v>
      </c>
      <c r="C947" s="489" t="s">
        <v>7449</v>
      </c>
      <c r="D947" s="503" t="s">
        <v>7452</v>
      </c>
      <c r="E947" s="503" t="s">
        <v>934</v>
      </c>
      <c r="F947" s="503" t="s">
        <v>8800</v>
      </c>
      <c r="G947" s="496" t="s">
        <v>1384</v>
      </c>
      <c r="H947" s="489" t="s">
        <v>3497</v>
      </c>
      <c r="I947" s="503" t="s">
        <v>3496</v>
      </c>
      <c r="J947" s="489" t="s">
        <v>3497</v>
      </c>
      <c r="K947" s="503" t="s">
        <v>10432</v>
      </c>
      <c r="L947"/>
      <c r="N947"/>
      <c r="O947"/>
      <c r="P947"/>
      <c r="Q947"/>
      <c r="R947"/>
    </row>
    <row r="948" spans="1:18" ht="15" customHeight="1" x14ac:dyDescent="0.25">
      <c r="A948" s="489" t="s">
        <v>933</v>
      </c>
      <c r="B948" s="489">
        <v>90</v>
      </c>
      <c r="C948" s="489" t="s">
        <v>7451</v>
      </c>
      <c r="D948" s="503" t="s">
        <v>7454</v>
      </c>
      <c r="E948" s="503" t="s">
        <v>934</v>
      </c>
      <c r="F948" s="503" t="s">
        <v>8800</v>
      </c>
      <c r="G948" s="496" t="s">
        <v>1384</v>
      </c>
      <c r="H948" s="489" t="s">
        <v>3499</v>
      </c>
      <c r="I948" s="503" t="s">
        <v>3498</v>
      </c>
      <c r="J948" s="489" t="s">
        <v>3499</v>
      </c>
      <c r="K948" s="503" t="s">
        <v>10433</v>
      </c>
      <c r="L948"/>
      <c r="N948"/>
      <c r="O948"/>
      <c r="P948"/>
      <c r="Q948"/>
      <c r="R948"/>
    </row>
    <row r="949" spans="1:18" ht="15" customHeight="1" x14ac:dyDescent="0.25">
      <c r="A949" s="489" t="s">
        <v>933</v>
      </c>
      <c r="B949" s="489">
        <v>91</v>
      </c>
      <c r="C949" s="489" t="s">
        <v>7453</v>
      </c>
      <c r="D949" s="503" t="s">
        <v>7456</v>
      </c>
      <c r="E949" s="503" t="s">
        <v>934</v>
      </c>
      <c r="F949" s="503" t="s">
        <v>8800</v>
      </c>
      <c r="G949" s="496" t="s">
        <v>1384</v>
      </c>
      <c r="H949" s="489" t="s">
        <v>3501</v>
      </c>
      <c r="I949" s="503" t="s">
        <v>3500</v>
      </c>
      <c r="J949" s="489" t="s">
        <v>3501</v>
      </c>
      <c r="K949" s="503" t="s">
        <v>10434</v>
      </c>
      <c r="L949"/>
      <c r="N949"/>
      <c r="O949"/>
      <c r="P949"/>
      <c r="Q949"/>
      <c r="R949"/>
    </row>
    <row r="950" spans="1:18" ht="15" customHeight="1" x14ac:dyDescent="0.25">
      <c r="A950" s="489" t="s">
        <v>933</v>
      </c>
      <c r="B950" s="489">
        <v>92</v>
      </c>
      <c r="C950" s="489" t="s">
        <v>7455</v>
      </c>
      <c r="D950" s="503" t="s">
        <v>7458</v>
      </c>
      <c r="E950" s="503" t="s">
        <v>934</v>
      </c>
      <c r="F950" s="503" t="s">
        <v>8800</v>
      </c>
      <c r="G950" s="496" t="s">
        <v>1384</v>
      </c>
      <c r="H950" s="489" t="s">
        <v>3503</v>
      </c>
      <c r="I950" s="503" t="s">
        <v>3502</v>
      </c>
      <c r="J950" s="489" t="s">
        <v>3503</v>
      </c>
      <c r="K950" s="503" t="s">
        <v>10435</v>
      </c>
      <c r="L950"/>
      <c r="N950"/>
      <c r="O950"/>
      <c r="P950"/>
      <c r="Q950"/>
      <c r="R950"/>
    </row>
    <row r="951" spans="1:18" ht="15" customHeight="1" x14ac:dyDescent="0.25">
      <c r="A951" s="489" t="s">
        <v>933</v>
      </c>
      <c r="B951" s="489">
        <v>93</v>
      </c>
      <c r="C951" s="489" t="s">
        <v>7457</v>
      </c>
      <c r="D951" s="503" t="s">
        <v>7460</v>
      </c>
      <c r="E951" s="503" t="s">
        <v>934</v>
      </c>
      <c r="F951" s="503" t="s">
        <v>8800</v>
      </c>
      <c r="G951" s="496" t="s">
        <v>1384</v>
      </c>
      <c r="H951" s="489" t="s">
        <v>3873</v>
      </c>
      <c r="I951" s="503" t="s">
        <v>3874</v>
      </c>
      <c r="J951" s="489" t="s">
        <v>3873</v>
      </c>
      <c r="K951" s="503" t="s">
        <v>10436</v>
      </c>
      <c r="L951"/>
      <c r="N951"/>
      <c r="O951"/>
      <c r="P951"/>
      <c r="Q951"/>
      <c r="R951"/>
    </row>
    <row r="952" spans="1:18" ht="15" customHeight="1" x14ac:dyDescent="0.25">
      <c r="A952" s="489" t="s">
        <v>933</v>
      </c>
      <c r="B952" s="489">
        <v>94</v>
      </c>
      <c r="C952" s="489" t="s">
        <v>7459</v>
      </c>
      <c r="D952" s="503" t="s">
        <v>7462</v>
      </c>
      <c r="E952" s="503" t="s">
        <v>934</v>
      </c>
      <c r="F952" s="503" t="s">
        <v>8800</v>
      </c>
      <c r="G952" s="496" t="s">
        <v>1384</v>
      </c>
      <c r="H952" s="489" t="s">
        <v>3505</v>
      </c>
      <c r="I952" s="503" t="s">
        <v>3504</v>
      </c>
      <c r="J952" s="489" t="s">
        <v>3505</v>
      </c>
      <c r="K952" s="503" t="s">
        <v>10437</v>
      </c>
      <c r="L952"/>
      <c r="N952"/>
      <c r="O952"/>
      <c r="P952"/>
      <c r="Q952"/>
      <c r="R952"/>
    </row>
    <row r="953" spans="1:18" ht="15" customHeight="1" x14ac:dyDescent="0.25">
      <c r="A953" s="489" t="s">
        <v>933</v>
      </c>
      <c r="B953" s="489">
        <v>95</v>
      </c>
      <c r="C953" s="489" t="s">
        <v>7461</v>
      </c>
      <c r="D953" s="503" t="s">
        <v>7464</v>
      </c>
      <c r="E953" s="503" t="s">
        <v>934</v>
      </c>
      <c r="F953" s="503" t="s">
        <v>8800</v>
      </c>
      <c r="G953" s="496" t="s">
        <v>1384</v>
      </c>
      <c r="H953" s="489" t="s">
        <v>3507</v>
      </c>
      <c r="I953" s="503" t="s">
        <v>3506</v>
      </c>
      <c r="J953" s="489" t="s">
        <v>3507</v>
      </c>
      <c r="K953" s="503" t="s">
        <v>10438</v>
      </c>
      <c r="L953"/>
      <c r="N953"/>
      <c r="O953"/>
      <c r="P953"/>
      <c r="Q953"/>
      <c r="R953"/>
    </row>
    <row r="954" spans="1:18" ht="15" customHeight="1" x14ac:dyDescent="0.25">
      <c r="A954" s="489" t="s">
        <v>933</v>
      </c>
      <c r="B954" s="489">
        <v>96</v>
      </c>
      <c r="C954" s="489" t="s">
        <v>7463</v>
      </c>
      <c r="D954" s="503" t="s">
        <v>7466</v>
      </c>
      <c r="E954" s="503" t="s">
        <v>934</v>
      </c>
      <c r="F954" s="503" t="s">
        <v>8800</v>
      </c>
      <c r="G954" s="496" t="s">
        <v>1384</v>
      </c>
      <c r="H954" s="489" t="s">
        <v>3509</v>
      </c>
      <c r="I954" s="503" t="s">
        <v>3508</v>
      </c>
      <c r="J954" s="489" t="s">
        <v>3509</v>
      </c>
      <c r="K954" s="503" t="s">
        <v>10439</v>
      </c>
      <c r="L954"/>
      <c r="N954"/>
      <c r="O954"/>
      <c r="P954"/>
      <c r="Q954"/>
      <c r="R954"/>
    </row>
    <row r="955" spans="1:18" ht="15" customHeight="1" x14ac:dyDescent="0.25">
      <c r="A955" s="489" t="s">
        <v>933</v>
      </c>
      <c r="B955" s="489">
        <v>97</v>
      </c>
      <c r="C955" s="489" t="s">
        <v>7465</v>
      </c>
      <c r="D955" s="503" t="s">
        <v>7468</v>
      </c>
      <c r="E955" s="503" t="s">
        <v>934</v>
      </c>
      <c r="F955" s="503" t="s">
        <v>8800</v>
      </c>
      <c r="G955" s="496" t="s">
        <v>1384</v>
      </c>
      <c r="H955" s="489" t="s">
        <v>5325</v>
      </c>
      <c r="I955" s="503" t="s">
        <v>5326</v>
      </c>
      <c r="J955" s="489" t="s">
        <v>5325</v>
      </c>
      <c r="K955" s="503" t="s">
        <v>10440</v>
      </c>
      <c r="L955"/>
      <c r="N955"/>
      <c r="O955"/>
      <c r="P955"/>
      <c r="Q955"/>
      <c r="R955"/>
    </row>
    <row r="956" spans="1:18" ht="15" customHeight="1" x14ac:dyDescent="0.25">
      <c r="A956" s="489" t="s">
        <v>933</v>
      </c>
      <c r="B956" s="489">
        <v>98</v>
      </c>
      <c r="C956" s="489" t="s">
        <v>7467</v>
      </c>
      <c r="D956" s="503" t="s">
        <v>7470</v>
      </c>
      <c r="E956" s="503" t="s">
        <v>934</v>
      </c>
      <c r="F956" s="503" t="s">
        <v>8800</v>
      </c>
      <c r="G956" s="496" t="s">
        <v>1384</v>
      </c>
      <c r="H956" s="489" t="s">
        <v>3511</v>
      </c>
      <c r="I956" s="503" t="s">
        <v>3510</v>
      </c>
      <c r="J956" s="489" t="s">
        <v>3511</v>
      </c>
      <c r="K956" s="503" t="s">
        <v>10441</v>
      </c>
      <c r="L956"/>
      <c r="N956"/>
      <c r="O956"/>
      <c r="P956"/>
      <c r="Q956"/>
      <c r="R956"/>
    </row>
    <row r="957" spans="1:18" ht="15" customHeight="1" x14ac:dyDescent="0.25">
      <c r="A957" s="489" t="s">
        <v>933</v>
      </c>
      <c r="B957" s="489">
        <v>99</v>
      </c>
      <c r="C957" s="489" t="s">
        <v>7469</v>
      </c>
      <c r="D957" s="503" t="s">
        <v>7472</v>
      </c>
      <c r="E957" s="503" t="s">
        <v>934</v>
      </c>
      <c r="F957" s="503" t="s">
        <v>8800</v>
      </c>
      <c r="G957" s="496" t="s">
        <v>1384</v>
      </c>
      <c r="H957" s="489" t="s">
        <v>3513</v>
      </c>
      <c r="I957" s="503" t="s">
        <v>3512</v>
      </c>
      <c r="J957" s="489" t="s">
        <v>3513</v>
      </c>
      <c r="K957" s="503" t="s">
        <v>10442</v>
      </c>
      <c r="L957"/>
      <c r="N957"/>
      <c r="O957"/>
      <c r="P957"/>
      <c r="Q957"/>
      <c r="R957"/>
    </row>
    <row r="958" spans="1:18" ht="15" customHeight="1" x14ac:dyDescent="0.25">
      <c r="A958" s="489" t="s">
        <v>933</v>
      </c>
      <c r="B958" s="489">
        <v>100</v>
      </c>
      <c r="C958" s="489" t="s">
        <v>7471</v>
      </c>
      <c r="D958" s="503" t="s">
        <v>7474</v>
      </c>
      <c r="E958" s="503" t="s">
        <v>934</v>
      </c>
      <c r="F958" s="503" t="s">
        <v>8800</v>
      </c>
      <c r="G958" s="496" t="s">
        <v>1384</v>
      </c>
      <c r="H958" s="489" t="s">
        <v>3515</v>
      </c>
      <c r="I958" s="503" t="s">
        <v>3514</v>
      </c>
      <c r="J958" s="489" t="s">
        <v>3515</v>
      </c>
      <c r="K958" s="503" t="s">
        <v>10443</v>
      </c>
      <c r="L958"/>
      <c r="N958"/>
      <c r="O958"/>
      <c r="P958"/>
      <c r="Q958"/>
      <c r="R958"/>
    </row>
    <row r="959" spans="1:18" ht="15" customHeight="1" x14ac:dyDescent="0.25">
      <c r="A959" s="489" t="s">
        <v>933</v>
      </c>
      <c r="B959" s="489">
        <v>101</v>
      </c>
      <c r="C959" s="489" t="s">
        <v>7473</v>
      </c>
      <c r="D959" s="503" t="s">
        <v>7476</v>
      </c>
      <c r="E959" s="503" t="s">
        <v>934</v>
      </c>
      <c r="F959" s="503" t="s">
        <v>8800</v>
      </c>
      <c r="G959" s="496" t="s">
        <v>1384</v>
      </c>
      <c r="H959" s="489" t="s">
        <v>3517</v>
      </c>
      <c r="I959" s="503" t="s">
        <v>3516</v>
      </c>
      <c r="J959" s="489" t="s">
        <v>3517</v>
      </c>
      <c r="K959" s="503" t="s">
        <v>10444</v>
      </c>
      <c r="L959"/>
      <c r="N959"/>
      <c r="O959"/>
      <c r="P959"/>
      <c r="Q959"/>
      <c r="R959"/>
    </row>
    <row r="960" spans="1:18" ht="15" customHeight="1" x14ac:dyDescent="0.25">
      <c r="A960" s="489" t="s">
        <v>933</v>
      </c>
      <c r="B960" s="489">
        <v>102</v>
      </c>
      <c r="C960" s="489" t="s">
        <v>7475</v>
      </c>
      <c r="D960" s="503" t="s">
        <v>7478</v>
      </c>
      <c r="E960" s="503" t="s">
        <v>934</v>
      </c>
      <c r="F960" s="503" t="s">
        <v>8800</v>
      </c>
      <c r="G960" s="496" t="s">
        <v>1384</v>
      </c>
      <c r="H960" s="489" t="s">
        <v>3519</v>
      </c>
      <c r="I960" s="503" t="s">
        <v>3518</v>
      </c>
      <c r="J960" s="489" t="s">
        <v>3519</v>
      </c>
      <c r="K960" s="503" t="s">
        <v>10445</v>
      </c>
      <c r="L960"/>
      <c r="N960"/>
      <c r="O960"/>
      <c r="P960"/>
      <c r="Q960"/>
      <c r="R960"/>
    </row>
    <row r="961" spans="1:18" ht="15" customHeight="1" x14ac:dyDescent="0.25">
      <c r="A961" s="489" t="s">
        <v>933</v>
      </c>
      <c r="B961" s="489">
        <v>103</v>
      </c>
      <c r="C961" s="489" t="s">
        <v>7477</v>
      </c>
      <c r="D961" s="503" t="s">
        <v>7480</v>
      </c>
      <c r="E961" s="503" t="s">
        <v>934</v>
      </c>
      <c r="F961" s="503" t="s">
        <v>8800</v>
      </c>
      <c r="G961" s="496" t="s">
        <v>1384</v>
      </c>
      <c r="H961" s="489" t="s">
        <v>3521</v>
      </c>
      <c r="I961" s="503" t="s">
        <v>3520</v>
      </c>
      <c r="J961" s="489" t="s">
        <v>3521</v>
      </c>
      <c r="K961" s="503" t="s">
        <v>10446</v>
      </c>
      <c r="L961"/>
      <c r="N961"/>
      <c r="O961"/>
      <c r="P961"/>
      <c r="Q961"/>
      <c r="R961"/>
    </row>
    <row r="962" spans="1:18" ht="15" customHeight="1" x14ac:dyDescent="0.25">
      <c r="A962" s="489" t="s">
        <v>933</v>
      </c>
      <c r="B962" s="489">
        <v>104</v>
      </c>
      <c r="C962" s="489" t="s">
        <v>7479</v>
      </c>
      <c r="D962" s="503" t="s">
        <v>7482</v>
      </c>
      <c r="E962" s="503" t="s">
        <v>934</v>
      </c>
      <c r="F962" s="503" t="s">
        <v>8800</v>
      </c>
      <c r="G962" s="496" t="s">
        <v>1384</v>
      </c>
      <c r="H962" s="489" t="s">
        <v>3523</v>
      </c>
      <c r="I962" s="503" t="s">
        <v>3522</v>
      </c>
      <c r="J962" s="489" t="s">
        <v>3523</v>
      </c>
      <c r="K962" s="503" t="s">
        <v>10447</v>
      </c>
      <c r="L962"/>
      <c r="N962"/>
      <c r="O962"/>
      <c r="P962"/>
      <c r="Q962"/>
      <c r="R962"/>
    </row>
    <row r="963" spans="1:18" ht="15" customHeight="1" x14ac:dyDescent="0.25">
      <c r="A963" s="489" t="s">
        <v>933</v>
      </c>
      <c r="B963" s="489">
        <v>105</v>
      </c>
      <c r="C963" s="489" t="s">
        <v>7481</v>
      </c>
      <c r="D963" s="503" t="s">
        <v>7484</v>
      </c>
      <c r="E963" s="503" t="s">
        <v>934</v>
      </c>
      <c r="F963" s="503" t="s">
        <v>8800</v>
      </c>
      <c r="G963" s="496" t="s">
        <v>1384</v>
      </c>
      <c r="H963" s="489" t="s">
        <v>3525</v>
      </c>
      <c r="I963" s="503" t="s">
        <v>3524</v>
      </c>
      <c r="J963" s="489" t="s">
        <v>3525</v>
      </c>
      <c r="K963" s="503" t="s">
        <v>10448</v>
      </c>
      <c r="L963"/>
      <c r="N963"/>
      <c r="O963"/>
      <c r="P963"/>
      <c r="Q963"/>
      <c r="R963"/>
    </row>
    <row r="964" spans="1:18" ht="15" customHeight="1" x14ac:dyDescent="0.25">
      <c r="A964" s="489" t="s">
        <v>933</v>
      </c>
      <c r="B964" s="489">
        <v>106</v>
      </c>
      <c r="C964" s="489" t="s">
        <v>7483</v>
      </c>
      <c r="D964" s="503" t="s">
        <v>7486</v>
      </c>
      <c r="E964" s="503" t="s">
        <v>934</v>
      </c>
      <c r="F964" s="503" t="s">
        <v>8800</v>
      </c>
      <c r="G964" s="496" t="s">
        <v>1384</v>
      </c>
      <c r="H964" s="489" t="s">
        <v>5415</v>
      </c>
      <c r="I964" s="503" t="s">
        <v>5416</v>
      </c>
      <c r="J964" s="489" t="s">
        <v>5415</v>
      </c>
      <c r="K964" s="503" t="s">
        <v>10449</v>
      </c>
      <c r="L964"/>
      <c r="N964"/>
      <c r="O964"/>
      <c r="P964"/>
      <c r="Q964"/>
      <c r="R964"/>
    </row>
    <row r="965" spans="1:18" ht="15" customHeight="1" x14ac:dyDescent="0.25">
      <c r="A965" s="489" t="s">
        <v>933</v>
      </c>
      <c r="B965" s="489">
        <v>107</v>
      </c>
      <c r="C965" s="489" t="s">
        <v>7485</v>
      </c>
      <c r="D965" s="503" t="s">
        <v>7488</v>
      </c>
      <c r="E965" s="503" t="s">
        <v>934</v>
      </c>
      <c r="F965" s="503" t="s">
        <v>8800</v>
      </c>
      <c r="G965" s="496" t="s">
        <v>1384</v>
      </c>
      <c r="H965" s="489" t="s">
        <v>3527</v>
      </c>
      <c r="I965" s="503" t="s">
        <v>3526</v>
      </c>
      <c r="J965" s="489" t="s">
        <v>3527</v>
      </c>
      <c r="K965" s="503" t="s">
        <v>10450</v>
      </c>
      <c r="L965"/>
      <c r="N965"/>
      <c r="O965"/>
      <c r="P965"/>
      <c r="Q965"/>
      <c r="R965"/>
    </row>
    <row r="966" spans="1:18" ht="15" customHeight="1" x14ac:dyDescent="0.25">
      <c r="A966" s="489" t="s">
        <v>933</v>
      </c>
      <c r="B966" s="489">
        <v>108</v>
      </c>
      <c r="C966" s="489" t="s">
        <v>7487</v>
      </c>
      <c r="D966" s="503" t="s">
        <v>7490</v>
      </c>
      <c r="E966" s="503" t="s">
        <v>934</v>
      </c>
      <c r="F966" s="503" t="s">
        <v>8800</v>
      </c>
      <c r="G966" s="496" t="s">
        <v>1384</v>
      </c>
      <c r="H966" s="489" t="s">
        <v>3529</v>
      </c>
      <c r="I966" s="503" t="s">
        <v>3528</v>
      </c>
      <c r="J966" s="489" t="s">
        <v>3529</v>
      </c>
      <c r="K966" s="503" t="s">
        <v>10451</v>
      </c>
      <c r="L966"/>
      <c r="N966"/>
      <c r="O966"/>
      <c r="P966"/>
      <c r="Q966"/>
      <c r="R966"/>
    </row>
    <row r="967" spans="1:18" ht="15" customHeight="1" x14ac:dyDescent="0.25">
      <c r="A967" s="489" t="s">
        <v>933</v>
      </c>
      <c r="B967" s="489">
        <v>109</v>
      </c>
      <c r="C967" s="489" t="s">
        <v>7489</v>
      </c>
      <c r="D967" s="503" t="s">
        <v>7492</v>
      </c>
      <c r="E967" s="503" t="s">
        <v>934</v>
      </c>
      <c r="F967" s="503" t="s">
        <v>8800</v>
      </c>
      <c r="G967" s="496" t="s">
        <v>1384</v>
      </c>
      <c r="H967" s="489" t="s">
        <v>3531</v>
      </c>
      <c r="I967" s="503" t="s">
        <v>3530</v>
      </c>
      <c r="J967" s="489" t="s">
        <v>3531</v>
      </c>
      <c r="K967" s="503" t="s">
        <v>10111</v>
      </c>
      <c r="L967"/>
      <c r="N967"/>
      <c r="O967"/>
      <c r="P967"/>
      <c r="Q967"/>
      <c r="R967"/>
    </row>
    <row r="968" spans="1:18" ht="15" customHeight="1" x14ac:dyDescent="0.25">
      <c r="A968" s="489" t="s">
        <v>933</v>
      </c>
      <c r="B968" s="489">
        <v>110</v>
      </c>
      <c r="C968" s="489" t="s">
        <v>7491</v>
      </c>
      <c r="D968" s="503" t="s">
        <v>7494</v>
      </c>
      <c r="E968" s="503" t="s">
        <v>934</v>
      </c>
      <c r="F968" s="503" t="s">
        <v>8800</v>
      </c>
      <c r="G968" s="496" t="s">
        <v>1384</v>
      </c>
      <c r="H968" s="489" t="s">
        <v>3533</v>
      </c>
      <c r="I968" s="503" t="s">
        <v>3532</v>
      </c>
      <c r="J968" s="489" t="s">
        <v>3533</v>
      </c>
      <c r="K968" s="503" t="s">
        <v>10452</v>
      </c>
      <c r="L968"/>
      <c r="N968"/>
      <c r="O968"/>
      <c r="P968"/>
      <c r="Q968"/>
      <c r="R968"/>
    </row>
    <row r="969" spans="1:18" ht="15" customHeight="1" x14ac:dyDescent="0.25">
      <c r="A969" s="489" t="s">
        <v>933</v>
      </c>
      <c r="B969" s="489">
        <v>111</v>
      </c>
      <c r="C969" s="489" t="s">
        <v>7493</v>
      </c>
      <c r="D969" s="503" t="s">
        <v>7496</v>
      </c>
      <c r="E969" s="503" t="s">
        <v>934</v>
      </c>
      <c r="F969" s="503" t="s">
        <v>8800</v>
      </c>
      <c r="G969" s="496" t="s">
        <v>1384</v>
      </c>
      <c r="H969" s="489" t="s">
        <v>3535</v>
      </c>
      <c r="I969" s="503" t="s">
        <v>3534</v>
      </c>
      <c r="J969" s="489" t="s">
        <v>3535</v>
      </c>
      <c r="K969" s="503" t="s">
        <v>10453</v>
      </c>
      <c r="L969"/>
      <c r="N969"/>
      <c r="O969"/>
      <c r="P969"/>
      <c r="Q969"/>
      <c r="R969"/>
    </row>
    <row r="970" spans="1:18" ht="15" customHeight="1" x14ac:dyDescent="0.25">
      <c r="A970" s="489" t="s">
        <v>933</v>
      </c>
      <c r="B970" s="489">
        <v>112</v>
      </c>
      <c r="C970" s="489" t="s">
        <v>7495</v>
      </c>
      <c r="D970" s="503" t="s">
        <v>7498</v>
      </c>
      <c r="E970" s="503" t="s">
        <v>934</v>
      </c>
      <c r="F970" s="503" t="s">
        <v>8800</v>
      </c>
      <c r="G970" s="496" t="s">
        <v>1384</v>
      </c>
      <c r="H970" s="489" t="s">
        <v>3537</v>
      </c>
      <c r="I970" s="503" t="s">
        <v>3536</v>
      </c>
      <c r="J970" s="489" t="s">
        <v>3537</v>
      </c>
      <c r="K970" s="503" t="s">
        <v>10454</v>
      </c>
      <c r="L970"/>
      <c r="N970"/>
      <c r="O970"/>
      <c r="P970"/>
      <c r="Q970"/>
      <c r="R970"/>
    </row>
    <row r="971" spans="1:18" ht="15" customHeight="1" x14ac:dyDescent="0.25">
      <c r="A971" s="489" t="s">
        <v>933</v>
      </c>
      <c r="B971" s="489">
        <v>113</v>
      </c>
      <c r="C971" s="489" t="s">
        <v>7497</v>
      </c>
      <c r="D971" s="503" t="s">
        <v>7500</v>
      </c>
      <c r="E971" s="503" t="s">
        <v>934</v>
      </c>
      <c r="F971" s="503" t="s">
        <v>8800</v>
      </c>
      <c r="G971" s="496" t="s">
        <v>1384</v>
      </c>
      <c r="H971" s="489" t="s">
        <v>3539</v>
      </c>
      <c r="I971" s="503" t="s">
        <v>3538</v>
      </c>
      <c r="J971" s="489" t="s">
        <v>3539</v>
      </c>
      <c r="K971" s="503" t="s">
        <v>10455</v>
      </c>
      <c r="L971"/>
      <c r="N971"/>
      <c r="O971"/>
      <c r="P971"/>
      <c r="Q971"/>
      <c r="R971"/>
    </row>
    <row r="972" spans="1:18" ht="15" customHeight="1" x14ac:dyDescent="0.25">
      <c r="A972" s="489" t="s">
        <v>933</v>
      </c>
      <c r="B972" s="489">
        <v>114</v>
      </c>
      <c r="C972" s="489" t="s">
        <v>7499</v>
      </c>
      <c r="D972" s="503" t="s">
        <v>7502</v>
      </c>
      <c r="E972" s="503" t="s">
        <v>934</v>
      </c>
      <c r="F972" s="503" t="s">
        <v>8800</v>
      </c>
      <c r="G972" s="496" t="s">
        <v>1384</v>
      </c>
      <c r="H972" s="489" t="s">
        <v>3541</v>
      </c>
      <c r="I972" s="503" t="s">
        <v>3540</v>
      </c>
      <c r="J972" s="489" t="s">
        <v>3541</v>
      </c>
      <c r="K972" s="503" t="s">
        <v>10456</v>
      </c>
      <c r="L972"/>
      <c r="N972"/>
      <c r="O972"/>
      <c r="P972"/>
      <c r="Q972"/>
      <c r="R972"/>
    </row>
    <row r="973" spans="1:18" ht="15" customHeight="1" x14ac:dyDescent="0.25">
      <c r="A973" s="489" t="s">
        <v>933</v>
      </c>
      <c r="B973" s="489">
        <v>115</v>
      </c>
      <c r="C973" s="489" t="s">
        <v>7501</v>
      </c>
      <c r="D973" s="503" t="s">
        <v>10457</v>
      </c>
      <c r="E973" s="503" t="s">
        <v>934</v>
      </c>
      <c r="F973" s="503" t="s">
        <v>8800</v>
      </c>
      <c r="G973" s="496" t="s">
        <v>1384</v>
      </c>
      <c r="H973" s="489" t="s">
        <v>10458</v>
      </c>
      <c r="I973" s="503" t="s">
        <v>10459</v>
      </c>
      <c r="J973" s="489" t="s">
        <v>10458</v>
      </c>
      <c r="K973" s="503" t="s">
        <v>10460</v>
      </c>
      <c r="L973"/>
      <c r="N973"/>
      <c r="O973"/>
      <c r="P973"/>
      <c r="Q973"/>
      <c r="R973"/>
    </row>
    <row r="974" spans="1:18" ht="15" customHeight="1" x14ac:dyDescent="0.25">
      <c r="A974" s="489" t="s">
        <v>933</v>
      </c>
      <c r="B974" s="489">
        <v>116</v>
      </c>
      <c r="C974" s="489" t="s">
        <v>7503</v>
      </c>
      <c r="D974" s="503" t="s">
        <v>7504</v>
      </c>
      <c r="E974" s="503" t="s">
        <v>934</v>
      </c>
      <c r="F974" s="503" t="s">
        <v>8800</v>
      </c>
      <c r="G974" s="496" t="s">
        <v>1384</v>
      </c>
      <c r="H974" s="489" t="s">
        <v>3543</v>
      </c>
      <c r="I974" s="503" t="s">
        <v>3542</v>
      </c>
      <c r="J974" s="489" t="s">
        <v>3543</v>
      </c>
      <c r="K974" s="503" t="s">
        <v>10461</v>
      </c>
      <c r="L974"/>
      <c r="N974"/>
      <c r="O974"/>
      <c r="P974"/>
      <c r="Q974"/>
      <c r="R974"/>
    </row>
    <row r="975" spans="1:18" ht="15" customHeight="1" x14ac:dyDescent="0.25">
      <c r="A975" s="489" t="s">
        <v>933</v>
      </c>
      <c r="B975" s="489">
        <v>117</v>
      </c>
      <c r="C975" s="489" t="s">
        <v>7505</v>
      </c>
      <c r="D975" s="503" t="s">
        <v>7506</v>
      </c>
      <c r="E975" s="503" t="s">
        <v>934</v>
      </c>
      <c r="F975" s="503" t="s">
        <v>8800</v>
      </c>
      <c r="G975" s="496" t="s">
        <v>1384</v>
      </c>
      <c r="H975" s="489" t="s">
        <v>3545</v>
      </c>
      <c r="I975" s="503" t="s">
        <v>3544</v>
      </c>
      <c r="J975" s="489" t="s">
        <v>3545</v>
      </c>
      <c r="K975" s="503" t="s">
        <v>10462</v>
      </c>
      <c r="L975"/>
      <c r="N975"/>
      <c r="O975"/>
      <c r="P975"/>
      <c r="Q975"/>
      <c r="R975"/>
    </row>
    <row r="976" spans="1:18" ht="15" customHeight="1" x14ac:dyDescent="0.25">
      <c r="A976" s="489" t="s">
        <v>933</v>
      </c>
      <c r="B976" s="489">
        <v>118</v>
      </c>
      <c r="C976" s="489" t="s">
        <v>7507</v>
      </c>
      <c r="D976" s="503" t="s">
        <v>7508</v>
      </c>
      <c r="E976" s="503" t="s">
        <v>934</v>
      </c>
      <c r="F976" s="503" t="s">
        <v>8800</v>
      </c>
      <c r="G976" s="496" t="s">
        <v>1384</v>
      </c>
      <c r="H976" s="489" t="s">
        <v>3547</v>
      </c>
      <c r="I976" s="503" t="s">
        <v>3546</v>
      </c>
      <c r="J976" s="489" t="s">
        <v>3547</v>
      </c>
      <c r="K976" s="503" t="s">
        <v>10447</v>
      </c>
      <c r="L976"/>
      <c r="N976"/>
      <c r="O976"/>
      <c r="P976"/>
      <c r="Q976"/>
      <c r="R976"/>
    </row>
    <row r="977" spans="1:18" ht="15" customHeight="1" x14ac:dyDescent="0.25">
      <c r="A977" s="489" t="s">
        <v>933</v>
      </c>
      <c r="B977" s="489">
        <v>119</v>
      </c>
      <c r="C977" s="489" t="s">
        <v>7509</v>
      </c>
      <c r="D977" s="503" t="s">
        <v>7510</v>
      </c>
      <c r="E977" s="503" t="s">
        <v>934</v>
      </c>
      <c r="F977" s="503" t="s">
        <v>8800</v>
      </c>
      <c r="G977" s="496" t="s">
        <v>1384</v>
      </c>
      <c r="H977" s="489" t="s">
        <v>3549</v>
      </c>
      <c r="I977" s="503" t="s">
        <v>3548</v>
      </c>
      <c r="J977" s="489" t="s">
        <v>3549</v>
      </c>
      <c r="K977" s="503" t="s">
        <v>10463</v>
      </c>
      <c r="L977"/>
      <c r="N977"/>
      <c r="O977"/>
      <c r="P977"/>
      <c r="Q977"/>
      <c r="R977"/>
    </row>
    <row r="978" spans="1:18" ht="15" customHeight="1" x14ac:dyDescent="0.25">
      <c r="A978" s="489" t="s">
        <v>933</v>
      </c>
      <c r="B978" s="489">
        <v>120</v>
      </c>
      <c r="C978" s="489" t="s">
        <v>7511</v>
      </c>
      <c r="D978" s="503" t="s">
        <v>7512</v>
      </c>
      <c r="E978" s="503" t="s">
        <v>934</v>
      </c>
      <c r="F978" s="503" t="s">
        <v>8800</v>
      </c>
      <c r="G978" s="496" t="s">
        <v>1384</v>
      </c>
      <c r="H978" s="489" t="s">
        <v>3551</v>
      </c>
      <c r="I978" s="503" t="s">
        <v>3550</v>
      </c>
      <c r="J978" s="489" t="s">
        <v>3551</v>
      </c>
      <c r="K978" s="503" t="s">
        <v>10464</v>
      </c>
      <c r="L978"/>
      <c r="N978"/>
      <c r="O978"/>
      <c r="P978"/>
      <c r="Q978"/>
      <c r="R978"/>
    </row>
    <row r="979" spans="1:18" ht="15" customHeight="1" x14ac:dyDescent="0.25">
      <c r="A979" s="489" t="s">
        <v>933</v>
      </c>
      <c r="B979" s="489">
        <v>121</v>
      </c>
      <c r="C979" s="489" t="s">
        <v>7513</v>
      </c>
      <c r="D979" s="503" t="s">
        <v>7514</v>
      </c>
      <c r="E979" s="503" t="s">
        <v>934</v>
      </c>
      <c r="F979" s="503" t="s">
        <v>8800</v>
      </c>
      <c r="G979" s="496" t="s">
        <v>1384</v>
      </c>
      <c r="H979" s="489" t="s">
        <v>3553</v>
      </c>
      <c r="I979" s="503" t="s">
        <v>3552</v>
      </c>
      <c r="J979" s="489" t="s">
        <v>3553</v>
      </c>
      <c r="K979" s="503" t="s">
        <v>10465</v>
      </c>
      <c r="L979"/>
      <c r="N979"/>
      <c r="O979"/>
      <c r="P979"/>
      <c r="Q979"/>
      <c r="R979"/>
    </row>
    <row r="980" spans="1:18" ht="15" customHeight="1" x14ac:dyDescent="0.25">
      <c r="A980" s="489" t="s">
        <v>933</v>
      </c>
      <c r="B980" s="489">
        <v>122</v>
      </c>
      <c r="C980" s="489" t="s">
        <v>7515</v>
      </c>
      <c r="D980" s="503" t="s">
        <v>7516</v>
      </c>
      <c r="E980" s="503" t="s">
        <v>934</v>
      </c>
      <c r="F980" s="503" t="s">
        <v>8800</v>
      </c>
      <c r="G980" s="496" t="s">
        <v>1384</v>
      </c>
      <c r="H980" s="489" t="s">
        <v>5327</v>
      </c>
      <c r="I980" s="503" t="s">
        <v>5328</v>
      </c>
      <c r="J980" s="489" t="s">
        <v>5327</v>
      </c>
      <c r="K980" s="503" t="s">
        <v>10466</v>
      </c>
      <c r="L980"/>
      <c r="N980"/>
      <c r="O980"/>
      <c r="P980"/>
      <c r="Q980"/>
      <c r="R980"/>
    </row>
    <row r="981" spans="1:18" ht="15" customHeight="1" x14ac:dyDescent="0.25">
      <c r="A981" s="489" t="s">
        <v>933</v>
      </c>
      <c r="B981" s="489">
        <v>123</v>
      </c>
      <c r="C981" s="489" t="s">
        <v>7517</v>
      </c>
      <c r="D981" s="503" t="s">
        <v>7518</v>
      </c>
      <c r="E981" s="503" t="s">
        <v>934</v>
      </c>
      <c r="F981" s="503" t="s">
        <v>8800</v>
      </c>
      <c r="G981" s="496" t="s">
        <v>1384</v>
      </c>
      <c r="H981" s="489" t="s">
        <v>3555</v>
      </c>
      <c r="I981" s="503" t="s">
        <v>3554</v>
      </c>
      <c r="J981" s="489" t="s">
        <v>3555</v>
      </c>
      <c r="K981" s="503" t="s">
        <v>10467</v>
      </c>
      <c r="L981"/>
      <c r="N981"/>
      <c r="O981"/>
      <c r="P981"/>
      <c r="Q981"/>
      <c r="R981"/>
    </row>
    <row r="982" spans="1:18" ht="15" customHeight="1" x14ac:dyDescent="0.25">
      <c r="A982" s="489" t="s">
        <v>933</v>
      </c>
      <c r="B982" s="489">
        <v>124</v>
      </c>
      <c r="C982" s="489" t="s">
        <v>7519</v>
      </c>
      <c r="D982" s="503" t="s">
        <v>10468</v>
      </c>
      <c r="E982" s="503" t="s">
        <v>934</v>
      </c>
      <c r="F982" s="503" t="s">
        <v>8800</v>
      </c>
      <c r="G982" s="496" t="s">
        <v>1384</v>
      </c>
      <c r="H982" s="489" t="s">
        <v>10469</v>
      </c>
      <c r="I982" s="503" t="s">
        <v>10470</v>
      </c>
      <c r="J982" s="489" t="s">
        <v>10469</v>
      </c>
      <c r="K982" s="503" t="s">
        <v>10471</v>
      </c>
      <c r="L982"/>
      <c r="N982"/>
      <c r="O982"/>
      <c r="P982"/>
      <c r="Q982"/>
      <c r="R982"/>
    </row>
    <row r="983" spans="1:18" ht="15" customHeight="1" x14ac:dyDescent="0.25">
      <c r="A983" s="489" t="s">
        <v>933</v>
      </c>
      <c r="B983" s="489">
        <v>125</v>
      </c>
      <c r="C983" s="489" t="s">
        <v>7520</v>
      </c>
      <c r="D983" s="503" t="s">
        <v>10472</v>
      </c>
      <c r="E983" s="503" t="s">
        <v>934</v>
      </c>
      <c r="F983" s="503" t="s">
        <v>8800</v>
      </c>
      <c r="G983" s="496" t="s">
        <v>1384</v>
      </c>
      <c r="H983" s="489" t="s">
        <v>10473</v>
      </c>
      <c r="I983" s="503" t="s">
        <v>10474</v>
      </c>
      <c r="J983" s="489" t="s">
        <v>10473</v>
      </c>
      <c r="K983" s="503" t="s">
        <v>10475</v>
      </c>
      <c r="L983"/>
      <c r="N983"/>
      <c r="O983"/>
      <c r="P983"/>
      <c r="Q983"/>
      <c r="R983"/>
    </row>
    <row r="984" spans="1:18" ht="15" customHeight="1" x14ac:dyDescent="0.25">
      <c r="A984" s="489" t="s">
        <v>933</v>
      </c>
      <c r="B984" s="489">
        <v>126</v>
      </c>
      <c r="C984" s="489" t="s">
        <v>7522</v>
      </c>
      <c r="D984" s="503" t="s">
        <v>7521</v>
      </c>
      <c r="E984" s="503" t="s">
        <v>934</v>
      </c>
      <c r="F984" s="503" t="s">
        <v>8800</v>
      </c>
      <c r="G984" s="496" t="s">
        <v>1384</v>
      </c>
      <c r="H984" s="489" t="s">
        <v>3557</v>
      </c>
      <c r="I984" s="503" t="s">
        <v>3556</v>
      </c>
      <c r="J984" s="489" t="s">
        <v>3557</v>
      </c>
      <c r="K984" s="503" t="s">
        <v>10476</v>
      </c>
      <c r="L984"/>
      <c r="N984"/>
      <c r="O984"/>
      <c r="P984"/>
      <c r="Q984"/>
      <c r="R984"/>
    </row>
    <row r="985" spans="1:18" ht="15" customHeight="1" x14ac:dyDescent="0.25">
      <c r="A985" s="489" t="s">
        <v>933</v>
      </c>
      <c r="B985" s="489">
        <v>127</v>
      </c>
      <c r="C985" s="489" t="s">
        <v>7524</v>
      </c>
      <c r="D985" s="503" t="s">
        <v>7523</v>
      </c>
      <c r="E985" s="503" t="s">
        <v>934</v>
      </c>
      <c r="F985" s="503" t="s">
        <v>8800</v>
      </c>
      <c r="G985" s="496" t="s">
        <v>1384</v>
      </c>
      <c r="H985" s="489" t="s">
        <v>3559</v>
      </c>
      <c r="I985" s="503" t="s">
        <v>3558</v>
      </c>
      <c r="J985" s="489" t="s">
        <v>3559</v>
      </c>
      <c r="K985" s="503" t="s">
        <v>10477</v>
      </c>
      <c r="L985"/>
      <c r="N985"/>
      <c r="O985"/>
      <c r="P985"/>
      <c r="Q985"/>
      <c r="R985"/>
    </row>
    <row r="986" spans="1:18" ht="15" customHeight="1" x14ac:dyDescent="0.25">
      <c r="A986" s="489" t="s">
        <v>933</v>
      </c>
      <c r="B986" s="489">
        <v>128</v>
      </c>
      <c r="C986" s="489" t="s">
        <v>7526</v>
      </c>
      <c r="D986" s="503" t="s">
        <v>7525</v>
      </c>
      <c r="E986" s="503" t="s">
        <v>934</v>
      </c>
      <c r="F986" s="503" t="s">
        <v>8800</v>
      </c>
      <c r="G986" s="496" t="s">
        <v>1384</v>
      </c>
      <c r="H986" s="489" t="s">
        <v>3875</v>
      </c>
      <c r="I986" s="503" t="s">
        <v>5418</v>
      </c>
      <c r="J986" s="489" t="s">
        <v>3875</v>
      </c>
      <c r="K986" s="503" t="s">
        <v>10478</v>
      </c>
      <c r="L986"/>
      <c r="N986"/>
      <c r="O986"/>
      <c r="P986"/>
      <c r="Q986"/>
      <c r="R986"/>
    </row>
    <row r="987" spans="1:18" ht="15" customHeight="1" x14ac:dyDescent="0.25">
      <c r="A987" s="489" t="s">
        <v>933</v>
      </c>
      <c r="B987" s="489">
        <v>129</v>
      </c>
      <c r="C987" s="489" t="s">
        <v>7528</v>
      </c>
      <c r="D987" s="503" t="s">
        <v>7527</v>
      </c>
      <c r="E987" s="503" t="s">
        <v>934</v>
      </c>
      <c r="F987" s="503" t="s">
        <v>8800</v>
      </c>
      <c r="G987" s="496" t="s">
        <v>1384</v>
      </c>
      <c r="H987" s="489" t="s">
        <v>3561</v>
      </c>
      <c r="I987" s="503" t="s">
        <v>3560</v>
      </c>
      <c r="J987" s="489" t="s">
        <v>3561</v>
      </c>
      <c r="K987" s="503" t="s">
        <v>10479</v>
      </c>
      <c r="L987"/>
      <c r="N987"/>
      <c r="O987"/>
      <c r="P987"/>
      <c r="Q987"/>
      <c r="R987"/>
    </row>
    <row r="988" spans="1:18" ht="15" customHeight="1" x14ac:dyDescent="0.25">
      <c r="A988" s="489" t="s">
        <v>933</v>
      </c>
      <c r="B988" s="489">
        <v>130</v>
      </c>
      <c r="C988" s="489" t="s">
        <v>7530</v>
      </c>
      <c r="D988" s="503" t="s">
        <v>7529</v>
      </c>
      <c r="E988" s="503" t="s">
        <v>934</v>
      </c>
      <c r="F988" s="503" t="s">
        <v>8800</v>
      </c>
      <c r="G988" s="496" t="s">
        <v>1384</v>
      </c>
      <c r="H988" s="489" t="s">
        <v>5329</v>
      </c>
      <c r="I988" s="503" t="s">
        <v>5330</v>
      </c>
      <c r="J988" s="489" t="s">
        <v>5329</v>
      </c>
      <c r="K988" s="503" t="s">
        <v>10480</v>
      </c>
      <c r="L988"/>
      <c r="N988"/>
      <c r="O988"/>
      <c r="P988"/>
      <c r="Q988"/>
      <c r="R988"/>
    </row>
    <row r="989" spans="1:18" ht="15" customHeight="1" x14ac:dyDescent="0.25">
      <c r="A989" s="489" t="s">
        <v>933</v>
      </c>
      <c r="B989" s="489">
        <v>131</v>
      </c>
      <c r="C989" s="489" t="s">
        <v>7532</v>
      </c>
      <c r="D989" s="503" t="s">
        <v>7531</v>
      </c>
      <c r="E989" s="503" t="s">
        <v>934</v>
      </c>
      <c r="F989" s="503" t="s">
        <v>8800</v>
      </c>
      <c r="G989" s="496" t="s">
        <v>1384</v>
      </c>
      <c r="H989" s="489" t="s">
        <v>5331</v>
      </c>
      <c r="I989" s="503" t="s">
        <v>3562</v>
      </c>
      <c r="J989" s="489" t="s">
        <v>5331</v>
      </c>
      <c r="K989" s="503" t="s">
        <v>10481</v>
      </c>
      <c r="L989"/>
      <c r="N989"/>
      <c r="O989"/>
      <c r="P989"/>
      <c r="Q989"/>
      <c r="R989"/>
    </row>
    <row r="990" spans="1:18" ht="15" customHeight="1" x14ac:dyDescent="0.25">
      <c r="A990" s="489" t="s">
        <v>933</v>
      </c>
      <c r="B990" s="489">
        <v>132</v>
      </c>
      <c r="C990" s="489" t="s">
        <v>7534</v>
      </c>
      <c r="D990" s="503" t="s">
        <v>7533</v>
      </c>
      <c r="E990" s="503" t="s">
        <v>934</v>
      </c>
      <c r="F990" s="503" t="s">
        <v>8800</v>
      </c>
      <c r="G990" s="496" t="s">
        <v>1384</v>
      </c>
      <c r="H990" s="489" t="s">
        <v>3564</v>
      </c>
      <c r="I990" s="503" t="s">
        <v>3563</v>
      </c>
      <c r="J990" s="489" t="s">
        <v>3564</v>
      </c>
      <c r="K990" s="503" t="s">
        <v>10482</v>
      </c>
      <c r="L990"/>
      <c r="N990"/>
      <c r="O990"/>
      <c r="P990"/>
      <c r="Q990"/>
      <c r="R990"/>
    </row>
    <row r="991" spans="1:18" ht="15" customHeight="1" x14ac:dyDescent="0.25">
      <c r="A991" s="489" t="s">
        <v>933</v>
      </c>
      <c r="B991" s="489">
        <v>133</v>
      </c>
      <c r="C991" s="489" t="s">
        <v>7536</v>
      </c>
      <c r="D991" s="503" t="s">
        <v>10483</v>
      </c>
      <c r="E991" s="503" t="s">
        <v>934</v>
      </c>
      <c r="F991" s="503" t="s">
        <v>8800</v>
      </c>
      <c r="G991" s="496" t="s">
        <v>1384</v>
      </c>
      <c r="H991" s="489" t="s">
        <v>10484</v>
      </c>
      <c r="I991" s="503" t="s">
        <v>10485</v>
      </c>
      <c r="J991" s="489" t="s">
        <v>10484</v>
      </c>
      <c r="K991" s="503" t="s">
        <v>10486</v>
      </c>
      <c r="L991"/>
      <c r="N991"/>
      <c r="O991"/>
      <c r="P991"/>
      <c r="Q991"/>
      <c r="R991"/>
    </row>
    <row r="992" spans="1:18" ht="15" customHeight="1" x14ac:dyDescent="0.25">
      <c r="A992" s="489" t="s">
        <v>933</v>
      </c>
      <c r="B992" s="489">
        <v>134</v>
      </c>
      <c r="C992" s="489" t="s">
        <v>7538</v>
      </c>
      <c r="D992" s="503" t="s">
        <v>7535</v>
      </c>
      <c r="E992" s="503" t="s">
        <v>934</v>
      </c>
      <c r="F992" s="503" t="s">
        <v>8800</v>
      </c>
      <c r="G992" s="496" t="s">
        <v>1384</v>
      </c>
      <c r="H992" s="489" t="s">
        <v>3876</v>
      </c>
      <c r="I992" s="503" t="s">
        <v>3877</v>
      </c>
      <c r="J992" s="489" t="s">
        <v>3876</v>
      </c>
      <c r="K992" s="503" t="s">
        <v>10487</v>
      </c>
      <c r="L992"/>
      <c r="N992"/>
      <c r="O992"/>
      <c r="P992"/>
      <c r="Q992"/>
      <c r="R992"/>
    </row>
    <row r="993" spans="1:18" ht="15" customHeight="1" x14ac:dyDescent="0.25">
      <c r="A993" s="489" t="s">
        <v>933</v>
      </c>
      <c r="B993" s="489">
        <v>135</v>
      </c>
      <c r="C993" s="489" t="s">
        <v>7540</v>
      </c>
      <c r="D993" s="503" t="s">
        <v>7537</v>
      </c>
      <c r="E993" s="503" t="s">
        <v>934</v>
      </c>
      <c r="F993" s="503" t="s">
        <v>8800</v>
      </c>
      <c r="G993" s="496" t="s">
        <v>1384</v>
      </c>
      <c r="H993" s="489" t="s">
        <v>3566</v>
      </c>
      <c r="I993" s="503" t="s">
        <v>3565</v>
      </c>
      <c r="J993" s="489" t="s">
        <v>3566</v>
      </c>
      <c r="K993" s="503" t="s">
        <v>10488</v>
      </c>
      <c r="L993"/>
      <c r="N993"/>
      <c r="O993"/>
      <c r="P993"/>
      <c r="Q993"/>
      <c r="R993"/>
    </row>
    <row r="994" spans="1:18" ht="15" customHeight="1" x14ac:dyDescent="0.25">
      <c r="A994" s="489" t="s">
        <v>933</v>
      </c>
      <c r="B994" s="489">
        <v>136</v>
      </c>
      <c r="C994" s="489" t="s">
        <v>7542</v>
      </c>
      <c r="D994" s="503" t="s">
        <v>10489</v>
      </c>
      <c r="E994" s="503" t="s">
        <v>934</v>
      </c>
      <c r="F994" s="503" t="s">
        <v>8800</v>
      </c>
      <c r="G994" s="496" t="s">
        <v>1384</v>
      </c>
      <c r="H994" s="489" t="s">
        <v>10328</v>
      </c>
      <c r="I994" s="503" t="s">
        <v>10329</v>
      </c>
      <c r="J994" s="489" t="s">
        <v>10328</v>
      </c>
      <c r="K994" s="503" t="s">
        <v>10330</v>
      </c>
      <c r="L994"/>
      <c r="N994"/>
      <c r="O994"/>
      <c r="P994"/>
      <c r="Q994"/>
      <c r="R994"/>
    </row>
    <row r="995" spans="1:18" ht="15" customHeight="1" x14ac:dyDescent="0.25">
      <c r="A995" s="489" t="s">
        <v>933</v>
      </c>
      <c r="B995" s="489">
        <v>137</v>
      </c>
      <c r="C995" s="489" t="s">
        <v>7544</v>
      </c>
      <c r="D995" s="503" t="s">
        <v>7539</v>
      </c>
      <c r="E995" s="503" t="s">
        <v>934</v>
      </c>
      <c r="F995" s="503" t="s">
        <v>8800</v>
      </c>
      <c r="G995" s="496" t="s">
        <v>1384</v>
      </c>
      <c r="H995" s="489" t="s">
        <v>3568</v>
      </c>
      <c r="I995" s="503" t="s">
        <v>3567</v>
      </c>
      <c r="J995" s="489" t="s">
        <v>3568</v>
      </c>
      <c r="K995" s="503" t="s">
        <v>10490</v>
      </c>
      <c r="L995"/>
      <c r="N995"/>
      <c r="O995"/>
      <c r="P995"/>
      <c r="Q995"/>
      <c r="R995"/>
    </row>
    <row r="996" spans="1:18" ht="15" customHeight="1" x14ac:dyDescent="0.25">
      <c r="A996" s="489" t="s">
        <v>933</v>
      </c>
      <c r="B996" s="489">
        <v>138</v>
      </c>
      <c r="C996" s="489" t="s">
        <v>7546</v>
      </c>
      <c r="D996" s="503" t="s">
        <v>7541</v>
      </c>
      <c r="E996" s="503" t="s">
        <v>934</v>
      </c>
      <c r="F996" s="503" t="s">
        <v>8800</v>
      </c>
      <c r="G996" s="496" t="s">
        <v>1384</v>
      </c>
      <c r="H996" s="489" t="s">
        <v>3570</v>
      </c>
      <c r="I996" s="503" t="s">
        <v>3569</v>
      </c>
      <c r="J996" s="489" t="s">
        <v>3570</v>
      </c>
      <c r="K996" s="503" t="s">
        <v>10491</v>
      </c>
      <c r="L996"/>
      <c r="N996"/>
      <c r="O996"/>
      <c r="P996"/>
      <c r="Q996"/>
      <c r="R996"/>
    </row>
    <row r="997" spans="1:18" ht="15" customHeight="1" x14ac:dyDescent="0.25">
      <c r="A997" s="489" t="s">
        <v>933</v>
      </c>
      <c r="B997" s="489">
        <v>139</v>
      </c>
      <c r="C997" s="489" t="s">
        <v>7548</v>
      </c>
      <c r="D997" s="503" t="s">
        <v>7543</v>
      </c>
      <c r="E997" s="503" t="s">
        <v>934</v>
      </c>
      <c r="F997" s="503" t="s">
        <v>8800</v>
      </c>
      <c r="G997" s="496" t="s">
        <v>1384</v>
      </c>
      <c r="H997" s="489" t="s">
        <v>3572</v>
      </c>
      <c r="I997" s="503" t="s">
        <v>3571</v>
      </c>
      <c r="J997" s="489" t="s">
        <v>3572</v>
      </c>
      <c r="K997" s="503" t="s">
        <v>10492</v>
      </c>
      <c r="L997"/>
      <c r="N997"/>
      <c r="O997"/>
      <c r="P997"/>
      <c r="Q997"/>
      <c r="R997"/>
    </row>
    <row r="998" spans="1:18" ht="15" customHeight="1" x14ac:dyDescent="0.25">
      <c r="A998" s="489" t="s">
        <v>933</v>
      </c>
      <c r="B998" s="489">
        <v>140</v>
      </c>
      <c r="C998" s="489" t="s">
        <v>7550</v>
      </c>
      <c r="D998" s="503" t="s">
        <v>7545</v>
      </c>
      <c r="E998" s="503" t="s">
        <v>934</v>
      </c>
      <c r="F998" s="503" t="s">
        <v>8800</v>
      </c>
      <c r="G998" s="496" t="s">
        <v>1384</v>
      </c>
      <c r="H998" s="489" t="s">
        <v>3574</v>
      </c>
      <c r="I998" s="503" t="s">
        <v>3573</v>
      </c>
      <c r="J998" s="489" t="s">
        <v>3574</v>
      </c>
      <c r="K998" s="503" t="s">
        <v>10493</v>
      </c>
      <c r="L998"/>
      <c r="N998"/>
      <c r="O998"/>
      <c r="P998"/>
      <c r="Q998"/>
      <c r="R998"/>
    </row>
    <row r="999" spans="1:18" ht="15" customHeight="1" x14ac:dyDescent="0.25">
      <c r="A999" s="489" t="s">
        <v>933</v>
      </c>
      <c r="B999" s="489">
        <v>141</v>
      </c>
      <c r="C999" s="489" t="s">
        <v>7552</v>
      </c>
      <c r="D999" s="503" t="s">
        <v>7547</v>
      </c>
      <c r="E999" s="503" t="s">
        <v>934</v>
      </c>
      <c r="F999" s="503" t="s">
        <v>8800</v>
      </c>
      <c r="G999" s="496" t="s">
        <v>1384</v>
      </c>
      <c r="H999" s="489" t="s">
        <v>3576</v>
      </c>
      <c r="I999" s="503" t="s">
        <v>3575</v>
      </c>
      <c r="J999" s="489" t="s">
        <v>3576</v>
      </c>
      <c r="K999" s="503" t="s">
        <v>10494</v>
      </c>
      <c r="L999"/>
      <c r="N999"/>
      <c r="O999"/>
      <c r="P999"/>
      <c r="Q999"/>
      <c r="R999"/>
    </row>
    <row r="1000" spans="1:18" ht="15" customHeight="1" x14ac:dyDescent="0.25">
      <c r="A1000" s="489" t="s">
        <v>933</v>
      </c>
      <c r="B1000" s="489">
        <v>142</v>
      </c>
      <c r="C1000" s="489" t="s">
        <v>7554</v>
      </c>
      <c r="D1000" s="503" t="s">
        <v>7549</v>
      </c>
      <c r="E1000" s="503" t="s">
        <v>934</v>
      </c>
      <c r="F1000" s="503" t="s">
        <v>8800</v>
      </c>
      <c r="G1000" s="496" t="s">
        <v>1384</v>
      </c>
      <c r="H1000" s="489" t="s">
        <v>3578</v>
      </c>
      <c r="I1000" s="503" t="s">
        <v>3577</v>
      </c>
      <c r="J1000" s="489" t="s">
        <v>3578</v>
      </c>
      <c r="K1000" s="503" t="s">
        <v>10495</v>
      </c>
      <c r="L1000"/>
      <c r="N1000"/>
      <c r="O1000"/>
      <c r="P1000"/>
      <c r="Q1000"/>
      <c r="R1000"/>
    </row>
    <row r="1001" spans="1:18" ht="15" customHeight="1" x14ac:dyDescent="0.25">
      <c r="A1001" s="489" t="s">
        <v>933</v>
      </c>
      <c r="B1001" s="489">
        <v>143</v>
      </c>
      <c r="C1001" s="489" t="s">
        <v>7556</v>
      </c>
      <c r="D1001" s="503" t="s">
        <v>7551</v>
      </c>
      <c r="E1001" s="503" t="s">
        <v>934</v>
      </c>
      <c r="F1001" s="503" t="s">
        <v>8800</v>
      </c>
      <c r="G1001" s="496" t="s">
        <v>1384</v>
      </c>
      <c r="H1001" s="489" t="s">
        <v>3580</v>
      </c>
      <c r="I1001" s="503" t="s">
        <v>3579</v>
      </c>
      <c r="J1001" s="489" t="s">
        <v>3580</v>
      </c>
      <c r="K1001" s="503" t="s">
        <v>10496</v>
      </c>
      <c r="L1001"/>
      <c r="N1001"/>
      <c r="O1001"/>
      <c r="P1001"/>
      <c r="Q1001"/>
      <c r="R1001"/>
    </row>
    <row r="1002" spans="1:18" ht="15" customHeight="1" x14ac:dyDescent="0.25">
      <c r="A1002" s="489" t="s">
        <v>933</v>
      </c>
      <c r="B1002" s="489">
        <v>144</v>
      </c>
      <c r="C1002" s="489" t="s">
        <v>7558</v>
      </c>
      <c r="D1002" s="503" t="s">
        <v>7553</v>
      </c>
      <c r="E1002" s="503" t="s">
        <v>934</v>
      </c>
      <c r="F1002" s="503" t="s">
        <v>8800</v>
      </c>
      <c r="G1002" s="496" t="s">
        <v>1384</v>
      </c>
      <c r="H1002" s="489" t="s">
        <v>3582</v>
      </c>
      <c r="I1002" s="503" t="s">
        <v>3581</v>
      </c>
      <c r="J1002" s="489" t="s">
        <v>3582</v>
      </c>
      <c r="K1002" s="503" t="s">
        <v>10497</v>
      </c>
      <c r="L1002"/>
      <c r="N1002"/>
      <c r="O1002"/>
      <c r="P1002"/>
      <c r="Q1002"/>
      <c r="R1002"/>
    </row>
    <row r="1003" spans="1:18" ht="15" customHeight="1" x14ac:dyDescent="0.25">
      <c r="A1003" s="489" t="s">
        <v>933</v>
      </c>
      <c r="B1003" s="489">
        <v>145</v>
      </c>
      <c r="C1003" s="489" t="s">
        <v>7560</v>
      </c>
      <c r="D1003" s="503" t="s">
        <v>7555</v>
      </c>
      <c r="E1003" s="503" t="s">
        <v>934</v>
      </c>
      <c r="F1003" s="503" t="s">
        <v>8800</v>
      </c>
      <c r="G1003" s="496" t="s">
        <v>1384</v>
      </c>
      <c r="H1003" s="489" t="s">
        <v>3584</v>
      </c>
      <c r="I1003" s="503" t="s">
        <v>3583</v>
      </c>
      <c r="J1003" s="489" t="s">
        <v>3584</v>
      </c>
      <c r="K1003" s="503" t="s">
        <v>10498</v>
      </c>
      <c r="L1003"/>
      <c r="N1003"/>
      <c r="O1003"/>
      <c r="P1003"/>
      <c r="Q1003"/>
      <c r="R1003"/>
    </row>
    <row r="1004" spans="1:18" ht="15" customHeight="1" x14ac:dyDescent="0.25">
      <c r="A1004" s="489" t="s">
        <v>933</v>
      </c>
      <c r="B1004" s="489">
        <v>146</v>
      </c>
      <c r="C1004" s="489" t="s">
        <v>7562</v>
      </c>
      <c r="D1004" s="503" t="s">
        <v>7557</v>
      </c>
      <c r="E1004" s="503" t="s">
        <v>934</v>
      </c>
      <c r="F1004" s="503" t="s">
        <v>8800</v>
      </c>
      <c r="G1004" s="496" t="s">
        <v>1384</v>
      </c>
      <c r="H1004" s="489" t="s">
        <v>5332</v>
      </c>
      <c r="I1004" s="503" t="s">
        <v>5333</v>
      </c>
      <c r="J1004" s="489" t="s">
        <v>5332</v>
      </c>
      <c r="K1004" s="503" t="s">
        <v>10499</v>
      </c>
      <c r="L1004"/>
      <c r="N1004"/>
      <c r="O1004"/>
      <c r="P1004"/>
      <c r="Q1004"/>
      <c r="R1004"/>
    </row>
    <row r="1005" spans="1:18" ht="15" customHeight="1" x14ac:dyDescent="0.25">
      <c r="A1005" s="489" t="s">
        <v>933</v>
      </c>
      <c r="B1005" s="489">
        <v>147</v>
      </c>
      <c r="C1005" s="489" t="s">
        <v>7564</v>
      </c>
      <c r="D1005" s="503" t="s">
        <v>7559</v>
      </c>
      <c r="E1005" s="503" t="s">
        <v>934</v>
      </c>
      <c r="F1005" s="503" t="s">
        <v>8800</v>
      </c>
      <c r="G1005" s="496" t="s">
        <v>1384</v>
      </c>
      <c r="H1005" s="489" t="s">
        <v>3586</v>
      </c>
      <c r="I1005" s="503" t="s">
        <v>3585</v>
      </c>
      <c r="J1005" s="489" t="s">
        <v>3586</v>
      </c>
      <c r="K1005" s="503" t="s">
        <v>10500</v>
      </c>
      <c r="L1005"/>
      <c r="N1005"/>
      <c r="O1005"/>
      <c r="P1005"/>
      <c r="Q1005"/>
      <c r="R1005"/>
    </row>
    <row r="1006" spans="1:18" ht="15" customHeight="1" x14ac:dyDescent="0.25">
      <c r="A1006" s="489" t="s">
        <v>933</v>
      </c>
      <c r="B1006" s="489">
        <v>148</v>
      </c>
      <c r="C1006" s="489" t="s">
        <v>7566</v>
      </c>
      <c r="D1006" s="503" t="s">
        <v>7561</v>
      </c>
      <c r="E1006" s="503" t="s">
        <v>934</v>
      </c>
      <c r="F1006" s="503" t="s">
        <v>8800</v>
      </c>
      <c r="G1006" s="496" t="s">
        <v>1384</v>
      </c>
      <c r="H1006" s="489" t="s">
        <v>3588</v>
      </c>
      <c r="I1006" s="503" t="s">
        <v>3587</v>
      </c>
      <c r="J1006" s="489" t="s">
        <v>3588</v>
      </c>
      <c r="K1006" s="503" t="s">
        <v>10501</v>
      </c>
      <c r="L1006"/>
      <c r="N1006"/>
      <c r="O1006"/>
      <c r="P1006"/>
      <c r="Q1006"/>
      <c r="R1006"/>
    </row>
    <row r="1007" spans="1:18" ht="15" customHeight="1" x14ac:dyDescent="0.25">
      <c r="A1007" s="489" t="s">
        <v>933</v>
      </c>
      <c r="B1007" s="489">
        <v>149</v>
      </c>
      <c r="C1007" s="489" t="s">
        <v>7568</v>
      </c>
      <c r="D1007" s="503" t="s">
        <v>7563</v>
      </c>
      <c r="E1007" s="503" t="s">
        <v>934</v>
      </c>
      <c r="F1007" s="503" t="s">
        <v>8800</v>
      </c>
      <c r="G1007" s="496" t="s">
        <v>1384</v>
      </c>
      <c r="H1007" s="489" t="s">
        <v>3878</v>
      </c>
      <c r="I1007" s="503" t="s">
        <v>3879</v>
      </c>
      <c r="J1007" s="489" t="s">
        <v>3878</v>
      </c>
      <c r="K1007" s="503" t="s">
        <v>10502</v>
      </c>
      <c r="L1007"/>
      <c r="N1007"/>
      <c r="O1007"/>
      <c r="P1007"/>
      <c r="Q1007"/>
      <c r="R1007"/>
    </row>
    <row r="1008" spans="1:18" ht="15" customHeight="1" x14ac:dyDescent="0.25">
      <c r="A1008" s="489" t="s">
        <v>933</v>
      </c>
      <c r="B1008" s="489">
        <v>150</v>
      </c>
      <c r="C1008" s="489" t="s">
        <v>7570</v>
      </c>
      <c r="D1008" s="503" t="s">
        <v>7565</v>
      </c>
      <c r="E1008" s="503" t="s">
        <v>934</v>
      </c>
      <c r="F1008" s="503" t="s">
        <v>8800</v>
      </c>
      <c r="G1008" s="496" t="s">
        <v>1384</v>
      </c>
      <c r="H1008" s="489" t="s">
        <v>3590</v>
      </c>
      <c r="I1008" s="503" t="s">
        <v>3589</v>
      </c>
      <c r="J1008" s="489" t="s">
        <v>3590</v>
      </c>
      <c r="K1008" s="503" t="s">
        <v>10503</v>
      </c>
      <c r="L1008"/>
      <c r="N1008"/>
      <c r="O1008"/>
      <c r="P1008"/>
      <c r="Q1008"/>
      <c r="R1008"/>
    </row>
    <row r="1009" spans="1:18" ht="15" customHeight="1" x14ac:dyDescent="0.25">
      <c r="A1009" s="489" t="s">
        <v>933</v>
      </c>
      <c r="B1009" s="489">
        <v>151</v>
      </c>
      <c r="C1009" s="489" t="s">
        <v>7572</v>
      </c>
      <c r="D1009" s="503" t="s">
        <v>7567</v>
      </c>
      <c r="E1009" s="503" t="s">
        <v>934</v>
      </c>
      <c r="F1009" s="503" t="s">
        <v>8800</v>
      </c>
      <c r="G1009" s="496" t="s">
        <v>1384</v>
      </c>
      <c r="H1009" s="489" t="s">
        <v>5425</v>
      </c>
      <c r="I1009" s="503" t="s">
        <v>5426</v>
      </c>
      <c r="J1009" s="489" t="s">
        <v>5425</v>
      </c>
      <c r="K1009" s="503" t="s">
        <v>10357</v>
      </c>
      <c r="L1009"/>
      <c r="N1009"/>
      <c r="O1009"/>
      <c r="P1009"/>
      <c r="Q1009"/>
      <c r="R1009"/>
    </row>
    <row r="1010" spans="1:18" ht="15" customHeight="1" x14ac:dyDescent="0.25">
      <c r="A1010" s="489" t="s">
        <v>933</v>
      </c>
      <c r="B1010" s="489">
        <v>152</v>
      </c>
      <c r="C1010" s="489" t="s">
        <v>7574</v>
      </c>
      <c r="D1010" s="503" t="s">
        <v>7569</v>
      </c>
      <c r="E1010" s="503" t="s">
        <v>934</v>
      </c>
      <c r="F1010" s="503" t="s">
        <v>8800</v>
      </c>
      <c r="G1010" s="496" t="s">
        <v>1384</v>
      </c>
      <c r="H1010" s="489" t="s">
        <v>5423</v>
      </c>
      <c r="I1010" s="503" t="s">
        <v>5424</v>
      </c>
      <c r="J1010" s="489" t="s">
        <v>5423</v>
      </c>
      <c r="K1010" s="503" t="s">
        <v>10344</v>
      </c>
      <c r="L1010"/>
      <c r="N1010"/>
      <c r="O1010"/>
      <c r="P1010"/>
      <c r="Q1010"/>
      <c r="R1010"/>
    </row>
    <row r="1011" spans="1:18" ht="15" customHeight="1" x14ac:dyDescent="0.25">
      <c r="A1011" s="489" t="s">
        <v>933</v>
      </c>
      <c r="B1011" s="489">
        <v>153</v>
      </c>
      <c r="C1011" s="489" t="s">
        <v>7576</v>
      </c>
      <c r="D1011" s="503" t="s">
        <v>7571</v>
      </c>
      <c r="E1011" s="503" t="s">
        <v>934</v>
      </c>
      <c r="F1011" s="503" t="s">
        <v>8800</v>
      </c>
      <c r="G1011" s="496" t="s">
        <v>1384</v>
      </c>
      <c r="H1011" s="489" t="s">
        <v>5334</v>
      </c>
      <c r="I1011" s="503" t="s">
        <v>5335</v>
      </c>
      <c r="J1011" s="489" t="s">
        <v>5334</v>
      </c>
      <c r="K1011" s="503" t="s">
        <v>10504</v>
      </c>
      <c r="L1011"/>
      <c r="N1011"/>
      <c r="O1011"/>
      <c r="P1011"/>
      <c r="Q1011"/>
      <c r="R1011"/>
    </row>
    <row r="1012" spans="1:18" ht="15" customHeight="1" x14ac:dyDescent="0.25">
      <c r="A1012" s="489" t="s">
        <v>933</v>
      </c>
      <c r="B1012" s="489">
        <v>154</v>
      </c>
      <c r="C1012" s="489" t="s">
        <v>7578</v>
      </c>
      <c r="D1012" s="503" t="s">
        <v>7573</v>
      </c>
      <c r="E1012" s="503" t="s">
        <v>934</v>
      </c>
      <c r="F1012" s="503" t="s">
        <v>8800</v>
      </c>
      <c r="G1012" s="496" t="s">
        <v>1384</v>
      </c>
      <c r="H1012" s="489" t="s">
        <v>5421</v>
      </c>
      <c r="I1012" s="503" t="s">
        <v>5422</v>
      </c>
      <c r="J1012" s="489" t="s">
        <v>5421</v>
      </c>
      <c r="K1012" s="503" t="s">
        <v>10353</v>
      </c>
      <c r="L1012"/>
      <c r="N1012"/>
      <c r="O1012"/>
      <c r="P1012"/>
      <c r="Q1012"/>
      <c r="R1012"/>
    </row>
    <row r="1013" spans="1:18" ht="15" customHeight="1" x14ac:dyDescent="0.25">
      <c r="A1013" s="489" t="s">
        <v>933</v>
      </c>
      <c r="B1013" s="489">
        <v>155</v>
      </c>
      <c r="C1013" s="489" t="s">
        <v>7580</v>
      </c>
      <c r="D1013" s="503" t="s">
        <v>7575</v>
      </c>
      <c r="E1013" s="503" t="s">
        <v>934</v>
      </c>
      <c r="F1013" s="503" t="s">
        <v>8800</v>
      </c>
      <c r="G1013" s="496" t="s">
        <v>1384</v>
      </c>
      <c r="H1013" s="489" t="s">
        <v>5420</v>
      </c>
      <c r="I1013" s="503" t="s">
        <v>5336</v>
      </c>
      <c r="J1013" s="489" t="s">
        <v>5420</v>
      </c>
      <c r="K1013" s="503" t="s">
        <v>10505</v>
      </c>
      <c r="L1013"/>
      <c r="N1013"/>
      <c r="O1013"/>
      <c r="P1013"/>
      <c r="Q1013"/>
      <c r="R1013"/>
    </row>
    <row r="1014" spans="1:18" ht="15" customHeight="1" x14ac:dyDescent="0.25">
      <c r="A1014" s="489" t="s">
        <v>933</v>
      </c>
      <c r="B1014" s="489">
        <v>156</v>
      </c>
      <c r="C1014" s="489" t="s">
        <v>7582</v>
      </c>
      <c r="D1014" s="503" t="s">
        <v>7577</v>
      </c>
      <c r="E1014" s="503" t="s">
        <v>934</v>
      </c>
      <c r="F1014" s="503" t="s">
        <v>8800</v>
      </c>
      <c r="G1014" s="496" t="s">
        <v>1384</v>
      </c>
      <c r="H1014" s="489" t="s">
        <v>5337</v>
      </c>
      <c r="I1014" s="503" t="s">
        <v>3591</v>
      </c>
      <c r="J1014" s="489" t="s">
        <v>5337</v>
      </c>
      <c r="K1014" s="503" t="s">
        <v>10506</v>
      </c>
      <c r="L1014"/>
      <c r="N1014"/>
      <c r="O1014"/>
      <c r="P1014"/>
      <c r="Q1014"/>
      <c r="R1014"/>
    </row>
    <row r="1015" spans="1:18" ht="15" customHeight="1" x14ac:dyDescent="0.25">
      <c r="A1015" s="489" t="s">
        <v>933</v>
      </c>
      <c r="B1015" s="489">
        <v>157</v>
      </c>
      <c r="C1015" s="489" t="s">
        <v>7584</v>
      </c>
      <c r="D1015" s="503" t="s">
        <v>7579</v>
      </c>
      <c r="E1015" s="503" t="s">
        <v>934</v>
      </c>
      <c r="F1015" s="503" t="s">
        <v>8800</v>
      </c>
      <c r="G1015" s="496" t="s">
        <v>1384</v>
      </c>
      <c r="H1015" s="489" t="s">
        <v>5338</v>
      </c>
      <c r="I1015" s="503" t="s">
        <v>5339</v>
      </c>
      <c r="J1015" s="489" t="s">
        <v>5338</v>
      </c>
      <c r="K1015" s="503" t="s">
        <v>10507</v>
      </c>
      <c r="L1015"/>
      <c r="N1015"/>
      <c r="O1015"/>
      <c r="P1015"/>
      <c r="Q1015"/>
      <c r="R1015"/>
    </row>
    <row r="1016" spans="1:18" ht="15" customHeight="1" x14ac:dyDescent="0.25">
      <c r="A1016" s="489" t="s">
        <v>933</v>
      </c>
      <c r="B1016" s="489">
        <v>158</v>
      </c>
      <c r="C1016" s="489" t="s">
        <v>7586</v>
      </c>
      <c r="D1016" s="503" t="s">
        <v>7581</v>
      </c>
      <c r="E1016" s="503" t="s">
        <v>934</v>
      </c>
      <c r="F1016" s="503" t="s">
        <v>8800</v>
      </c>
      <c r="G1016" s="496" t="s">
        <v>1384</v>
      </c>
      <c r="H1016" s="489" t="s">
        <v>3593</v>
      </c>
      <c r="I1016" s="503" t="s">
        <v>3592</v>
      </c>
      <c r="J1016" s="489" t="s">
        <v>3593</v>
      </c>
      <c r="K1016" s="503" t="s">
        <v>10508</v>
      </c>
      <c r="L1016"/>
      <c r="N1016"/>
      <c r="O1016"/>
      <c r="P1016"/>
      <c r="Q1016"/>
      <c r="R1016"/>
    </row>
    <row r="1017" spans="1:18" ht="15" customHeight="1" x14ac:dyDescent="0.25">
      <c r="A1017" s="489" t="s">
        <v>933</v>
      </c>
      <c r="B1017" s="489">
        <v>159</v>
      </c>
      <c r="C1017" s="489" t="s">
        <v>7588</v>
      </c>
      <c r="D1017" s="503" t="s">
        <v>7583</v>
      </c>
      <c r="E1017" s="503" t="s">
        <v>934</v>
      </c>
      <c r="F1017" s="503" t="s">
        <v>8800</v>
      </c>
      <c r="G1017" s="496" t="s">
        <v>1384</v>
      </c>
      <c r="H1017" s="489" t="s">
        <v>3595</v>
      </c>
      <c r="I1017" s="503" t="s">
        <v>3594</v>
      </c>
      <c r="J1017" s="489" t="s">
        <v>3595</v>
      </c>
      <c r="K1017" s="503" t="s">
        <v>10509</v>
      </c>
      <c r="L1017"/>
      <c r="N1017"/>
      <c r="O1017"/>
      <c r="P1017"/>
      <c r="Q1017"/>
      <c r="R1017"/>
    </row>
    <row r="1018" spans="1:18" ht="15" customHeight="1" x14ac:dyDescent="0.25">
      <c r="A1018" s="489" t="s">
        <v>933</v>
      </c>
      <c r="B1018" s="489">
        <v>160</v>
      </c>
      <c r="C1018" s="489" t="s">
        <v>7590</v>
      </c>
      <c r="D1018" s="503" t="s">
        <v>7585</v>
      </c>
      <c r="E1018" s="503" t="s">
        <v>934</v>
      </c>
      <c r="F1018" s="503" t="s">
        <v>8800</v>
      </c>
      <c r="G1018" s="496" t="s">
        <v>1384</v>
      </c>
      <c r="H1018" s="489" t="s">
        <v>3597</v>
      </c>
      <c r="I1018" s="503" t="s">
        <v>3596</v>
      </c>
      <c r="J1018" s="489" t="s">
        <v>3597</v>
      </c>
      <c r="K1018" s="503" t="s">
        <v>10510</v>
      </c>
      <c r="L1018"/>
      <c r="N1018"/>
      <c r="O1018"/>
      <c r="P1018"/>
      <c r="Q1018"/>
      <c r="R1018"/>
    </row>
    <row r="1019" spans="1:18" ht="15" customHeight="1" x14ac:dyDescent="0.25">
      <c r="A1019" s="489" t="s">
        <v>933</v>
      </c>
      <c r="B1019" s="489">
        <v>161</v>
      </c>
      <c r="C1019" s="489" t="s">
        <v>7592</v>
      </c>
      <c r="D1019" s="503" t="s">
        <v>7587</v>
      </c>
      <c r="E1019" s="503" t="s">
        <v>934</v>
      </c>
      <c r="F1019" s="503" t="s">
        <v>8800</v>
      </c>
      <c r="G1019" s="496" t="s">
        <v>1384</v>
      </c>
      <c r="H1019" s="489" t="s">
        <v>3599</v>
      </c>
      <c r="I1019" s="503" t="s">
        <v>3598</v>
      </c>
      <c r="J1019" s="489" t="s">
        <v>3599</v>
      </c>
      <c r="K1019" s="503" t="s">
        <v>10511</v>
      </c>
      <c r="L1019"/>
      <c r="N1019"/>
      <c r="O1019"/>
      <c r="P1019"/>
      <c r="Q1019"/>
      <c r="R1019"/>
    </row>
    <row r="1020" spans="1:18" ht="15" customHeight="1" x14ac:dyDescent="0.25">
      <c r="A1020" s="489" t="s">
        <v>933</v>
      </c>
      <c r="B1020" s="489">
        <v>162</v>
      </c>
      <c r="C1020" s="489" t="s">
        <v>7594</v>
      </c>
      <c r="D1020" s="503" t="s">
        <v>7589</v>
      </c>
      <c r="E1020" s="503" t="s">
        <v>934</v>
      </c>
      <c r="F1020" s="503" t="s">
        <v>8800</v>
      </c>
      <c r="G1020" s="496" t="s">
        <v>1384</v>
      </c>
      <c r="H1020" s="489" t="s">
        <v>3601</v>
      </c>
      <c r="I1020" s="503" t="s">
        <v>3600</v>
      </c>
      <c r="J1020" s="489" t="s">
        <v>3601</v>
      </c>
      <c r="K1020" s="503" t="s">
        <v>10512</v>
      </c>
      <c r="L1020"/>
      <c r="N1020"/>
      <c r="O1020"/>
      <c r="P1020"/>
      <c r="Q1020"/>
      <c r="R1020"/>
    </row>
    <row r="1021" spans="1:18" ht="15" customHeight="1" x14ac:dyDescent="0.25">
      <c r="A1021" s="489" t="s">
        <v>933</v>
      </c>
      <c r="B1021" s="489">
        <v>163</v>
      </c>
      <c r="C1021" s="489" t="s">
        <v>7596</v>
      </c>
      <c r="D1021" s="503" t="s">
        <v>7591</v>
      </c>
      <c r="E1021" s="503" t="s">
        <v>934</v>
      </c>
      <c r="F1021" s="503" t="s">
        <v>8800</v>
      </c>
      <c r="G1021" s="496" t="s">
        <v>1384</v>
      </c>
      <c r="H1021" s="489" t="s">
        <v>3603</v>
      </c>
      <c r="I1021" s="503" t="s">
        <v>3602</v>
      </c>
      <c r="J1021" s="489" t="s">
        <v>3603</v>
      </c>
      <c r="K1021" s="503" t="s">
        <v>10513</v>
      </c>
      <c r="L1021"/>
      <c r="N1021"/>
      <c r="O1021"/>
      <c r="P1021"/>
      <c r="Q1021"/>
      <c r="R1021"/>
    </row>
    <row r="1022" spans="1:18" ht="15" customHeight="1" x14ac:dyDescent="0.25">
      <c r="A1022" s="489" t="s">
        <v>933</v>
      </c>
      <c r="B1022" s="489">
        <v>164</v>
      </c>
      <c r="C1022" s="489" t="s">
        <v>10514</v>
      </c>
      <c r="D1022" s="503" t="s">
        <v>7593</v>
      </c>
      <c r="E1022" s="503" t="s">
        <v>934</v>
      </c>
      <c r="F1022" s="503" t="s">
        <v>8800</v>
      </c>
      <c r="G1022" s="496" t="s">
        <v>1384</v>
      </c>
      <c r="H1022" s="489" t="s">
        <v>3605</v>
      </c>
      <c r="I1022" s="503" t="s">
        <v>3604</v>
      </c>
      <c r="J1022" s="489" t="s">
        <v>3605</v>
      </c>
      <c r="K1022" s="503" t="s">
        <v>10515</v>
      </c>
      <c r="L1022"/>
      <c r="N1022"/>
      <c r="O1022"/>
      <c r="P1022"/>
      <c r="Q1022"/>
      <c r="R1022"/>
    </row>
    <row r="1023" spans="1:18" ht="15" customHeight="1" x14ac:dyDescent="0.25">
      <c r="A1023" s="489" t="s">
        <v>933</v>
      </c>
      <c r="B1023" s="489">
        <v>165</v>
      </c>
      <c r="C1023" s="489" t="s">
        <v>10516</v>
      </c>
      <c r="D1023" s="503" t="s">
        <v>7595</v>
      </c>
      <c r="E1023" s="503" t="s">
        <v>934</v>
      </c>
      <c r="F1023" s="503" t="s">
        <v>8800</v>
      </c>
      <c r="G1023" s="496" t="s">
        <v>1384</v>
      </c>
      <c r="H1023" s="489" t="s">
        <v>5340</v>
      </c>
      <c r="I1023" s="503" t="s">
        <v>5341</v>
      </c>
      <c r="J1023" s="489" t="s">
        <v>5340</v>
      </c>
      <c r="K1023" s="503" t="s">
        <v>10517</v>
      </c>
      <c r="L1023"/>
      <c r="N1023"/>
      <c r="O1023"/>
      <c r="P1023"/>
      <c r="Q1023"/>
      <c r="R1023"/>
    </row>
    <row r="1024" spans="1:18" ht="15" customHeight="1" x14ac:dyDescent="0.25">
      <c r="A1024" s="489" t="s">
        <v>933</v>
      </c>
      <c r="B1024" s="489">
        <v>166</v>
      </c>
      <c r="C1024" s="489" t="s">
        <v>10518</v>
      </c>
      <c r="D1024" s="503" t="s">
        <v>7597</v>
      </c>
      <c r="E1024" s="503" t="s">
        <v>934</v>
      </c>
      <c r="F1024" s="503" t="s">
        <v>8800</v>
      </c>
      <c r="G1024" s="496" t="s">
        <v>1384</v>
      </c>
      <c r="H1024" s="489" t="s">
        <v>3607</v>
      </c>
      <c r="I1024" s="503" t="s">
        <v>3606</v>
      </c>
      <c r="J1024" s="489" t="s">
        <v>3607</v>
      </c>
      <c r="K1024" s="503" t="s">
        <v>10519</v>
      </c>
      <c r="L1024"/>
      <c r="N1024"/>
      <c r="O1024"/>
      <c r="P1024"/>
      <c r="Q1024"/>
      <c r="R1024"/>
    </row>
    <row r="1025" spans="1:18" ht="15" customHeight="1" x14ac:dyDescent="0.25">
      <c r="A1025" s="489" t="s">
        <v>933</v>
      </c>
      <c r="B1025" s="489">
        <v>167</v>
      </c>
      <c r="C1025" s="489" t="s">
        <v>10520</v>
      </c>
      <c r="D1025" s="503" t="s">
        <v>7598</v>
      </c>
      <c r="E1025" s="503" t="s">
        <v>934</v>
      </c>
      <c r="F1025" s="503" t="s">
        <v>8800</v>
      </c>
      <c r="G1025" s="496" t="s">
        <v>1384</v>
      </c>
      <c r="H1025" s="489" t="s">
        <v>3609</v>
      </c>
      <c r="I1025" s="503" t="s">
        <v>3608</v>
      </c>
      <c r="J1025" s="489" t="s">
        <v>3609</v>
      </c>
      <c r="K1025" s="503" t="s">
        <v>10521</v>
      </c>
      <c r="L1025"/>
      <c r="N1025"/>
      <c r="O1025"/>
      <c r="P1025"/>
      <c r="Q1025"/>
      <c r="R1025"/>
    </row>
    <row r="1026" spans="1:18" ht="15" customHeight="1" x14ac:dyDescent="0.25">
      <c r="A1026" s="489" t="s">
        <v>935</v>
      </c>
      <c r="B1026" s="489">
        <v>1</v>
      </c>
      <c r="C1026" s="489" t="s">
        <v>7599</v>
      </c>
      <c r="D1026" s="503" t="s">
        <v>7600</v>
      </c>
      <c r="E1026" s="503" t="s">
        <v>936</v>
      </c>
      <c r="F1026" s="503" t="s">
        <v>8796</v>
      </c>
      <c r="G1026" s="496" t="s">
        <v>1384</v>
      </c>
      <c r="H1026" s="489" t="s">
        <v>2696</v>
      </c>
      <c r="I1026" s="503" t="s">
        <v>936</v>
      </c>
      <c r="J1026" s="489" t="s">
        <v>2696</v>
      </c>
      <c r="K1026" s="503" t="s">
        <v>10522</v>
      </c>
      <c r="L1026"/>
      <c r="N1026"/>
      <c r="O1026"/>
      <c r="P1026"/>
      <c r="Q1026"/>
      <c r="R1026"/>
    </row>
    <row r="1027" spans="1:18" ht="15" customHeight="1" x14ac:dyDescent="0.25">
      <c r="A1027" s="489" t="s">
        <v>938</v>
      </c>
      <c r="B1027" s="489">
        <v>1</v>
      </c>
      <c r="C1027" s="489" t="s">
        <v>7601</v>
      </c>
      <c r="D1027" s="503" t="s">
        <v>7602</v>
      </c>
      <c r="E1027" s="503" t="s">
        <v>939</v>
      </c>
      <c r="F1027" s="503" t="s">
        <v>8796</v>
      </c>
      <c r="G1027" s="496" t="s">
        <v>1384</v>
      </c>
      <c r="H1027" s="489" t="s">
        <v>2698</v>
      </c>
      <c r="I1027" s="503" t="s">
        <v>939</v>
      </c>
      <c r="J1027" s="489" t="s">
        <v>2698</v>
      </c>
      <c r="K1027" s="503" t="s">
        <v>10523</v>
      </c>
      <c r="L1027"/>
      <c r="N1027"/>
      <c r="O1027"/>
      <c r="P1027"/>
      <c r="Q1027"/>
      <c r="R1027"/>
    </row>
    <row r="1028" spans="1:18" ht="15" customHeight="1" x14ac:dyDescent="0.25">
      <c r="A1028" s="489" t="s">
        <v>940</v>
      </c>
      <c r="B1028" s="489">
        <v>1</v>
      </c>
      <c r="C1028" s="489" t="s">
        <v>7603</v>
      </c>
      <c r="D1028" s="503" t="s">
        <v>7604</v>
      </c>
      <c r="E1028" s="503" t="s">
        <v>941</v>
      </c>
      <c r="F1028" s="503" t="s">
        <v>8800</v>
      </c>
      <c r="G1028" s="496" t="s">
        <v>1384</v>
      </c>
      <c r="H1028" s="489" t="s">
        <v>2700</v>
      </c>
      <c r="I1028" s="503" t="s">
        <v>2699</v>
      </c>
      <c r="J1028" s="489" t="s">
        <v>2700</v>
      </c>
      <c r="K1028" s="503" t="s">
        <v>10524</v>
      </c>
      <c r="L1028"/>
      <c r="N1028"/>
      <c r="O1028"/>
      <c r="P1028"/>
      <c r="Q1028"/>
      <c r="R1028"/>
    </row>
    <row r="1029" spans="1:18" ht="15" customHeight="1" x14ac:dyDescent="0.25">
      <c r="A1029" s="489" t="s">
        <v>940</v>
      </c>
      <c r="B1029" s="489">
        <v>2</v>
      </c>
      <c r="C1029" s="489" t="s">
        <v>7605</v>
      </c>
      <c r="D1029" s="503" t="s">
        <v>7606</v>
      </c>
      <c r="E1029" s="503" t="s">
        <v>941</v>
      </c>
      <c r="F1029" s="503" t="s">
        <v>8800</v>
      </c>
      <c r="G1029" s="496" t="s">
        <v>1384</v>
      </c>
      <c r="H1029" s="489" t="s">
        <v>5342</v>
      </c>
      <c r="I1029" s="503" t="s">
        <v>5343</v>
      </c>
      <c r="J1029" s="489" t="s">
        <v>5342</v>
      </c>
      <c r="K1029" s="503" t="s">
        <v>10525</v>
      </c>
      <c r="L1029"/>
      <c r="N1029"/>
      <c r="O1029"/>
      <c r="P1029"/>
      <c r="Q1029"/>
      <c r="R1029"/>
    </row>
    <row r="1030" spans="1:18" ht="15" customHeight="1" x14ac:dyDescent="0.25">
      <c r="A1030" s="489" t="s">
        <v>942</v>
      </c>
      <c r="B1030" s="489">
        <v>1</v>
      </c>
      <c r="C1030" s="489" t="s">
        <v>7607</v>
      </c>
      <c r="D1030" s="503" t="s">
        <v>7608</v>
      </c>
      <c r="E1030" s="503" t="s">
        <v>943</v>
      </c>
      <c r="F1030" s="503" t="s">
        <v>8800</v>
      </c>
      <c r="G1030" s="496" t="s">
        <v>1384</v>
      </c>
      <c r="H1030" s="489" t="s">
        <v>2702</v>
      </c>
      <c r="I1030" s="503" t="s">
        <v>2701</v>
      </c>
      <c r="J1030" s="489" t="s">
        <v>2702</v>
      </c>
      <c r="K1030" s="503" t="s">
        <v>10526</v>
      </c>
      <c r="L1030"/>
      <c r="N1030"/>
      <c r="O1030"/>
      <c r="P1030"/>
      <c r="Q1030"/>
      <c r="R1030"/>
    </row>
    <row r="1031" spans="1:18" ht="15" customHeight="1" x14ac:dyDescent="0.25">
      <c r="A1031" s="489" t="s">
        <v>942</v>
      </c>
      <c r="B1031" s="489">
        <v>2</v>
      </c>
      <c r="C1031" s="489" t="s">
        <v>7609</v>
      </c>
      <c r="D1031" s="503" t="s">
        <v>7610</v>
      </c>
      <c r="E1031" s="503" t="s">
        <v>943</v>
      </c>
      <c r="F1031" s="503" t="s">
        <v>8800</v>
      </c>
      <c r="G1031" s="496" t="s">
        <v>1384</v>
      </c>
      <c r="H1031" s="489" t="s">
        <v>2704</v>
      </c>
      <c r="I1031" s="503" t="s">
        <v>2703</v>
      </c>
      <c r="J1031" s="489" t="s">
        <v>2704</v>
      </c>
      <c r="K1031" s="503" t="s">
        <v>10527</v>
      </c>
      <c r="L1031"/>
      <c r="N1031"/>
      <c r="O1031"/>
      <c r="P1031"/>
      <c r="Q1031"/>
      <c r="R1031"/>
    </row>
    <row r="1032" spans="1:18" ht="15" customHeight="1" x14ac:dyDescent="0.25">
      <c r="A1032" s="489" t="s">
        <v>944</v>
      </c>
      <c r="B1032" s="489">
        <v>1</v>
      </c>
      <c r="C1032" s="489" t="s">
        <v>7611</v>
      </c>
      <c r="D1032" s="503" t="s">
        <v>7612</v>
      </c>
      <c r="E1032" s="503" t="s">
        <v>945</v>
      </c>
      <c r="F1032" s="503" t="s">
        <v>8800</v>
      </c>
      <c r="G1032" s="496" t="s">
        <v>1384</v>
      </c>
      <c r="H1032" s="489" t="s">
        <v>2706</v>
      </c>
      <c r="I1032" s="503" t="s">
        <v>2705</v>
      </c>
      <c r="J1032" s="489" t="s">
        <v>2706</v>
      </c>
      <c r="K1032" s="503" t="s">
        <v>10528</v>
      </c>
      <c r="L1032"/>
      <c r="N1032"/>
      <c r="O1032"/>
      <c r="P1032"/>
      <c r="Q1032"/>
      <c r="R1032"/>
    </row>
    <row r="1033" spans="1:18" ht="15" customHeight="1" x14ac:dyDescent="0.25">
      <c r="A1033" s="489" t="s">
        <v>944</v>
      </c>
      <c r="B1033" s="489">
        <v>2</v>
      </c>
      <c r="C1033" s="489" t="s">
        <v>7613</v>
      </c>
      <c r="D1033" s="503" t="s">
        <v>7614</v>
      </c>
      <c r="E1033" s="503" t="s">
        <v>945</v>
      </c>
      <c r="F1033" s="503" t="s">
        <v>8800</v>
      </c>
      <c r="G1033" s="496" t="s">
        <v>1384</v>
      </c>
      <c r="H1033" s="489" t="s">
        <v>2708</v>
      </c>
      <c r="I1033" s="503" t="s">
        <v>2707</v>
      </c>
      <c r="J1033" s="489" t="s">
        <v>2708</v>
      </c>
      <c r="K1033" s="503" t="s">
        <v>10529</v>
      </c>
      <c r="L1033"/>
      <c r="N1033"/>
      <c r="O1033"/>
      <c r="P1033"/>
      <c r="Q1033"/>
      <c r="R1033"/>
    </row>
    <row r="1034" spans="1:18" ht="15" customHeight="1" x14ac:dyDescent="0.25">
      <c r="A1034" s="489" t="s">
        <v>946</v>
      </c>
      <c r="B1034" s="489">
        <v>1</v>
      </c>
      <c r="C1034" s="489" t="s">
        <v>7615</v>
      </c>
      <c r="D1034" s="503" t="s">
        <v>7616</v>
      </c>
      <c r="E1034" s="503" t="s">
        <v>947</v>
      </c>
      <c r="F1034" s="503" t="s">
        <v>8800</v>
      </c>
      <c r="G1034" s="496" t="s">
        <v>1384</v>
      </c>
      <c r="H1034" s="489" t="s">
        <v>2710</v>
      </c>
      <c r="I1034" s="503" t="s">
        <v>2709</v>
      </c>
      <c r="J1034" s="489" t="s">
        <v>2710</v>
      </c>
      <c r="K1034" s="503" t="s">
        <v>10530</v>
      </c>
      <c r="L1034"/>
      <c r="N1034"/>
      <c r="O1034"/>
      <c r="P1034"/>
      <c r="Q1034"/>
      <c r="R1034"/>
    </row>
    <row r="1035" spans="1:18" ht="15" customHeight="1" x14ac:dyDescent="0.25">
      <c r="A1035" s="489" t="s">
        <v>946</v>
      </c>
      <c r="B1035" s="489">
        <v>2</v>
      </c>
      <c r="C1035" s="489" t="s">
        <v>7617</v>
      </c>
      <c r="D1035" s="503" t="s">
        <v>7618</v>
      </c>
      <c r="E1035" s="503" t="s">
        <v>947</v>
      </c>
      <c r="F1035" s="503" t="s">
        <v>8800</v>
      </c>
      <c r="G1035" s="496" t="s">
        <v>1384</v>
      </c>
      <c r="H1035" s="489" t="s">
        <v>2712</v>
      </c>
      <c r="I1035" s="503" t="s">
        <v>2711</v>
      </c>
      <c r="J1035" s="489" t="s">
        <v>2712</v>
      </c>
      <c r="K1035" s="503" t="s">
        <v>10531</v>
      </c>
      <c r="L1035"/>
      <c r="N1035"/>
      <c r="O1035"/>
      <c r="P1035"/>
      <c r="Q1035"/>
      <c r="R1035"/>
    </row>
    <row r="1036" spans="1:18" ht="15" customHeight="1" x14ac:dyDescent="0.25">
      <c r="A1036" s="489" t="s">
        <v>948</v>
      </c>
      <c r="B1036" s="489">
        <v>1</v>
      </c>
      <c r="C1036" s="489" t="s">
        <v>7619</v>
      </c>
      <c r="D1036" s="503" t="s">
        <v>7620</v>
      </c>
      <c r="E1036" s="503" t="s">
        <v>949</v>
      </c>
      <c r="F1036" s="503" t="s">
        <v>8800</v>
      </c>
      <c r="G1036" s="496" t="s">
        <v>1384</v>
      </c>
      <c r="H1036" s="489" t="s">
        <v>3610</v>
      </c>
      <c r="I1036" s="503" t="s">
        <v>7621</v>
      </c>
      <c r="J1036" s="489" t="s">
        <v>3610</v>
      </c>
      <c r="K1036" s="503" t="s">
        <v>10532</v>
      </c>
      <c r="L1036"/>
      <c r="N1036"/>
      <c r="O1036"/>
      <c r="P1036"/>
      <c r="Q1036"/>
      <c r="R1036"/>
    </row>
    <row r="1037" spans="1:18" ht="15" customHeight="1" x14ac:dyDescent="0.25">
      <c r="A1037" s="489" t="s">
        <v>948</v>
      </c>
      <c r="B1037" s="489">
        <v>2</v>
      </c>
      <c r="C1037" s="489" t="s">
        <v>7622</v>
      </c>
      <c r="D1037" s="503" t="s">
        <v>7623</v>
      </c>
      <c r="E1037" s="503" t="s">
        <v>949</v>
      </c>
      <c r="F1037" s="503" t="s">
        <v>8800</v>
      </c>
      <c r="G1037" s="496" t="s">
        <v>1384</v>
      </c>
      <c r="H1037" s="489" t="s">
        <v>3612</v>
      </c>
      <c r="I1037" s="503" t="s">
        <v>3611</v>
      </c>
      <c r="J1037" s="489" t="s">
        <v>3612</v>
      </c>
      <c r="K1037" s="503" t="s">
        <v>10533</v>
      </c>
      <c r="L1037"/>
      <c r="N1037"/>
      <c r="O1037"/>
      <c r="P1037"/>
      <c r="Q1037"/>
      <c r="R1037"/>
    </row>
    <row r="1038" spans="1:18" ht="15" customHeight="1" x14ac:dyDescent="0.25">
      <c r="A1038" s="489" t="s">
        <v>948</v>
      </c>
      <c r="B1038" s="489">
        <v>3</v>
      </c>
      <c r="C1038" s="489" t="s">
        <v>7624</v>
      </c>
      <c r="D1038" s="503" t="s">
        <v>7625</v>
      </c>
      <c r="E1038" s="503" t="s">
        <v>949</v>
      </c>
      <c r="F1038" s="503" t="s">
        <v>8800</v>
      </c>
      <c r="G1038" s="496" t="s">
        <v>1384</v>
      </c>
      <c r="H1038" s="489" t="s">
        <v>3614</v>
      </c>
      <c r="I1038" s="503" t="s">
        <v>3613</v>
      </c>
      <c r="J1038" s="489" t="s">
        <v>3614</v>
      </c>
      <c r="K1038" s="503" t="s">
        <v>10534</v>
      </c>
      <c r="L1038"/>
      <c r="N1038"/>
      <c r="O1038"/>
      <c r="P1038"/>
      <c r="Q1038"/>
      <c r="R1038"/>
    </row>
    <row r="1039" spans="1:18" ht="15" customHeight="1" x14ac:dyDescent="0.25">
      <c r="A1039" s="489" t="s">
        <v>948</v>
      </c>
      <c r="B1039" s="489">
        <v>4</v>
      </c>
      <c r="C1039" s="489" t="s">
        <v>7626</v>
      </c>
      <c r="D1039" s="503" t="s">
        <v>7627</v>
      </c>
      <c r="E1039" s="503" t="s">
        <v>949</v>
      </c>
      <c r="F1039" s="503" t="s">
        <v>8800</v>
      </c>
      <c r="G1039" s="496" t="s">
        <v>1384</v>
      </c>
      <c r="H1039" s="489" t="s">
        <v>3616</v>
      </c>
      <c r="I1039" s="503" t="s">
        <v>3615</v>
      </c>
      <c r="J1039" s="489" t="s">
        <v>3616</v>
      </c>
      <c r="K1039" s="503" t="s">
        <v>10535</v>
      </c>
      <c r="L1039"/>
      <c r="N1039"/>
      <c r="O1039"/>
      <c r="P1039"/>
      <c r="Q1039"/>
      <c r="R1039"/>
    </row>
    <row r="1040" spans="1:18" ht="15" customHeight="1" x14ac:dyDescent="0.25">
      <c r="A1040" s="489" t="s">
        <v>948</v>
      </c>
      <c r="B1040" s="489">
        <v>5</v>
      </c>
      <c r="C1040" s="489" t="s">
        <v>7628</v>
      </c>
      <c r="D1040" s="503" t="s">
        <v>7629</v>
      </c>
      <c r="E1040" s="503" t="s">
        <v>949</v>
      </c>
      <c r="F1040" s="503" t="s">
        <v>8800</v>
      </c>
      <c r="G1040" s="496" t="s">
        <v>1384</v>
      </c>
      <c r="H1040" s="489" t="s">
        <v>3618</v>
      </c>
      <c r="I1040" s="503" t="s">
        <v>3617</v>
      </c>
      <c r="J1040" s="489" t="s">
        <v>3618</v>
      </c>
      <c r="K1040" s="503" t="s">
        <v>10536</v>
      </c>
      <c r="L1040"/>
      <c r="N1040"/>
      <c r="O1040"/>
      <c r="P1040"/>
      <c r="Q1040"/>
      <c r="R1040"/>
    </row>
    <row r="1041" spans="1:18" ht="15" customHeight="1" x14ac:dyDescent="0.25">
      <c r="A1041" s="489" t="s">
        <v>948</v>
      </c>
      <c r="B1041" s="489">
        <v>6</v>
      </c>
      <c r="C1041" s="489" t="s">
        <v>7630</v>
      </c>
      <c r="D1041" s="503" t="s">
        <v>7631</v>
      </c>
      <c r="E1041" s="503" t="s">
        <v>949</v>
      </c>
      <c r="F1041" s="503" t="s">
        <v>8800</v>
      </c>
      <c r="G1041" s="496" t="s">
        <v>1384</v>
      </c>
      <c r="H1041" s="489" t="s">
        <v>3620</v>
      </c>
      <c r="I1041" s="503" t="s">
        <v>3619</v>
      </c>
      <c r="J1041" s="489" t="s">
        <v>3620</v>
      </c>
      <c r="K1041" s="503" t="s">
        <v>10537</v>
      </c>
      <c r="L1041"/>
      <c r="N1041"/>
      <c r="O1041"/>
      <c r="P1041"/>
      <c r="Q1041"/>
      <c r="R1041"/>
    </row>
    <row r="1042" spans="1:18" ht="15" customHeight="1" x14ac:dyDescent="0.25">
      <c r="A1042" s="489" t="s">
        <v>948</v>
      </c>
      <c r="B1042" s="489">
        <v>7</v>
      </c>
      <c r="C1042" s="489" t="s">
        <v>7632</v>
      </c>
      <c r="D1042" s="503" t="s">
        <v>7633</v>
      </c>
      <c r="E1042" s="503" t="s">
        <v>949</v>
      </c>
      <c r="F1042" s="503" t="s">
        <v>8800</v>
      </c>
      <c r="G1042" s="496" t="s">
        <v>1384</v>
      </c>
      <c r="H1042" s="489" t="s">
        <v>3622</v>
      </c>
      <c r="I1042" s="503" t="s">
        <v>3621</v>
      </c>
      <c r="J1042" s="489" t="s">
        <v>3622</v>
      </c>
      <c r="K1042" s="503" t="s">
        <v>10538</v>
      </c>
      <c r="L1042"/>
      <c r="N1042"/>
      <c r="O1042"/>
      <c r="P1042"/>
      <c r="Q1042"/>
      <c r="R1042"/>
    </row>
    <row r="1043" spans="1:18" ht="15" customHeight="1" x14ac:dyDescent="0.25">
      <c r="A1043" s="489" t="s">
        <v>948</v>
      </c>
      <c r="B1043" s="489">
        <v>8</v>
      </c>
      <c r="C1043" s="489" t="s">
        <v>7634</v>
      </c>
      <c r="D1043" s="503" t="s">
        <v>7635</v>
      </c>
      <c r="E1043" s="503" t="s">
        <v>949</v>
      </c>
      <c r="F1043" s="503" t="s">
        <v>8800</v>
      </c>
      <c r="G1043" s="496" t="s">
        <v>1384</v>
      </c>
      <c r="H1043" s="489" t="s">
        <v>3624</v>
      </c>
      <c r="I1043" s="503" t="s">
        <v>3623</v>
      </c>
      <c r="J1043" s="489" t="s">
        <v>3624</v>
      </c>
      <c r="K1043" s="503" t="s">
        <v>10539</v>
      </c>
      <c r="L1043"/>
      <c r="N1043"/>
      <c r="O1043"/>
      <c r="P1043"/>
      <c r="Q1043"/>
      <c r="R1043"/>
    </row>
    <row r="1044" spans="1:18" ht="15" customHeight="1" x14ac:dyDescent="0.25">
      <c r="A1044" s="489" t="s">
        <v>948</v>
      </c>
      <c r="B1044" s="489">
        <v>9</v>
      </c>
      <c r="C1044" s="489" t="s">
        <v>7636</v>
      </c>
      <c r="D1044" s="503" t="s">
        <v>7637</v>
      </c>
      <c r="E1044" s="503" t="s">
        <v>949</v>
      </c>
      <c r="F1044" s="503" t="s">
        <v>8800</v>
      </c>
      <c r="G1044" s="496" t="s">
        <v>1384</v>
      </c>
      <c r="H1044" s="489" t="s">
        <v>3626</v>
      </c>
      <c r="I1044" s="503" t="s">
        <v>3625</v>
      </c>
      <c r="J1044" s="489" t="s">
        <v>3626</v>
      </c>
      <c r="K1044" s="503" t="s">
        <v>10540</v>
      </c>
      <c r="L1044"/>
      <c r="N1044"/>
      <c r="O1044"/>
      <c r="P1044"/>
      <c r="Q1044"/>
      <c r="R1044"/>
    </row>
    <row r="1045" spans="1:18" ht="15" customHeight="1" x14ac:dyDescent="0.25">
      <c r="A1045" s="489" t="s">
        <v>948</v>
      </c>
      <c r="B1045" s="489">
        <v>10</v>
      </c>
      <c r="C1045" s="489" t="s">
        <v>7638</v>
      </c>
      <c r="D1045" s="503" t="s">
        <v>7639</v>
      </c>
      <c r="E1045" s="503" t="s">
        <v>949</v>
      </c>
      <c r="F1045" s="503" t="s">
        <v>8800</v>
      </c>
      <c r="G1045" s="496" t="s">
        <v>1384</v>
      </c>
      <c r="H1045" s="489" t="s">
        <v>3628</v>
      </c>
      <c r="I1045" s="503" t="s">
        <v>3627</v>
      </c>
      <c r="J1045" s="489" t="s">
        <v>3628</v>
      </c>
      <c r="K1045" s="503" t="s">
        <v>10541</v>
      </c>
      <c r="L1045"/>
      <c r="N1045"/>
      <c r="O1045"/>
      <c r="P1045"/>
      <c r="Q1045"/>
      <c r="R1045"/>
    </row>
    <row r="1046" spans="1:18" ht="15" customHeight="1" x14ac:dyDescent="0.25">
      <c r="A1046" s="489" t="s">
        <v>948</v>
      </c>
      <c r="B1046" s="489">
        <v>11</v>
      </c>
      <c r="C1046" s="489" t="s">
        <v>7640</v>
      </c>
      <c r="D1046" s="503" t="s">
        <v>7641</v>
      </c>
      <c r="E1046" s="503" t="s">
        <v>949</v>
      </c>
      <c r="F1046" s="503" t="s">
        <v>8800</v>
      </c>
      <c r="G1046" s="496" t="s">
        <v>1384</v>
      </c>
      <c r="H1046" s="489" t="s">
        <v>3630</v>
      </c>
      <c r="I1046" s="503" t="s">
        <v>3629</v>
      </c>
      <c r="J1046" s="489" t="s">
        <v>3630</v>
      </c>
      <c r="K1046" s="503" t="s">
        <v>10542</v>
      </c>
      <c r="L1046"/>
      <c r="N1046"/>
      <c r="O1046"/>
      <c r="P1046"/>
      <c r="Q1046"/>
      <c r="R1046"/>
    </row>
    <row r="1047" spans="1:18" ht="15" customHeight="1" x14ac:dyDescent="0.25">
      <c r="A1047" s="489" t="s">
        <v>948</v>
      </c>
      <c r="B1047" s="489">
        <v>12</v>
      </c>
      <c r="C1047" s="489" t="s">
        <v>7642</v>
      </c>
      <c r="D1047" s="503" t="s">
        <v>7643</v>
      </c>
      <c r="E1047" s="503" t="s">
        <v>949</v>
      </c>
      <c r="F1047" s="503" t="s">
        <v>8800</v>
      </c>
      <c r="G1047" s="496" t="s">
        <v>1384</v>
      </c>
      <c r="H1047" s="489" t="s">
        <v>3632</v>
      </c>
      <c r="I1047" s="503" t="s">
        <v>3631</v>
      </c>
      <c r="J1047" s="489" t="s">
        <v>3632</v>
      </c>
      <c r="K1047" s="503" t="s">
        <v>10543</v>
      </c>
      <c r="L1047"/>
      <c r="N1047"/>
      <c r="O1047"/>
      <c r="P1047"/>
      <c r="Q1047"/>
      <c r="R1047"/>
    </row>
    <row r="1048" spans="1:18" ht="15" customHeight="1" x14ac:dyDescent="0.25">
      <c r="A1048" s="489" t="s">
        <v>948</v>
      </c>
      <c r="B1048" s="489">
        <v>13</v>
      </c>
      <c r="C1048" s="489" t="s">
        <v>7644</v>
      </c>
      <c r="D1048" s="503" t="s">
        <v>7645</v>
      </c>
      <c r="E1048" s="503" t="s">
        <v>949</v>
      </c>
      <c r="F1048" s="503" t="s">
        <v>8800</v>
      </c>
      <c r="G1048" s="496" t="s">
        <v>1384</v>
      </c>
      <c r="H1048" s="489" t="s">
        <v>3880</v>
      </c>
      <c r="I1048" s="503" t="s">
        <v>3881</v>
      </c>
      <c r="J1048" s="489" t="s">
        <v>3880</v>
      </c>
      <c r="K1048" s="503" t="s">
        <v>10544</v>
      </c>
      <c r="L1048"/>
      <c r="N1048"/>
      <c r="O1048"/>
      <c r="P1048"/>
      <c r="Q1048"/>
      <c r="R1048"/>
    </row>
    <row r="1049" spans="1:18" ht="15" customHeight="1" x14ac:dyDescent="0.25">
      <c r="A1049" s="489" t="s">
        <v>948</v>
      </c>
      <c r="B1049" s="489">
        <v>14</v>
      </c>
      <c r="C1049" s="489" t="s">
        <v>7646</v>
      </c>
      <c r="D1049" s="503" t="s">
        <v>7647</v>
      </c>
      <c r="E1049" s="503" t="s">
        <v>949</v>
      </c>
      <c r="F1049" s="503" t="s">
        <v>8800</v>
      </c>
      <c r="G1049" s="496" t="s">
        <v>1384</v>
      </c>
      <c r="H1049" s="489" t="s">
        <v>3634</v>
      </c>
      <c r="I1049" s="503" t="s">
        <v>3633</v>
      </c>
      <c r="J1049" s="489" t="s">
        <v>3634</v>
      </c>
      <c r="K1049" s="503" t="s">
        <v>10545</v>
      </c>
      <c r="L1049"/>
      <c r="N1049"/>
      <c r="O1049"/>
      <c r="P1049"/>
      <c r="Q1049"/>
      <c r="R1049"/>
    </row>
    <row r="1050" spans="1:18" ht="15" customHeight="1" x14ac:dyDescent="0.25">
      <c r="A1050" s="489" t="s">
        <v>948</v>
      </c>
      <c r="B1050" s="489">
        <v>15</v>
      </c>
      <c r="C1050" s="489" t="s">
        <v>7648</v>
      </c>
      <c r="D1050" s="503" t="s">
        <v>7649</v>
      </c>
      <c r="E1050" s="503" t="s">
        <v>949</v>
      </c>
      <c r="F1050" s="503" t="s">
        <v>8800</v>
      </c>
      <c r="G1050" s="496" t="s">
        <v>1384</v>
      </c>
      <c r="H1050" s="489" t="s">
        <v>3636</v>
      </c>
      <c r="I1050" s="503" t="s">
        <v>3635</v>
      </c>
      <c r="J1050" s="489" t="s">
        <v>3636</v>
      </c>
      <c r="K1050" s="503" t="s">
        <v>10546</v>
      </c>
      <c r="L1050"/>
      <c r="N1050"/>
      <c r="O1050"/>
      <c r="P1050"/>
      <c r="Q1050"/>
      <c r="R1050"/>
    </row>
    <row r="1051" spans="1:18" ht="15" customHeight="1" x14ac:dyDescent="0.25">
      <c r="A1051" s="489" t="s">
        <v>948</v>
      </c>
      <c r="B1051" s="489">
        <v>16</v>
      </c>
      <c r="C1051" s="489" t="s">
        <v>7650</v>
      </c>
      <c r="D1051" s="503" t="s">
        <v>7651</v>
      </c>
      <c r="E1051" s="503" t="s">
        <v>949</v>
      </c>
      <c r="F1051" s="503" t="s">
        <v>8800</v>
      </c>
      <c r="G1051" s="496" t="s">
        <v>1384</v>
      </c>
      <c r="H1051" s="489" t="s">
        <v>3671</v>
      </c>
      <c r="I1051" s="503" t="s">
        <v>3670</v>
      </c>
      <c r="J1051" s="489" t="s">
        <v>3671</v>
      </c>
      <c r="K1051" s="503" t="s">
        <v>10547</v>
      </c>
      <c r="L1051"/>
      <c r="N1051"/>
      <c r="O1051"/>
      <c r="P1051"/>
      <c r="Q1051"/>
      <c r="R1051"/>
    </row>
    <row r="1052" spans="1:18" ht="15" customHeight="1" x14ac:dyDescent="0.25">
      <c r="A1052" s="489" t="s">
        <v>948</v>
      </c>
      <c r="B1052" s="489">
        <v>17</v>
      </c>
      <c r="C1052" s="489" t="s">
        <v>7652</v>
      </c>
      <c r="D1052" s="503" t="s">
        <v>7653</v>
      </c>
      <c r="E1052" s="503" t="s">
        <v>949</v>
      </c>
      <c r="F1052" s="503" t="s">
        <v>8800</v>
      </c>
      <c r="G1052" s="496" t="s">
        <v>1384</v>
      </c>
      <c r="H1052" s="489" t="s">
        <v>3638</v>
      </c>
      <c r="I1052" s="503" t="s">
        <v>3637</v>
      </c>
      <c r="J1052" s="489" t="s">
        <v>3638</v>
      </c>
      <c r="K1052" s="503" t="s">
        <v>10548</v>
      </c>
      <c r="L1052"/>
      <c r="N1052"/>
      <c r="O1052"/>
      <c r="P1052"/>
      <c r="Q1052"/>
      <c r="R1052"/>
    </row>
    <row r="1053" spans="1:18" ht="15" customHeight="1" x14ac:dyDescent="0.25">
      <c r="A1053" s="489" t="s">
        <v>948</v>
      </c>
      <c r="B1053" s="489">
        <v>18</v>
      </c>
      <c r="C1053" s="489" t="s">
        <v>7654</v>
      </c>
      <c r="D1053" s="503" t="s">
        <v>7655</v>
      </c>
      <c r="E1053" s="503" t="s">
        <v>949</v>
      </c>
      <c r="F1053" s="503" t="s">
        <v>8800</v>
      </c>
      <c r="G1053" s="496" t="s">
        <v>1384</v>
      </c>
      <c r="H1053" s="489" t="s">
        <v>3640</v>
      </c>
      <c r="I1053" s="503" t="s">
        <v>3639</v>
      </c>
      <c r="J1053" s="489" t="s">
        <v>3640</v>
      </c>
      <c r="K1053" s="503" t="s">
        <v>10549</v>
      </c>
      <c r="L1053"/>
      <c r="N1053"/>
      <c r="O1053"/>
      <c r="P1053"/>
      <c r="Q1053"/>
      <c r="R1053"/>
    </row>
    <row r="1054" spans="1:18" ht="15" customHeight="1" x14ac:dyDescent="0.25">
      <c r="A1054" s="489" t="s">
        <v>948</v>
      </c>
      <c r="B1054" s="489">
        <v>19</v>
      </c>
      <c r="C1054" s="489" t="s">
        <v>7656</v>
      </c>
      <c r="D1054" s="503" t="s">
        <v>7657</v>
      </c>
      <c r="E1054" s="503" t="s">
        <v>949</v>
      </c>
      <c r="F1054" s="503" t="s">
        <v>8800</v>
      </c>
      <c r="G1054" s="496" t="s">
        <v>1384</v>
      </c>
      <c r="H1054" s="489" t="s">
        <v>3642</v>
      </c>
      <c r="I1054" s="503" t="s">
        <v>3641</v>
      </c>
      <c r="J1054" s="489" t="s">
        <v>3642</v>
      </c>
      <c r="K1054" s="503" t="s">
        <v>10550</v>
      </c>
      <c r="L1054"/>
      <c r="N1054"/>
      <c r="O1054"/>
      <c r="P1054"/>
      <c r="Q1054"/>
      <c r="R1054"/>
    </row>
    <row r="1055" spans="1:18" ht="15" customHeight="1" x14ac:dyDescent="0.25">
      <c r="A1055" s="489" t="s">
        <v>948</v>
      </c>
      <c r="B1055" s="489">
        <v>20</v>
      </c>
      <c r="C1055" s="489" t="s">
        <v>7658</v>
      </c>
      <c r="D1055" s="503" t="s">
        <v>7659</v>
      </c>
      <c r="E1055" s="503" t="s">
        <v>949</v>
      </c>
      <c r="F1055" s="503" t="s">
        <v>8800</v>
      </c>
      <c r="G1055" s="496" t="s">
        <v>1384</v>
      </c>
      <c r="H1055" s="489" t="s">
        <v>5344</v>
      </c>
      <c r="I1055" s="503" t="s">
        <v>5345</v>
      </c>
      <c r="J1055" s="489" t="s">
        <v>5344</v>
      </c>
      <c r="K1055" s="503" t="s">
        <v>10551</v>
      </c>
      <c r="L1055"/>
      <c r="N1055"/>
      <c r="O1055"/>
      <c r="P1055"/>
      <c r="Q1055"/>
      <c r="R1055"/>
    </row>
    <row r="1056" spans="1:18" ht="15" customHeight="1" x14ac:dyDescent="0.25">
      <c r="A1056" s="489" t="s">
        <v>948</v>
      </c>
      <c r="B1056" s="489">
        <v>21</v>
      </c>
      <c r="C1056" s="489" t="s">
        <v>7660</v>
      </c>
      <c r="D1056" s="503" t="s">
        <v>7661</v>
      </c>
      <c r="E1056" s="503" t="s">
        <v>949</v>
      </c>
      <c r="F1056" s="503" t="s">
        <v>8800</v>
      </c>
      <c r="G1056" s="496" t="s">
        <v>1384</v>
      </c>
      <c r="H1056" s="489" t="s">
        <v>3644</v>
      </c>
      <c r="I1056" s="503" t="s">
        <v>3643</v>
      </c>
      <c r="J1056" s="489" t="s">
        <v>3644</v>
      </c>
      <c r="K1056" s="503" t="s">
        <v>10552</v>
      </c>
      <c r="L1056"/>
      <c r="N1056"/>
      <c r="O1056"/>
      <c r="P1056"/>
      <c r="Q1056"/>
      <c r="R1056"/>
    </row>
    <row r="1057" spans="1:18" ht="15" customHeight="1" x14ac:dyDescent="0.25">
      <c r="A1057" s="489" t="s">
        <v>948</v>
      </c>
      <c r="B1057" s="489">
        <v>22</v>
      </c>
      <c r="C1057" s="489" t="s">
        <v>7662</v>
      </c>
      <c r="D1057" s="503" t="s">
        <v>7663</v>
      </c>
      <c r="E1057" s="503" t="s">
        <v>949</v>
      </c>
      <c r="F1057" s="503" t="s">
        <v>8800</v>
      </c>
      <c r="G1057" s="496" t="s">
        <v>1384</v>
      </c>
      <c r="H1057" s="489" t="s">
        <v>3882</v>
      </c>
      <c r="I1057" s="503" t="s">
        <v>3883</v>
      </c>
      <c r="J1057" s="489" t="s">
        <v>3882</v>
      </c>
      <c r="K1057" s="503" t="s">
        <v>10553</v>
      </c>
      <c r="L1057"/>
      <c r="N1057"/>
      <c r="O1057"/>
      <c r="P1057"/>
      <c r="Q1057"/>
      <c r="R1057"/>
    </row>
    <row r="1058" spans="1:18" ht="15" customHeight="1" x14ac:dyDescent="0.25">
      <c r="A1058" s="489" t="s">
        <v>948</v>
      </c>
      <c r="B1058" s="489">
        <v>23</v>
      </c>
      <c r="C1058" s="489" t="s">
        <v>7664</v>
      </c>
      <c r="D1058" s="503" t="s">
        <v>7665</v>
      </c>
      <c r="E1058" s="503" t="s">
        <v>949</v>
      </c>
      <c r="F1058" s="503" t="s">
        <v>8800</v>
      </c>
      <c r="G1058" s="496" t="s">
        <v>1384</v>
      </c>
      <c r="H1058" s="489" t="s">
        <v>5346</v>
      </c>
      <c r="I1058" s="503" t="s">
        <v>3884</v>
      </c>
      <c r="J1058" s="489" t="s">
        <v>5346</v>
      </c>
      <c r="K1058" s="503" t="s">
        <v>10554</v>
      </c>
      <c r="L1058"/>
      <c r="N1058"/>
      <c r="O1058"/>
      <c r="P1058"/>
      <c r="Q1058"/>
      <c r="R1058"/>
    </row>
    <row r="1059" spans="1:18" ht="15" customHeight="1" x14ac:dyDescent="0.25">
      <c r="A1059" s="489" t="s">
        <v>948</v>
      </c>
      <c r="B1059" s="489">
        <v>24</v>
      </c>
      <c r="C1059" s="489" t="s">
        <v>7666</v>
      </c>
      <c r="D1059" s="503" t="s">
        <v>7667</v>
      </c>
      <c r="E1059" s="503" t="s">
        <v>949</v>
      </c>
      <c r="F1059" s="503" t="s">
        <v>8800</v>
      </c>
      <c r="G1059" s="496" t="s">
        <v>1384</v>
      </c>
      <c r="H1059" s="489" t="s">
        <v>3646</v>
      </c>
      <c r="I1059" s="503" t="s">
        <v>3645</v>
      </c>
      <c r="J1059" s="489" t="s">
        <v>3646</v>
      </c>
      <c r="K1059" s="503" t="s">
        <v>10555</v>
      </c>
      <c r="L1059"/>
      <c r="N1059"/>
      <c r="O1059"/>
      <c r="P1059"/>
      <c r="Q1059"/>
      <c r="R1059"/>
    </row>
    <row r="1060" spans="1:18" ht="15" customHeight="1" x14ac:dyDescent="0.25">
      <c r="A1060" s="489" t="s">
        <v>948</v>
      </c>
      <c r="B1060" s="489">
        <v>25</v>
      </c>
      <c r="C1060" s="489" t="s">
        <v>7668</v>
      </c>
      <c r="D1060" s="503" t="s">
        <v>7669</v>
      </c>
      <c r="E1060" s="503" t="s">
        <v>949</v>
      </c>
      <c r="F1060" s="503" t="s">
        <v>8800</v>
      </c>
      <c r="G1060" s="496" t="s">
        <v>1384</v>
      </c>
      <c r="H1060" s="489" t="s">
        <v>3885</v>
      </c>
      <c r="I1060" s="503" t="s">
        <v>3886</v>
      </c>
      <c r="J1060" s="489" t="s">
        <v>3885</v>
      </c>
      <c r="K1060" s="503" t="s">
        <v>10556</v>
      </c>
      <c r="L1060"/>
      <c r="N1060"/>
      <c r="O1060"/>
      <c r="P1060"/>
      <c r="Q1060"/>
      <c r="R1060"/>
    </row>
    <row r="1061" spans="1:18" ht="15" customHeight="1" x14ac:dyDescent="0.25">
      <c r="A1061" s="489" t="s">
        <v>948</v>
      </c>
      <c r="B1061" s="489">
        <v>26</v>
      </c>
      <c r="C1061" s="489" t="s">
        <v>7670</v>
      </c>
      <c r="D1061" s="503" t="s">
        <v>7671</v>
      </c>
      <c r="E1061" s="503" t="s">
        <v>949</v>
      </c>
      <c r="F1061" s="503" t="s">
        <v>8800</v>
      </c>
      <c r="G1061" s="496" t="s">
        <v>1384</v>
      </c>
      <c r="H1061" s="489" t="s">
        <v>3648</v>
      </c>
      <c r="I1061" s="503" t="s">
        <v>3647</v>
      </c>
      <c r="J1061" s="489" t="s">
        <v>3648</v>
      </c>
      <c r="K1061" s="503" t="s">
        <v>10557</v>
      </c>
      <c r="L1061"/>
      <c r="N1061"/>
      <c r="O1061"/>
      <c r="P1061"/>
      <c r="Q1061"/>
      <c r="R1061"/>
    </row>
    <row r="1062" spans="1:18" ht="15" customHeight="1" x14ac:dyDescent="0.25">
      <c r="A1062" s="489" t="s">
        <v>948</v>
      </c>
      <c r="B1062" s="489">
        <v>27</v>
      </c>
      <c r="C1062" s="489" t="s">
        <v>7672</v>
      </c>
      <c r="D1062" s="503" t="s">
        <v>10558</v>
      </c>
      <c r="E1062" s="503" t="s">
        <v>949</v>
      </c>
      <c r="F1062" s="503" t="s">
        <v>8800</v>
      </c>
      <c r="G1062" s="496" t="s">
        <v>1384</v>
      </c>
      <c r="H1062" s="489" t="s">
        <v>3649</v>
      </c>
      <c r="I1062" s="503" t="s">
        <v>10559</v>
      </c>
      <c r="J1062" s="489" t="s">
        <v>3649</v>
      </c>
      <c r="K1062" s="503" t="s">
        <v>10560</v>
      </c>
      <c r="L1062"/>
      <c r="N1062"/>
      <c r="O1062"/>
      <c r="P1062"/>
      <c r="Q1062"/>
      <c r="R1062"/>
    </row>
    <row r="1063" spans="1:18" ht="15" customHeight="1" x14ac:dyDescent="0.25">
      <c r="A1063" s="489" t="s">
        <v>948</v>
      </c>
      <c r="B1063" s="489">
        <v>28</v>
      </c>
      <c r="C1063" s="489" t="s">
        <v>7674</v>
      </c>
      <c r="D1063" s="503" t="s">
        <v>7676</v>
      </c>
      <c r="E1063" s="503" t="s">
        <v>949</v>
      </c>
      <c r="F1063" s="503" t="s">
        <v>8800</v>
      </c>
      <c r="G1063" s="496" t="s">
        <v>1384</v>
      </c>
      <c r="H1063" s="489" t="s">
        <v>3651</v>
      </c>
      <c r="I1063" s="503" t="s">
        <v>3650</v>
      </c>
      <c r="J1063" s="489" t="s">
        <v>3651</v>
      </c>
      <c r="K1063" s="503" t="s">
        <v>10561</v>
      </c>
      <c r="L1063"/>
      <c r="N1063"/>
      <c r="O1063"/>
      <c r="P1063"/>
      <c r="Q1063"/>
      <c r="R1063"/>
    </row>
    <row r="1064" spans="1:18" ht="15" customHeight="1" x14ac:dyDescent="0.25">
      <c r="A1064" s="489" t="s">
        <v>948</v>
      </c>
      <c r="B1064" s="489">
        <v>29</v>
      </c>
      <c r="C1064" s="489" t="s">
        <v>7675</v>
      </c>
      <c r="D1064" s="503" t="s">
        <v>7678</v>
      </c>
      <c r="E1064" s="503" t="s">
        <v>949</v>
      </c>
      <c r="F1064" s="503" t="s">
        <v>8800</v>
      </c>
      <c r="G1064" s="496" t="s">
        <v>1384</v>
      </c>
      <c r="H1064" s="489" t="s">
        <v>3653</v>
      </c>
      <c r="I1064" s="503" t="s">
        <v>3652</v>
      </c>
      <c r="J1064" s="489" t="s">
        <v>3653</v>
      </c>
      <c r="K1064" s="503" t="s">
        <v>10562</v>
      </c>
      <c r="L1064"/>
      <c r="N1064"/>
      <c r="O1064"/>
      <c r="P1064"/>
      <c r="Q1064"/>
      <c r="R1064"/>
    </row>
    <row r="1065" spans="1:18" ht="15" customHeight="1" x14ac:dyDescent="0.25">
      <c r="A1065" s="489" t="s">
        <v>948</v>
      </c>
      <c r="B1065" s="489">
        <v>30</v>
      </c>
      <c r="C1065" s="489" t="s">
        <v>7677</v>
      </c>
      <c r="D1065" s="503" t="s">
        <v>7680</v>
      </c>
      <c r="E1065" s="503" t="s">
        <v>949</v>
      </c>
      <c r="F1065" s="503" t="s">
        <v>8800</v>
      </c>
      <c r="G1065" s="496" t="s">
        <v>1384</v>
      </c>
      <c r="H1065" s="489" t="s">
        <v>3655</v>
      </c>
      <c r="I1065" s="503" t="s">
        <v>3654</v>
      </c>
      <c r="J1065" s="489" t="s">
        <v>3655</v>
      </c>
      <c r="K1065" s="503" t="s">
        <v>10563</v>
      </c>
      <c r="L1065"/>
      <c r="N1065"/>
      <c r="O1065"/>
      <c r="P1065"/>
      <c r="Q1065"/>
      <c r="R1065"/>
    </row>
    <row r="1066" spans="1:18" ht="15" customHeight="1" x14ac:dyDescent="0.25">
      <c r="A1066" s="489" t="s">
        <v>948</v>
      </c>
      <c r="B1066" s="489">
        <v>31</v>
      </c>
      <c r="C1066" s="489" t="s">
        <v>7679</v>
      </c>
      <c r="D1066" s="503" t="s">
        <v>7681</v>
      </c>
      <c r="E1066" s="503" t="s">
        <v>949</v>
      </c>
      <c r="F1066" s="503" t="s">
        <v>8800</v>
      </c>
      <c r="G1066" s="496" t="s">
        <v>1384</v>
      </c>
      <c r="H1066" s="489" t="s">
        <v>3657</v>
      </c>
      <c r="I1066" s="503" t="s">
        <v>3656</v>
      </c>
      <c r="J1066" s="489" t="s">
        <v>3657</v>
      </c>
      <c r="K1066" s="503" t="s">
        <v>10564</v>
      </c>
      <c r="L1066"/>
      <c r="N1066"/>
      <c r="O1066"/>
      <c r="P1066"/>
      <c r="Q1066"/>
      <c r="R1066"/>
    </row>
    <row r="1067" spans="1:18" ht="15" customHeight="1" x14ac:dyDescent="0.25">
      <c r="A1067" s="489" t="s">
        <v>950</v>
      </c>
      <c r="B1067" s="489">
        <v>1</v>
      </c>
      <c r="C1067" s="489" t="s">
        <v>7682</v>
      </c>
      <c r="D1067" s="503" t="s">
        <v>7683</v>
      </c>
      <c r="E1067" s="503" t="s">
        <v>951</v>
      </c>
      <c r="F1067" s="503" t="s">
        <v>8800</v>
      </c>
      <c r="G1067" s="496" t="s">
        <v>1384</v>
      </c>
      <c r="H1067" s="489" t="s">
        <v>2714</v>
      </c>
      <c r="I1067" s="503" t="s">
        <v>2713</v>
      </c>
      <c r="J1067" s="489" t="s">
        <v>2714</v>
      </c>
      <c r="K1067" s="503" t="s">
        <v>10565</v>
      </c>
      <c r="L1067"/>
      <c r="N1067"/>
      <c r="O1067"/>
      <c r="P1067"/>
      <c r="Q1067"/>
      <c r="R1067"/>
    </row>
    <row r="1068" spans="1:18" ht="15" customHeight="1" x14ac:dyDescent="0.25">
      <c r="A1068" s="489" t="s">
        <v>950</v>
      </c>
      <c r="B1068" s="489">
        <v>2</v>
      </c>
      <c r="C1068" s="489" t="s">
        <v>7684</v>
      </c>
      <c r="D1068" s="503" t="s">
        <v>7685</v>
      </c>
      <c r="E1068" s="503" t="s">
        <v>951</v>
      </c>
      <c r="F1068" s="503" t="s">
        <v>8800</v>
      </c>
      <c r="G1068" s="496" t="s">
        <v>1384</v>
      </c>
      <c r="H1068" s="489" t="s">
        <v>2716</v>
      </c>
      <c r="I1068" s="503" t="s">
        <v>2715</v>
      </c>
      <c r="J1068" s="489" t="s">
        <v>2716</v>
      </c>
      <c r="K1068" s="503" t="s">
        <v>10566</v>
      </c>
      <c r="L1068"/>
      <c r="N1068"/>
      <c r="O1068"/>
      <c r="P1068"/>
      <c r="Q1068"/>
      <c r="R1068"/>
    </row>
    <row r="1069" spans="1:18" ht="15" customHeight="1" x14ac:dyDescent="0.25">
      <c r="A1069" s="489" t="s">
        <v>953</v>
      </c>
      <c r="B1069" s="489">
        <v>1</v>
      </c>
      <c r="C1069" s="489" t="s">
        <v>7686</v>
      </c>
      <c r="D1069" s="503" t="s">
        <v>7687</v>
      </c>
      <c r="E1069" s="503" t="s">
        <v>954</v>
      </c>
      <c r="F1069" s="503" t="s">
        <v>8800</v>
      </c>
      <c r="G1069" s="496" t="s">
        <v>1384</v>
      </c>
      <c r="H1069" s="489" t="s">
        <v>2719</v>
      </c>
      <c r="I1069" s="503" t="s">
        <v>2718</v>
      </c>
      <c r="J1069" s="489" t="s">
        <v>2719</v>
      </c>
      <c r="K1069" s="503" t="s">
        <v>10567</v>
      </c>
      <c r="L1069"/>
      <c r="N1069"/>
      <c r="O1069"/>
      <c r="P1069"/>
      <c r="Q1069"/>
      <c r="R1069"/>
    </row>
    <row r="1070" spans="1:18" ht="15" customHeight="1" x14ac:dyDescent="0.25">
      <c r="A1070" s="489" t="s">
        <v>953</v>
      </c>
      <c r="B1070" s="489">
        <v>2</v>
      </c>
      <c r="C1070" s="489" t="s">
        <v>7688</v>
      </c>
      <c r="D1070" s="503" t="s">
        <v>7689</v>
      </c>
      <c r="E1070" s="503" t="s">
        <v>954</v>
      </c>
      <c r="F1070" s="503" t="s">
        <v>8800</v>
      </c>
      <c r="G1070" s="496" t="s">
        <v>1384</v>
      </c>
      <c r="H1070" s="489" t="s">
        <v>2721</v>
      </c>
      <c r="I1070" s="503" t="s">
        <v>2720</v>
      </c>
      <c r="J1070" s="489" t="s">
        <v>2721</v>
      </c>
      <c r="K1070" s="503" t="s">
        <v>8657</v>
      </c>
      <c r="L1070"/>
      <c r="N1070"/>
      <c r="O1070"/>
      <c r="P1070"/>
      <c r="Q1070"/>
      <c r="R1070"/>
    </row>
    <row r="1071" spans="1:18" ht="15" customHeight="1" x14ac:dyDescent="0.25">
      <c r="A1071" s="489" t="s">
        <v>955</v>
      </c>
      <c r="B1071" s="489">
        <v>1</v>
      </c>
      <c r="C1071" s="489" t="s">
        <v>7690</v>
      </c>
      <c r="D1071" s="503" t="s">
        <v>7691</v>
      </c>
      <c r="E1071" s="503" t="s">
        <v>956</v>
      </c>
      <c r="F1071" s="503" t="s">
        <v>8800</v>
      </c>
      <c r="G1071" s="496" t="s">
        <v>1384</v>
      </c>
      <c r="H1071" s="489" t="s">
        <v>2723</v>
      </c>
      <c r="I1071" s="503" t="s">
        <v>2722</v>
      </c>
      <c r="J1071" s="489" t="s">
        <v>2723</v>
      </c>
      <c r="K1071" s="503" t="s">
        <v>10568</v>
      </c>
      <c r="L1071"/>
      <c r="N1071"/>
      <c r="O1071"/>
      <c r="P1071"/>
      <c r="Q1071"/>
      <c r="R1071"/>
    </row>
    <row r="1072" spans="1:18" ht="15" customHeight="1" x14ac:dyDescent="0.25">
      <c r="A1072" s="489" t="s">
        <v>955</v>
      </c>
      <c r="B1072" s="489">
        <v>2</v>
      </c>
      <c r="C1072" s="489" t="s">
        <v>7692</v>
      </c>
      <c r="D1072" s="503" t="s">
        <v>7693</v>
      </c>
      <c r="E1072" s="503" t="s">
        <v>956</v>
      </c>
      <c r="F1072" s="503" t="s">
        <v>8800</v>
      </c>
      <c r="G1072" s="496" t="s">
        <v>1384</v>
      </c>
      <c r="H1072" s="489" t="s">
        <v>2725</v>
      </c>
      <c r="I1072" s="503" t="s">
        <v>2724</v>
      </c>
      <c r="J1072" s="489" t="s">
        <v>2725</v>
      </c>
      <c r="K1072" s="503" t="s">
        <v>10569</v>
      </c>
      <c r="L1072"/>
      <c r="N1072"/>
      <c r="O1072"/>
      <c r="P1072"/>
      <c r="Q1072"/>
      <c r="R1072"/>
    </row>
    <row r="1073" spans="1:18" ht="15" customHeight="1" x14ac:dyDescent="0.25">
      <c r="A1073" s="489" t="s">
        <v>957</v>
      </c>
      <c r="B1073" s="489">
        <v>1</v>
      </c>
      <c r="C1073" s="489" t="s">
        <v>7694</v>
      </c>
      <c r="D1073" s="503" t="s">
        <v>7695</v>
      </c>
      <c r="E1073" s="503" t="s">
        <v>958</v>
      </c>
      <c r="F1073" s="503" t="s">
        <v>8800</v>
      </c>
      <c r="G1073" s="496" t="s">
        <v>1384</v>
      </c>
      <c r="H1073" s="489" t="s">
        <v>2727</v>
      </c>
      <c r="I1073" s="503" t="s">
        <v>2726</v>
      </c>
      <c r="J1073" s="489" t="s">
        <v>2727</v>
      </c>
      <c r="K1073" s="503" t="s">
        <v>10570</v>
      </c>
      <c r="L1073"/>
      <c r="N1073"/>
      <c r="O1073"/>
      <c r="P1073"/>
      <c r="Q1073"/>
      <c r="R1073"/>
    </row>
    <row r="1074" spans="1:18" ht="15" customHeight="1" x14ac:dyDescent="0.25">
      <c r="A1074" s="489" t="s">
        <v>957</v>
      </c>
      <c r="B1074" s="489">
        <v>2</v>
      </c>
      <c r="C1074" s="489" t="s">
        <v>7696</v>
      </c>
      <c r="D1074" s="503" t="s">
        <v>7697</v>
      </c>
      <c r="E1074" s="503" t="s">
        <v>958</v>
      </c>
      <c r="F1074" s="503" t="s">
        <v>8800</v>
      </c>
      <c r="G1074" s="496" t="s">
        <v>1384</v>
      </c>
      <c r="H1074" s="489" t="s">
        <v>2729</v>
      </c>
      <c r="I1074" s="503" t="s">
        <v>2728</v>
      </c>
      <c r="J1074" s="489" t="s">
        <v>2729</v>
      </c>
      <c r="K1074" s="503" t="s">
        <v>10571</v>
      </c>
      <c r="L1074"/>
      <c r="N1074"/>
      <c r="O1074"/>
      <c r="P1074"/>
      <c r="Q1074"/>
      <c r="R1074"/>
    </row>
    <row r="1075" spans="1:18" ht="15" customHeight="1" x14ac:dyDescent="0.25">
      <c r="A1075" s="489" t="s">
        <v>957</v>
      </c>
      <c r="B1075" s="489">
        <v>3</v>
      </c>
      <c r="C1075" s="489" t="s">
        <v>7698</v>
      </c>
      <c r="D1075" s="503" t="s">
        <v>7700</v>
      </c>
      <c r="E1075" s="503" t="s">
        <v>958</v>
      </c>
      <c r="F1075" s="503" t="s">
        <v>8800</v>
      </c>
      <c r="G1075" s="496" t="s">
        <v>1384</v>
      </c>
      <c r="H1075" s="489" t="s">
        <v>2731</v>
      </c>
      <c r="I1075" s="503" t="s">
        <v>2730</v>
      </c>
      <c r="J1075" s="489" t="s">
        <v>2731</v>
      </c>
      <c r="K1075" s="503" t="s">
        <v>10572</v>
      </c>
      <c r="L1075"/>
      <c r="N1075"/>
      <c r="O1075"/>
      <c r="P1075"/>
      <c r="Q1075"/>
      <c r="R1075"/>
    </row>
    <row r="1076" spans="1:18" ht="15" customHeight="1" x14ac:dyDescent="0.25">
      <c r="A1076" s="489" t="s">
        <v>957</v>
      </c>
      <c r="B1076" s="489">
        <v>4</v>
      </c>
      <c r="C1076" s="489" t="s">
        <v>7699</v>
      </c>
      <c r="D1076" s="503" t="s">
        <v>7701</v>
      </c>
      <c r="E1076" s="503" t="s">
        <v>958</v>
      </c>
      <c r="F1076" s="503" t="s">
        <v>8800</v>
      </c>
      <c r="G1076" s="496" t="s">
        <v>1384</v>
      </c>
      <c r="H1076" s="489" t="s">
        <v>2733</v>
      </c>
      <c r="I1076" s="503" t="s">
        <v>2732</v>
      </c>
      <c r="J1076" s="489" t="s">
        <v>2733</v>
      </c>
      <c r="K1076" s="503" t="s">
        <v>10573</v>
      </c>
      <c r="L1076"/>
      <c r="N1076"/>
      <c r="O1076"/>
      <c r="P1076"/>
      <c r="Q1076"/>
      <c r="R1076"/>
    </row>
    <row r="1077" spans="1:18" ht="15" customHeight="1" x14ac:dyDescent="0.25">
      <c r="A1077" s="489" t="s">
        <v>959</v>
      </c>
      <c r="B1077" s="489">
        <v>1</v>
      </c>
      <c r="C1077" s="489" t="s">
        <v>7702</v>
      </c>
      <c r="D1077" s="503" t="s">
        <v>7703</v>
      </c>
      <c r="E1077" s="503" t="s">
        <v>960</v>
      </c>
      <c r="F1077" s="503" t="s">
        <v>8800</v>
      </c>
      <c r="G1077" s="496" t="s">
        <v>1384</v>
      </c>
      <c r="H1077" s="489" t="s">
        <v>2735</v>
      </c>
      <c r="I1077" s="503" t="s">
        <v>2734</v>
      </c>
      <c r="J1077" s="489" t="s">
        <v>2735</v>
      </c>
      <c r="K1077" s="503" t="s">
        <v>8658</v>
      </c>
      <c r="L1077"/>
      <c r="N1077"/>
      <c r="O1077"/>
      <c r="P1077"/>
      <c r="Q1077"/>
      <c r="R1077"/>
    </row>
    <row r="1078" spans="1:18" ht="15" customHeight="1" x14ac:dyDescent="0.25">
      <c r="A1078" s="489" t="s">
        <v>961</v>
      </c>
      <c r="B1078" s="489">
        <v>1</v>
      </c>
      <c r="C1078" s="489" t="s">
        <v>7704</v>
      </c>
      <c r="D1078" s="503" t="s">
        <v>7705</v>
      </c>
      <c r="E1078" s="503" t="s">
        <v>962</v>
      </c>
      <c r="F1078" s="503" t="s">
        <v>8800</v>
      </c>
      <c r="G1078" s="496" t="s">
        <v>1384</v>
      </c>
      <c r="H1078" s="489" t="s">
        <v>2737</v>
      </c>
      <c r="I1078" s="503" t="s">
        <v>2736</v>
      </c>
      <c r="J1078" s="489" t="s">
        <v>2737</v>
      </c>
      <c r="K1078" s="503" t="s">
        <v>10574</v>
      </c>
      <c r="L1078"/>
      <c r="N1078"/>
      <c r="O1078"/>
      <c r="P1078"/>
      <c r="Q1078"/>
      <c r="R1078"/>
    </row>
    <row r="1079" spans="1:18" ht="15" customHeight="1" x14ac:dyDescent="0.25">
      <c r="A1079" s="489" t="s">
        <v>963</v>
      </c>
      <c r="B1079" s="489">
        <v>1</v>
      </c>
      <c r="C1079" s="489" t="s">
        <v>7706</v>
      </c>
      <c r="D1079" s="503" t="s">
        <v>7707</v>
      </c>
      <c r="E1079" s="503" t="s">
        <v>964</v>
      </c>
      <c r="F1079" s="503" t="s">
        <v>8800</v>
      </c>
      <c r="G1079" s="496" t="s">
        <v>1384</v>
      </c>
      <c r="H1079" s="489" t="s">
        <v>2739</v>
      </c>
      <c r="I1079" s="503" t="s">
        <v>2738</v>
      </c>
      <c r="J1079" s="489" t="s">
        <v>2739</v>
      </c>
      <c r="K1079" s="503" t="s">
        <v>10575</v>
      </c>
      <c r="L1079"/>
      <c r="N1079"/>
      <c r="O1079"/>
      <c r="P1079"/>
      <c r="Q1079"/>
      <c r="R1079"/>
    </row>
    <row r="1080" spans="1:18" ht="15" customHeight="1" x14ac:dyDescent="0.25">
      <c r="A1080" s="489" t="s">
        <v>963</v>
      </c>
      <c r="B1080" s="489">
        <v>2</v>
      </c>
      <c r="C1080" s="489" t="s">
        <v>7708</v>
      </c>
      <c r="D1080" s="503" t="s">
        <v>7709</v>
      </c>
      <c r="E1080" s="503" t="s">
        <v>964</v>
      </c>
      <c r="F1080" s="503" t="s">
        <v>8800</v>
      </c>
      <c r="G1080" s="496" t="s">
        <v>1384</v>
      </c>
      <c r="H1080" s="489" t="s">
        <v>2741</v>
      </c>
      <c r="I1080" s="503" t="s">
        <v>2740</v>
      </c>
      <c r="J1080" s="489" t="s">
        <v>2741</v>
      </c>
      <c r="K1080" s="503" t="s">
        <v>10576</v>
      </c>
      <c r="L1080"/>
      <c r="N1080"/>
      <c r="O1080"/>
      <c r="P1080"/>
      <c r="Q1080"/>
      <c r="R1080"/>
    </row>
    <row r="1081" spans="1:18" ht="15" customHeight="1" x14ac:dyDescent="0.25">
      <c r="A1081" s="489" t="s">
        <v>965</v>
      </c>
      <c r="B1081" s="489">
        <v>1</v>
      </c>
      <c r="C1081" s="489" t="s">
        <v>7710</v>
      </c>
      <c r="D1081" s="503" t="s">
        <v>7711</v>
      </c>
      <c r="E1081" s="503" t="s">
        <v>966</v>
      </c>
      <c r="F1081" s="503" t="s">
        <v>8800</v>
      </c>
      <c r="G1081" s="496" t="s">
        <v>1384</v>
      </c>
      <c r="H1081" s="489" t="s">
        <v>2743</v>
      </c>
      <c r="I1081" s="503" t="s">
        <v>2742</v>
      </c>
      <c r="J1081" s="489" t="s">
        <v>2743</v>
      </c>
      <c r="K1081" s="503" t="s">
        <v>10577</v>
      </c>
      <c r="L1081"/>
      <c r="N1081"/>
      <c r="O1081"/>
      <c r="P1081"/>
      <c r="Q1081"/>
      <c r="R1081"/>
    </row>
    <row r="1082" spans="1:18" ht="15" customHeight="1" x14ac:dyDescent="0.25">
      <c r="A1082" s="489" t="s">
        <v>965</v>
      </c>
      <c r="B1082" s="489">
        <v>2</v>
      </c>
      <c r="C1082" s="489" t="s">
        <v>7712</v>
      </c>
      <c r="D1082" s="503" t="s">
        <v>7713</v>
      </c>
      <c r="E1082" s="503" t="s">
        <v>966</v>
      </c>
      <c r="F1082" s="503" t="s">
        <v>8800</v>
      </c>
      <c r="G1082" s="496" t="s">
        <v>1384</v>
      </c>
      <c r="H1082" s="489" t="s">
        <v>2745</v>
      </c>
      <c r="I1082" s="503" t="s">
        <v>2744</v>
      </c>
      <c r="J1082" s="489" t="s">
        <v>2745</v>
      </c>
      <c r="K1082" s="503" t="s">
        <v>10578</v>
      </c>
      <c r="L1082"/>
      <c r="N1082"/>
      <c r="O1082"/>
      <c r="P1082"/>
      <c r="Q1082"/>
      <c r="R1082"/>
    </row>
    <row r="1083" spans="1:18" ht="15" customHeight="1" x14ac:dyDescent="0.25">
      <c r="A1083" s="489" t="s">
        <v>967</v>
      </c>
      <c r="B1083" s="489">
        <v>1</v>
      </c>
      <c r="C1083" s="489" t="s">
        <v>7714</v>
      </c>
      <c r="D1083" s="503" t="s">
        <v>7715</v>
      </c>
      <c r="E1083" s="503" t="s">
        <v>968</v>
      </c>
      <c r="F1083" s="503" t="s">
        <v>8800</v>
      </c>
      <c r="G1083" s="496" t="s">
        <v>1384</v>
      </c>
      <c r="H1083" s="489" t="s">
        <v>2747</v>
      </c>
      <c r="I1083" s="503" t="s">
        <v>2746</v>
      </c>
      <c r="J1083" s="489" t="s">
        <v>2747</v>
      </c>
      <c r="K1083" s="503" t="s">
        <v>10579</v>
      </c>
      <c r="L1083"/>
      <c r="N1083"/>
      <c r="O1083"/>
      <c r="P1083"/>
      <c r="Q1083"/>
      <c r="R1083"/>
    </row>
    <row r="1084" spans="1:18" ht="15" customHeight="1" x14ac:dyDescent="0.25">
      <c r="A1084" s="489" t="s">
        <v>967</v>
      </c>
      <c r="B1084" s="489">
        <v>2</v>
      </c>
      <c r="C1084" s="489" t="s">
        <v>7716</v>
      </c>
      <c r="D1084" s="503" t="s">
        <v>7717</v>
      </c>
      <c r="E1084" s="503" t="s">
        <v>968</v>
      </c>
      <c r="F1084" s="503" t="s">
        <v>8800</v>
      </c>
      <c r="G1084" s="496" t="s">
        <v>1384</v>
      </c>
      <c r="H1084" s="489" t="s">
        <v>2749</v>
      </c>
      <c r="I1084" s="503" t="s">
        <v>2748</v>
      </c>
      <c r="J1084" s="489" t="s">
        <v>2749</v>
      </c>
      <c r="K1084" s="503" t="s">
        <v>10580</v>
      </c>
      <c r="L1084"/>
      <c r="N1084"/>
      <c r="O1084"/>
      <c r="P1084"/>
      <c r="Q1084"/>
      <c r="R1084"/>
    </row>
    <row r="1085" spans="1:18" ht="15" customHeight="1" x14ac:dyDescent="0.25">
      <c r="A1085" s="489" t="s">
        <v>969</v>
      </c>
      <c r="B1085" s="489">
        <v>1</v>
      </c>
      <c r="C1085" s="489" t="s">
        <v>7718</v>
      </c>
      <c r="D1085" s="503" t="s">
        <v>10581</v>
      </c>
      <c r="E1085" s="503" t="s">
        <v>9388</v>
      </c>
      <c r="F1085" s="503" t="s">
        <v>8796</v>
      </c>
      <c r="G1085" s="496" t="s">
        <v>1384</v>
      </c>
      <c r="H1085" s="489" t="s">
        <v>2750</v>
      </c>
      <c r="I1085" s="503" t="s">
        <v>9388</v>
      </c>
      <c r="J1085" s="489" t="s">
        <v>2750</v>
      </c>
      <c r="K1085" s="503" t="s">
        <v>10582</v>
      </c>
      <c r="L1085"/>
      <c r="N1085"/>
      <c r="O1085"/>
      <c r="P1085"/>
      <c r="Q1085"/>
      <c r="R1085"/>
    </row>
    <row r="1086" spans="1:18" ht="15" customHeight="1" x14ac:dyDescent="0.25">
      <c r="A1086" s="489" t="s">
        <v>9390</v>
      </c>
      <c r="B1086" s="489">
        <v>1</v>
      </c>
      <c r="C1086" s="489" t="s">
        <v>10583</v>
      </c>
      <c r="D1086" s="503" t="s">
        <v>10584</v>
      </c>
      <c r="E1086" s="503" t="s">
        <v>9391</v>
      </c>
      <c r="F1086" s="503" t="s">
        <v>8796</v>
      </c>
      <c r="G1086" s="496" t="s">
        <v>1384</v>
      </c>
      <c r="H1086" s="489" t="s">
        <v>10585</v>
      </c>
      <c r="I1086" s="503" t="s">
        <v>9391</v>
      </c>
      <c r="J1086" s="489" t="s">
        <v>10585</v>
      </c>
      <c r="K1086" s="503" t="s">
        <v>10586</v>
      </c>
      <c r="L1086"/>
      <c r="N1086"/>
      <c r="O1086"/>
      <c r="P1086"/>
      <c r="Q1086"/>
      <c r="R1086"/>
    </row>
    <row r="1087" spans="1:18" ht="15" customHeight="1" x14ac:dyDescent="0.25">
      <c r="A1087" s="489" t="s">
        <v>970</v>
      </c>
      <c r="B1087" s="489">
        <v>1</v>
      </c>
      <c r="C1087" s="489" t="s">
        <v>7719</v>
      </c>
      <c r="D1087" s="503" t="s">
        <v>7720</v>
      </c>
      <c r="E1087" s="503" t="s">
        <v>971</v>
      </c>
      <c r="F1087" s="503" t="s">
        <v>8796</v>
      </c>
      <c r="G1087" s="496" t="s">
        <v>1384</v>
      </c>
      <c r="H1087" s="489" t="s">
        <v>2751</v>
      </c>
      <c r="I1087" s="503" t="s">
        <v>971</v>
      </c>
      <c r="J1087" s="489" t="s">
        <v>2751</v>
      </c>
      <c r="K1087" s="503" t="s">
        <v>8659</v>
      </c>
      <c r="L1087"/>
      <c r="N1087"/>
      <c r="O1087"/>
      <c r="P1087"/>
      <c r="Q1087"/>
      <c r="R1087"/>
    </row>
    <row r="1088" spans="1:18" ht="15" customHeight="1" x14ac:dyDescent="0.25">
      <c r="A1088" s="489" t="s">
        <v>972</v>
      </c>
      <c r="B1088" s="489">
        <v>1</v>
      </c>
      <c r="C1088" s="489" t="s">
        <v>7721</v>
      </c>
      <c r="D1088" s="503" t="s">
        <v>7722</v>
      </c>
      <c r="E1088" s="503" t="s">
        <v>973</v>
      </c>
      <c r="F1088" s="503" t="s">
        <v>8796</v>
      </c>
      <c r="G1088" s="496" t="s">
        <v>1384</v>
      </c>
      <c r="H1088" s="489" t="s">
        <v>2752</v>
      </c>
      <c r="I1088" s="503" t="s">
        <v>973</v>
      </c>
      <c r="J1088" s="489" t="s">
        <v>2752</v>
      </c>
      <c r="K1088" s="503" t="s">
        <v>10587</v>
      </c>
      <c r="L1088"/>
      <c r="N1088"/>
      <c r="O1088"/>
      <c r="P1088"/>
      <c r="Q1088"/>
      <c r="R1088"/>
    </row>
    <row r="1089" spans="1:18" ht="15" customHeight="1" x14ac:dyDescent="0.25">
      <c r="A1089" s="489" t="s">
        <v>974</v>
      </c>
      <c r="B1089" s="489">
        <v>1</v>
      </c>
      <c r="C1089" s="489" t="s">
        <v>7723</v>
      </c>
      <c r="D1089" s="503" t="s">
        <v>7724</v>
      </c>
      <c r="E1089" s="503" t="s">
        <v>975</v>
      </c>
      <c r="F1089" s="503" t="s">
        <v>8796</v>
      </c>
      <c r="G1089" s="496" t="s">
        <v>1384</v>
      </c>
      <c r="H1089" s="489" t="s">
        <v>2753</v>
      </c>
      <c r="I1089" s="503" t="s">
        <v>975</v>
      </c>
      <c r="J1089" s="489" t="s">
        <v>2753</v>
      </c>
      <c r="K1089" s="503" t="s">
        <v>10588</v>
      </c>
      <c r="L1089"/>
      <c r="N1089"/>
      <c r="O1089"/>
      <c r="P1089"/>
      <c r="Q1089"/>
      <c r="R1089"/>
    </row>
    <row r="1090" spans="1:18" ht="15" customHeight="1" x14ac:dyDescent="0.25">
      <c r="A1090" s="489" t="s">
        <v>976</v>
      </c>
      <c r="B1090" s="489">
        <v>1</v>
      </c>
      <c r="C1090" s="489" t="s">
        <v>7725</v>
      </c>
      <c r="D1090" s="503" t="s">
        <v>7726</v>
      </c>
      <c r="E1090" s="503" t="s">
        <v>977</v>
      </c>
      <c r="F1090" s="503" t="s">
        <v>8796</v>
      </c>
      <c r="G1090" s="496" t="s">
        <v>1384</v>
      </c>
      <c r="H1090" s="489" t="s">
        <v>2754</v>
      </c>
      <c r="I1090" s="503" t="s">
        <v>977</v>
      </c>
      <c r="J1090" s="489" t="s">
        <v>2754</v>
      </c>
      <c r="K1090" s="503" t="s">
        <v>8660</v>
      </c>
      <c r="L1090"/>
      <c r="N1090"/>
      <c r="O1090"/>
      <c r="P1090"/>
      <c r="Q1090"/>
      <c r="R1090"/>
    </row>
    <row r="1091" spans="1:18" ht="15" customHeight="1" x14ac:dyDescent="0.25">
      <c r="A1091" s="489" t="s">
        <v>978</v>
      </c>
      <c r="B1091" s="489">
        <v>1</v>
      </c>
      <c r="C1091" s="489" t="s">
        <v>7727</v>
      </c>
      <c r="D1091" s="503" t="s">
        <v>7728</v>
      </c>
      <c r="E1091" s="503" t="s">
        <v>979</v>
      </c>
      <c r="F1091" s="503" t="s">
        <v>8796</v>
      </c>
      <c r="G1091" s="496" t="s">
        <v>1384</v>
      </c>
      <c r="H1091" s="489" t="s">
        <v>2755</v>
      </c>
      <c r="I1091" s="503" t="s">
        <v>979</v>
      </c>
      <c r="J1091" s="489" t="s">
        <v>2755</v>
      </c>
      <c r="K1091" s="503" t="s">
        <v>8661</v>
      </c>
      <c r="L1091"/>
      <c r="N1091"/>
      <c r="O1091"/>
      <c r="P1091"/>
      <c r="Q1091"/>
      <c r="R1091"/>
    </row>
    <row r="1092" spans="1:18" ht="15" customHeight="1" x14ac:dyDescent="0.25">
      <c r="A1092" s="489" t="s">
        <v>5375</v>
      </c>
      <c r="B1092" s="489">
        <v>1</v>
      </c>
      <c r="C1092" s="489" t="s">
        <v>7729</v>
      </c>
      <c r="D1092" s="503" t="s">
        <v>7730</v>
      </c>
      <c r="E1092" s="503" t="s">
        <v>5376</v>
      </c>
      <c r="F1092" s="503" t="s">
        <v>8796</v>
      </c>
      <c r="G1092" s="496" t="s">
        <v>1384</v>
      </c>
      <c r="H1092" s="489" t="s">
        <v>5429</v>
      </c>
      <c r="I1092" s="503" t="s">
        <v>5376</v>
      </c>
      <c r="J1092" s="489" t="s">
        <v>5429</v>
      </c>
      <c r="K1092" s="503" t="s">
        <v>8662</v>
      </c>
      <c r="L1092"/>
      <c r="N1092"/>
      <c r="O1092"/>
      <c r="P1092"/>
      <c r="Q1092"/>
      <c r="R1092"/>
    </row>
    <row r="1093" spans="1:18" ht="15" customHeight="1" x14ac:dyDescent="0.25">
      <c r="A1093" s="489" t="s">
        <v>3792</v>
      </c>
      <c r="B1093" s="489">
        <v>1</v>
      </c>
      <c r="C1093" s="489" t="s">
        <v>7731</v>
      </c>
      <c r="D1093" s="503" t="s">
        <v>7732</v>
      </c>
      <c r="E1093" s="503" t="s">
        <v>5348</v>
      </c>
      <c r="F1093" s="503" t="s">
        <v>8796</v>
      </c>
      <c r="G1093" s="496" t="s">
        <v>1384</v>
      </c>
      <c r="H1093" s="489" t="s">
        <v>5347</v>
      </c>
      <c r="I1093" s="503" t="s">
        <v>5348</v>
      </c>
      <c r="J1093" s="489" t="s">
        <v>5347</v>
      </c>
      <c r="K1093" s="503" t="s">
        <v>8663</v>
      </c>
      <c r="L1093"/>
      <c r="N1093"/>
      <c r="O1093"/>
      <c r="P1093"/>
      <c r="Q1093"/>
      <c r="R1093"/>
    </row>
    <row r="1094" spans="1:18" ht="15" customHeight="1" x14ac:dyDescent="0.25">
      <c r="A1094" s="489" t="s">
        <v>980</v>
      </c>
      <c r="B1094" s="489">
        <v>1</v>
      </c>
      <c r="C1094" s="489" t="s">
        <v>7733</v>
      </c>
      <c r="D1094" s="503" t="s">
        <v>7734</v>
      </c>
      <c r="E1094" s="503" t="s">
        <v>981</v>
      </c>
      <c r="F1094" s="503" t="s">
        <v>8800</v>
      </c>
      <c r="G1094" s="496" t="s">
        <v>1384</v>
      </c>
      <c r="H1094" s="489" t="s">
        <v>2757</v>
      </c>
      <c r="I1094" s="503" t="s">
        <v>2756</v>
      </c>
      <c r="J1094" s="489" t="s">
        <v>2757</v>
      </c>
      <c r="K1094" s="503" t="s">
        <v>10589</v>
      </c>
      <c r="L1094"/>
      <c r="N1094"/>
      <c r="O1094"/>
      <c r="P1094"/>
      <c r="Q1094"/>
      <c r="R1094"/>
    </row>
    <row r="1095" spans="1:18" ht="15" customHeight="1" x14ac:dyDescent="0.25">
      <c r="A1095" s="489" t="s">
        <v>980</v>
      </c>
      <c r="B1095" s="489">
        <v>2</v>
      </c>
      <c r="C1095" s="489" t="s">
        <v>7735</v>
      </c>
      <c r="D1095" s="503" t="s">
        <v>7736</v>
      </c>
      <c r="E1095" s="503" t="s">
        <v>981</v>
      </c>
      <c r="F1095" s="503" t="s">
        <v>8800</v>
      </c>
      <c r="G1095" s="496" t="s">
        <v>1384</v>
      </c>
      <c r="H1095" s="489" t="s">
        <v>2759</v>
      </c>
      <c r="I1095" s="503" t="s">
        <v>2758</v>
      </c>
      <c r="J1095" s="489" t="s">
        <v>2759</v>
      </c>
      <c r="K1095" s="503" t="s">
        <v>10590</v>
      </c>
      <c r="L1095"/>
      <c r="N1095"/>
      <c r="O1095"/>
      <c r="P1095"/>
      <c r="Q1095"/>
      <c r="R1095"/>
    </row>
    <row r="1096" spans="1:18" ht="15" customHeight="1" x14ac:dyDescent="0.25">
      <c r="A1096" s="489" t="s">
        <v>982</v>
      </c>
      <c r="B1096" s="489">
        <v>1</v>
      </c>
      <c r="C1096" s="489" t="s">
        <v>7737</v>
      </c>
      <c r="D1096" s="503" t="s">
        <v>7738</v>
      </c>
      <c r="E1096" s="503" t="s">
        <v>983</v>
      </c>
      <c r="F1096" s="503" t="s">
        <v>8800</v>
      </c>
      <c r="G1096" s="496" t="s">
        <v>1384</v>
      </c>
      <c r="H1096" s="489" t="s">
        <v>2761</v>
      </c>
      <c r="I1096" s="503" t="s">
        <v>2760</v>
      </c>
      <c r="J1096" s="489" t="s">
        <v>2761</v>
      </c>
      <c r="K1096" s="503" t="s">
        <v>10591</v>
      </c>
      <c r="L1096"/>
      <c r="N1096"/>
      <c r="O1096"/>
      <c r="P1096"/>
      <c r="Q1096"/>
      <c r="R1096"/>
    </row>
    <row r="1097" spans="1:18" ht="15" customHeight="1" x14ac:dyDescent="0.25">
      <c r="A1097" s="489" t="s">
        <v>984</v>
      </c>
      <c r="B1097" s="489">
        <v>1</v>
      </c>
      <c r="C1097" s="489" t="s">
        <v>7739</v>
      </c>
      <c r="D1097" s="503" t="s">
        <v>7740</v>
      </c>
      <c r="E1097" s="503" t="s">
        <v>985</v>
      </c>
      <c r="F1097" s="503" t="s">
        <v>8800</v>
      </c>
      <c r="G1097" s="496" t="s">
        <v>1384</v>
      </c>
      <c r="H1097" s="489" t="s">
        <v>2763</v>
      </c>
      <c r="I1097" s="503" t="s">
        <v>2762</v>
      </c>
      <c r="J1097" s="489" t="s">
        <v>2763</v>
      </c>
      <c r="K1097" s="503" t="s">
        <v>10592</v>
      </c>
      <c r="L1097"/>
      <c r="N1097"/>
      <c r="O1097"/>
      <c r="P1097"/>
      <c r="Q1097"/>
      <c r="R1097"/>
    </row>
    <row r="1098" spans="1:18" ht="15" customHeight="1" x14ac:dyDescent="0.25">
      <c r="A1098" s="489" t="s">
        <v>984</v>
      </c>
      <c r="B1098" s="489">
        <v>2</v>
      </c>
      <c r="C1098" s="489" t="s">
        <v>7741</v>
      </c>
      <c r="D1098" s="503" t="s">
        <v>7742</v>
      </c>
      <c r="E1098" s="503" t="s">
        <v>985</v>
      </c>
      <c r="F1098" s="503" t="s">
        <v>8800</v>
      </c>
      <c r="G1098" s="496" t="s">
        <v>1384</v>
      </c>
      <c r="H1098" s="489" t="s">
        <v>2765</v>
      </c>
      <c r="I1098" s="503" t="s">
        <v>2764</v>
      </c>
      <c r="J1098" s="489" t="s">
        <v>2765</v>
      </c>
      <c r="K1098" s="503" t="s">
        <v>10593</v>
      </c>
      <c r="L1098"/>
      <c r="N1098"/>
      <c r="O1098"/>
      <c r="P1098"/>
      <c r="Q1098"/>
      <c r="R1098"/>
    </row>
    <row r="1099" spans="1:18" ht="15" customHeight="1" x14ac:dyDescent="0.25">
      <c r="A1099" s="489" t="s">
        <v>986</v>
      </c>
      <c r="B1099" s="489">
        <v>1</v>
      </c>
      <c r="C1099" s="489" t="s">
        <v>7743</v>
      </c>
      <c r="D1099" s="503" t="s">
        <v>7744</v>
      </c>
      <c r="E1099" s="503" t="s">
        <v>987</v>
      </c>
      <c r="F1099" s="503" t="s">
        <v>8800</v>
      </c>
      <c r="G1099" s="496" t="s">
        <v>1384</v>
      </c>
      <c r="H1099" s="489" t="s">
        <v>2767</v>
      </c>
      <c r="I1099" s="503" t="s">
        <v>2766</v>
      </c>
      <c r="J1099" s="489" t="s">
        <v>2767</v>
      </c>
      <c r="K1099" s="503" t="s">
        <v>10594</v>
      </c>
      <c r="L1099"/>
      <c r="N1099"/>
      <c r="O1099"/>
      <c r="P1099"/>
      <c r="Q1099"/>
      <c r="R1099"/>
    </row>
    <row r="1100" spans="1:18" ht="15" customHeight="1" x14ac:dyDescent="0.25">
      <c r="A1100" s="489" t="s">
        <v>986</v>
      </c>
      <c r="B1100" s="489">
        <v>2</v>
      </c>
      <c r="C1100" s="489" t="s">
        <v>7745</v>
      </c>
      <c r="D1100" s="503" t="s">
        <v>7746</v>
      </c>
      <c r="E1100" s="503" t="s">
        <v>987</v>
      </c>
      <c r="F1100" s="503" t="s">
        <v>8800</v>
      </c>
      <c r="G1100" s="496" t="s">
        <v>1384</v>
      </c>
      <c r="H1100" s="489" t="s">
        <v>2768</v>
      </c>
      <c r="I1100" s="503" t="s">
        <v>5430</v>
      </c>
      <c r="J1100" s="489" t="s">
        <v>2768</v>
      </c>
      <c r="K1100" s="503" t="s">
        <v>10595</v>
      </c>
      <c r="L1100"/>
      <c r="N1100"/>
      <c r="O1100"/>
      <c r="P1100"/>
      <c r="Q1100"/>
      <c r="R1100"/>
    </row>
    <row r="1101" spans="1:18" ht="15" customHeight="1" x14ac:dyDescent="0.25">
      <c r="A1101" s="489" t="s">
        <v>986</v>
      </c>
      <c r="B1101" s="489">
        <v>3</v>
      </c>
      <c r="C1101" s="489" t="s">
        <v>7747</v>
      </c>
      <c r="D1101" s="503" t="s">
        <v>7748</v>
      </c>
      <c r="E1101" s="503" t="s">
        <v>987</v>
      </c>
      <c r="F1101" s="503" t="s">
        <v>8800</v>
      </c>
      <c r="G1101" s="496" t="s">
        <v>1384</v>
      </c>
      <c r="H1101" s="489" t="s">
        <v>2770</v>
      </c>
      <c r="I1101" s="503" t="s">
        <v>2769</v>
      </c>
      <c r="J1101" s="489" t="s">
        <v>2770</v>
      </c>
      <c r="K1101" s="503" t="s">
        <v>10596</v>
      </c>
      <c r="L1101"/>
      <c r="N1101"/>
      <c r="O1101"/>
      <c r="P1101"/>
      <c r="Q1101"/>
      <c r="R1101"/>
    </row>
    <row r="1102" spans="1:18" ht="15" customHeight="1" x14ac:dyDescent="0.25">
      <c r="A1102" s="489" t="s">
        <v>988</v>
      </c>
      <c r="B1102" s="489">
        <v>1</v>
      </c>
      <c r="C1102" s="489" t="s">
        <v>7749</v>
      </c>
      <c r="D1102" s="503" t="s">
        <v>7750</v>
      </c>
      <c r="E1102" s="503" t="s">
        <v>989</v>
      </c>
      <c r="F1102" s="503" t="s">
        <v>8800</v>
      </c>
      <c r="G1102" s="496" t="s">
        <v>1384</v>
      </c>
      <c r="H1102" s="489" t="s">
        <v>2772</v>
      </c>
      <c r="I1102" s="503" t="s">
        <v>2771</v>
      </c>
      <c r="J1102" s="489" t="s">
        <v>2772</v>
      </c>
      <c r="K1102" s="503" t="s">
        <v>10597</v>
      </c>
      <c r="L1102"/>
      <c r="N1102"/>
      <c r="O1102"/>
      <c r="P1102"/>
      <c r="Q1102"/>
      <c r="R1102"/>
    </row>
    <row r="1103" spans="1:18" ht="15" customHeight="1" x14ac:dyDescent="0.25">
      <c r="A1103" s="489" t="s">
        <v>988</v>
      </c>
      <c r="B1103" s="489">
        <v>2</v>
      </c>
      <c r="C1103" s="489" t="s">
        <v>7751</v>
      </c>
      <c r="D1103" s="503" t="s">
        <v>7752</v>
      </c>
      <c r="E1103" s="503" t="s">
        <v>989</v>
      </c>
      <c r="F1103" s="503" t="s">
        <v>8800</v>
      </c>
      <c r="G1103" s="496" t="s">
        <v>1384</v>
      </c>
      <c r="H1103" s="489" t="s">
        <v>2774</v>
      </c>
      <c r="I1103" s="503" t="s">
        <v>2773</v>
      </c>
      <c r="J1103" s="489" t="s">
        <v>2774</v>
      </c>
      <c r="K1103" s="503" t="s">
        <v>10598</v>
      </c>
      <c r="L1103"/>
      <c r="N1103"/>
      <c r="O1103"/>
      <c r="P1103"/>
      <c r="Q1103"/>
      <c r="R1103"/>
    </row>
    <row r="1104" spans="1:18" ht="15" customHeight="1" x14ac:dyDescent="0.25">
      <c r="A1104" s="489" t="s">
        <v>9405</v>
      </c>
      <c r="B1104" s="489">
        <v>1</v>
      </c>
      <c r="C1104" s="489" t="s">
        <v>10599</v>
      </c>
      <c r="D1104" s="503" t="s">
        <v>10600</v>
      </c>
      <c r="E1104" s="503" t="s">
        <v>9406</v>
      </c>
      <c r="F1104" s="503" t="s">
        <v>8796</v>
      </c>
      <c r="G1104" s="496" t="s">
        <v>1384</v>
      </c>
      <c r="H1104" s="489" t="s">
        <v>10601</v>
      </c>
      <c r="I1104" s="503" t="s">
        <v>9406</v>
      </c>
      <c r="J1104" s="489" t="s">
        <v>10601</v>
      </c>
      <c r="K1104" s="503" t="s">
        <v>10602</v>
      </c>
      <c r="L1104"/>
      <c r="N1104"/>
      <c r="O1104"/>
      <c r="P1104"/>
      <c r="Q1104"/>
      <c r="R1104"/>
    </row>
    <row r="1105" spans="1:18" ht="15" customHeight="1" x14ac:dyDescent="0.25">
      <c r="A1105" s="489" t="s">
        <v>990</v>
      </c>
      <c r="B1105" s="489">
        <v>1</v>
      </c>
      <c r="C1105" s="489" t="s">
        <v>7753</v>
      </c>
      <c r="D1105" s="503" t="s">
        <v>7754</v>
      </c>
      <c r="E1105" s="503" t="s">
        <v>991</v>
      </c>
      <c r="F1105" s="503" t="s">
        <v>8798</v>
      </c>
      <c r="G1105" s="496" t="s">
        <v>1384</v>
      </c>
      <c r="H1105" s="489" t="s">
        <v>3887</v>
      </c>
      <c r="I1105" s="503" t="s">
        <v>991</v>
      </c>
      <c r="J1105" s="489" t="s">
        <v>3887</v>
      </c>
      <c r="K1105" s="503" t="s">
        <v>8664</v>
      </c>
      <c r="L1105"/>
      <c r="N1105"/>
      <c r="O1105"/>
      <c r="P1105"/>
      <c r="Q1105"/>
      <c r="R1105"/>
    </row>
    <row r="1106" spans="1:18" ht="15" customHeight="1" x14ac:dyDescent="0.25">
      <c r="A1106" s="489" t="s">
        <v>992</v>
      </c>
      <c r="B1106" s="489">
        <v>1</v>
      </c>
      <c r="C1106" s="489" t="s">
        <v>7755</v>
      </c>
      <c r="D1106" s="503" t="s">
        <v>7756</v>
      </c>
      <c r="E1106" s="503" t="s">
        <v>993</v>
      </c>
      <c r="F1106" s="503" t="s">
        <v>8800</v>
      </c>
      <c r="G1106" s="496" t="s">
        <v>1384</v>
      </c>
      <c r="H1106" s="489" t="s">
        <v>2776</v>
      </c>
      <c r="I1106" s="503" t="s">
        <v>1501</v>
      </c>
      <c r="J1106" s="489" t="s">
        <v>2776</v>
      </c>
      <c r="K1106" s="503" t="s">
        <v>10603</v>
      </c>
      <c r="L1106"/>
      <c r="N1106"/>
      <c r="O1106"/>
      <c r="P1106"/>
      <c r="Q1106"/>
      <c r="R1106"/>
    </row>
    <row r="1107" spans="1:18" ht="15" customHeight="1" x14ac:dyDescent="0.25">
      <c r="A1107" s="489" t="s">
        <v>992</v>
      </c>
      <c r="B1107" s="489">
        <v>2</v>
      </c>
      <c r="C1107" s="489" t="s">
        <v>7757</v>
      </c>
      <c r="D1107" s="503" t="s">
        <v>7758</v>
      </c>
      <c r="E1107" s="503" t="s">
        <v>993</v>
      </c>
      <c r="F1107" s="503" t="s">
        <v>8800</v>
      </c>
      <c r="G1107" s="496" t="s">
        <v>1384</v>
      </c>
      <c r="H1107" s="489" t="s">
        <v>2778</v>
      </c>
      <c r="I1107" s="503" t="s">
        <v>2777</v>
      </c>
      <c r="J1107" s="489" t="s">
        <v>2778</v>
      </c>
      <c r="K1107" s="503" t="s">
        <v>10604</v>
      </c>
      <c r="L1107"/>
      <c r="N1107"/>
      <c r="O1107"/>
      <c r="P1107"/>
      <c r="Q1107"/>
      <c r="R1107"/>
    </row>
    <row r="1108" spans="1:18" ht="15" customHeight="1" x14ac:dyDescent="0.25">
      <c r="A1108" s="489" t="s">
        <v>992</v>
      </c>
      <c r="B1108" s="489">
        <v>3</v>
      </c>
      <c r="C1108" s="489" t="s">
        <v>7759</v>
      </c>
      <c r="D1108" s="503" t="s">
        <v>7760</v>
      </c>
      <c r="E1108" s="503" t="s">
        <v>993</v>
      </c>
      <c r="F1108" s="503" t="s">
        <v>8800</v>
      </c>
      <c r="G1108" s="496" t="s">
        <v>1384</v>
      </c>
      <c r="H1108" s="489" t="s">
        <v>2775</v>
      </c>
      <c r="I1108" s="503" t="s">
        <v>5431</v>
      </c>
      <c r="J1108" s="489" t="s">
        <v>2775</v>
      </c>
      <c r="K1108" s="503" t="s">
        <v>10605</v>
      </c>
      <c r="L1108"/>
      <c r="N1108"/>
      <c r="O1108"/>
      <c r="P1108"/>
      <c r="Q1108"/>
      <c r="R1108"/>
    </row>
    <row r="1109" spans="1:18" ht="15" customHeight="1" x14ac:dyDescent="0.25">
      <c r="A1109" s="489" t="s">
        <v>992</v>
      </c>
      <c r="B1109" s="489">
        <v>4</v>
      </c>
      <c r="C1109" s="489" t="s">
        <v>7761</v>
      </c>
      <c r="D1109" s="503" t="s">
        <v>7763</v>
      </c>
      <c r="E1109" s="503" t="s">
        <v>993</v>
      </c>
      <c r="F1109" s="503" t="s">
        <v>8800</v>
      </c>
      <c r="G1109" s="496" t="s">
        <v>1384</v>
      </c>
      <c r="H1109" s="489" t="s">
        <v>2780</v>
      </c>
      <c r="I1109" s="503" t="s">
        <v>2779</v>
      </c>
      <c r="J1109" s="489" t="s">
        <v>2780</v>
      </c>
      <c r="K1109" s="503" t="s">
        <v>10606</v>
      </c>
      <c r="L1109"/>
      <c r="N1109"/>
      <c r="O1109"/>
      <c r="P1109"/>
      <c r="Q1109"/>
      <c r="R1109"/>
    </row>
    <row r="1110" spans="1:18" ht="15" customHeight="1" x14ac:dyDescent="0.25">
      <c r="A1110" s="489" t="s">
        <v>992</v>
      </c>
      <c r="B1110" s="489">
        <v>5</v>
      </c>
      <c r="C1110" s="489" t="s">
        <v>7762</v>
      </c>
      <c r="D1110" s="503" t="s">
        <v>7765</v>
      </c>
      <c r="E1110" s="503" t="s">
        <v>993</v>
      </c>
      <c r="F1110" s="503" t="s">
        <v>8800</v>
      </c>
      <c r="G1110" s="496" t="s">
        <v>1384</v>
      </c>
      <c r="H1110" s="489" t="s">
        <v>2782</v>
      </c>
      <c r="I1110" s="503" t="s">
        <v>2781</v>
      </c>
      <c r="J1110" s="489" t="s">
        <v>2782</v>
      </c>
      <c r="K1110" s="503" t="s">
        <v>10607</v>
      </c>
      <c r="L1110"/>
      <c r="N1110"/>
      <c r="O1110"/>
      <c r="P1110"/>
      <c r="Q1110"/>
      <c r="R1110"/>
    </row>
    <row r="1111" spans="1:18" ht="15" customHeight="1" x14ac:dyDescent="0.25">
      <c r="A1111" s="489" t="s">
        <v>992</v>
      </c>
      <c r="B1111" s="489">
        <v>6</v>
      </c>
      <c r="C1111" s="489" t="s">
        <v>7764</v>
      </c>
      <c r="D1111" s="503" t="s">
        <v>7766</v>
      </c>
      <c r="E1111" s="503" t="s">
        <v>993</v>
      </c>
      <c r="F1111" s="503" t="s">
        <v>8800</v>
      </c>
      <c r="G1111" s="496" t="s">
        <v>1384</v>
      </c>
      <c r="H1111" s="489" t="s">
        <v>2784</v>
      </c>
      <c r="I1111" s="503" t="s">
        <v>2783</v>
      </c>
      <c r="J1111" s="489" t="s">
        <v>2784</v>
      </c>
      <c r="K1111" s="503" t="s">
        <v>10608</v>
      </c>
      <c r="L1111"/>
      <c r="N1111"/>
      <c r="O1111"/>
      <c r="P1111"/>
      <c r="Q1111"/>
      <c r="R1111"/>
    </row>
    <row r="1112" spans="1:18" ht="15" customHeight="1" x14ac:dyDescent="0.25">
      <c r="A1112" s="489" t="s">
        <v>994</v>
      </c>
      <c r="B1112" s="489">
        <v>1</v>
      </c>
      <c r="C1112" s="489" t="s">
        <v>7767</v>
      </c>
      <c r="D1112" s="503" t="s">
        <v>7768</v>
      </c>
      <c r="E1112" s="503" t="s">
        <v>995</v>
      </c>
      <c r="F1112" s="503" t="s">
        <v>8800</v>
      </c>
      <c r="G1112" s="496" t="s">
        <v>1384</v>
      </c>
      <c r="H1112" s="489" t="s">
        <v>2786</v>
      </c>
      <c r="I1112" s="503" t="s">
        <v>2785</v>
      </c>
      <c r="J1112" s="489" t="s">
        <v>2786</v>
      </c>
      <c r="K1112" s="503" t="s">
        <v>10609</v>
      </c>
      <c r="L1112"/>
      <c r="N1112"/>
      <c r="O1112"/>
      <c r="P1112"/>
      <c r="Q1112"/>
      <c r="R1112"/>
    </row>
    <row r="1113" spans="1:18" ht="15" customHeight="1" x14ac:dyDescent="0.25">
      <c r="A1113" s="489" t="s">
        <v>994</v>
      </c>
      <c r="B1113" s="489">
        <v>2</v>
      </c>
      <c r="C1113" s="489" t="s">
        <v>7769</v>
      </c>
      <c r="D1113" s="503" t="s">
        <v>7770</v>
      </c>
      <c r="E1113" s="503" t="s">
        <v>995</v>
      </c>
      <c r="F1113" s="503" t="s">
        <v>8800</v>
      </c>
      <c r="G1113" s="496" t="s">
        <v>1384</v>
      </c>
      <c r="H1113" s="489" t="s">
        <v>2788</v>
      </c>
      <c r="I1113" s="503" t="s">
        <v>2787</v>
      </c>
      <c r="J1113" s="489" t="s">
        <v>2788</v>
      </c>
      <c r="K1113" s="503" t="s">
        <v>10610</v>
      </c>
      <c r="L1113"/>
      <c r="N1113"/>
      <c r="O1113"/>
      <c r="P1113"/>
      <c r="Q1113"/>
      <c r="R1113"/>
    </row>
    <row r="1114" spans="1:18" ht="15" customHeight="1" x14ac:dyDescent="0.25">
      <c r="A1114" s="489" t="s">
        <v>996</v>
      </c>
      <c r="B1114" s="489">
        <v>1</v>
      </c>
      <c r="C1114" s="489" t="s">
        <v>7771</v>
      </c>
      <c r="D1114" s="503" t="s">
        <v>7772</v>
      </c>
      <c r="E1114" s="503" t="s">
        <v>997</v>
      </c>
      <c r="F1114" s="503" t="s">
        <v>8800</v>
      </c>
      <c r="G1114" s="496" t="s">
        <v>1384</v>
      </c>
      <c r="H1114" s="489" t="s">
        <v>2790</v>
      </c>
      <c r="I1114" s="503" t="s">
        <v>2789</v>
      </c>
      <c r="J1114" s="489" t="s">
        <v>2790</v>
      </c>
      <c r="K1114" s="503" t="s">
        <v>10611</v>
      </c>
      <c r="L1114"/>
      <c r="N1114"/>
      <c r="O1114"/>
      <c r="P1114"/>
      <c r="Q1114"/>
      <c r="R1114"/>
    </row>
    <row r="1115" spans="1:18" ht="15" customHeight="1" x14ac:dyDescent="0.25">
      <c r="A1115" s="489" t="s">
        <v>998</v>
      </c>
      <c r="B1115" s="489">
        <v>1</v>
      </c>
      <c r="C1115" s="489" t="s">
        <v>7773</v>
      </c>
      <c r="D1115" s="503" t="s">
        <v>7774</v>
      </c>
      <c r="E1115" s="503" t="s">
        <v>999</v>
      </c>
      <c r="F1115" s="503" t="s">
        <v>8796</v>
      </c>
      <c r="G1115" s="496" t="s">
        <v>1384</v>
      </c>
      <c r="H1115" s="489" t="s">
        <v>2791</v>
      </c>
      <c r="I1115" s="503" t="s">
        <v>999</v>
      </c>
      <c r="J1115" s="489" t="s">
        <v>2791</v>
      </c>
      <c r="K1115" s="503" t="s">
        <v>8665</v>
      </c>
      <c r="L1115"/>
      <c r="N1115"/>
      <c r="O1115"/>
      <c r="P1115"/>
      <c r="Q1115"/>
      <c r="R1115"/>
    </row>
    <row r="1116" spans="1:18" ht="15" customHeight="1" x14ac:dyDescent="0.25">
      <c r="A1116" s="489" t="s">
        <v>1000</v>
      </c>
      <c r="B1116" s="489">
        <v>1</v>
      </c>
      <c r="C1116" s="489" t="s">
        <v>7775</v>
      </c>
      <c r="D1116" s="503" t="s">
        <v>7776</v>
      </c>
      <c r="E1116" s="503" t="s">
        <v>1001</v>
      </c>
      <c r="F1116" s="503" t="s">
        <v>8800</v>
      </c>
      <c r="G1116" s="496" t="s">
        <v>1384</v>
      </c>
      <c r="H1116" s="489" t="s">
        <v>2793</v>
      </c>
      <c r="I1116" s="503" t="s">
        <v>2792</v>
      </c>
      <c r="J1116" s="489" t="s">
        <v>2793</v>
      </c>
      <c r="K1116" s="503" t="s">
        <v>8666</v>
      </c>
      <c r="L1116"/>
      <c r="N1116"/>
      <c r="O1116"/>
      <c r="P1116"/>
      <c r="Q1116"/>
      <c r="R1116"/>
    </row>
    <row r="1117" spans="1:18" ht="15" customHeight="1" x14ac:dyDescent="0.25">
      <c r="A1117" s="489" t="s">
        <v>1002</v>
      </c>
      <c r="B1117" s="489">
        <v>1</v>
      </c>
      <c r="C1117" s="489" t="s">
        <v>7777</v>
      </c>
      <c r="D1117" s="503" t="s">
        <v>7778</v>
      </c>
      <c r="E1117" s="503" t="s">
        <v>1003</v>
      </c>
      <c r="F1117" s="503" t="s">
        <v>8796</v>
      </c>
      <c r="G1117" s="496" t="s">
        <v>1384</v>
      </c>
      <c r="H1117" s="489" t="s">
        <v>2794</v>
      </c>
      <c r="I1117" s="503" t="s">
        <v>1003</v>
      </c>
      <c r="J1117" s="489" t="s">
        <v>2794</v>
      </c>
      <c r="K1117" s="503" t="s">
        <v>8667</v>
      </c>
      <c r="L1117"/>
      <c r="N1117"/>
      <c r="O1117"/>
      <c r="P1117"/>
      <c r="Q1117"/>
      <c r="R1117"/>
    </row>
    <row r="1118" spans="1:18" ht="15" customHeight="1" x14ac:dyDescent="0.25">
      <c r="A1118" s="489" t="s">
        <v>1004</v>
      </c>
      <c r="B1118" s="489">
        <v>1</v>
      </c>
      <c r="C1118" s="489" t="s">
        <v>7779</v>
      </c>
      <c r="D1118" s="503" t="s">
        <v>7780</v>
      </c>
      <c r="E1118" s="503" t="s">
        <v>1005</v>
      </c>
      <c r="F1118" s="503" t="s">
        <v>8800</v>
      </c>
      <c r="G1118" s="496" t="s">
        <v>1384</v>
      </c>
      <c r="H1118" s="489" t="s">
        <v>5349</v>
      </c>
      <c r="I1118" s="503" t="s">
        <v>5264</v>
      </c>
      <c r="J1118" s="489" t="s">
        <v>5349</v>
      </c>
      <c r="K1118" s="503" t="s">
        <v>10612</v>
      </c>
      <c r="L1118"/>
      <c r="N1118"/>
      <c r="O1118"/>
      <c r="P1118"/>
      <c r="Q1118"/>
      <c r="R1118"/>
    </row>
    <row r="1119" spans="1:18" ht="15" customHeight="1" x14ac:dyDescent="0.25">
      <c r="A1119" s="489" t="s">
        <v>1006</v>
      </c>
      <c r="B1119" s="489">
        <v>1</v>
      </c>
      <c r="C1119" s="489" t="s">
        <v>7781</v>
      </c>
      <c r="D1119" s="503" t="s">
        <v>7782</v>
      </c>
      <c r="E1119" s="503" t="s">
        <v>1007</v>
      </c>
      <c r="F1119" s="503" t="s">
        <v>8800</v>
      </c>
      <c r="G1119" s="496" t="s">
        <v>1384</v>
      </c>
      <c r="H1119" s="489" t="s">
        <v>2796</v>
      </c>
      <c r="I1119" s="503" t="s">
        <v>2795</v>
      </c>
      <c r="J1119" s="489" t="s">
        <v>2796</v>
      </c>
      <c r="K1119" s="503" t="s">
        <v>10613</v>
      </c>
      <c r="L1119"/>
      <c r="N1119"/>
      <c r="O1119"/>
      <c r="P1119"/>
      <c r="Q1119"/>
      <c r="R1119"/>
    </row>
    <row r="1120" spans="1:18" ht="15" customHeight="1" x14ac:dyDescent="0.25">
      <c r="A1120" s="489" t="s">
        <v>1006</v>
      </c>
      <c r="B1120" s="489">
        <v>2</v>
      </c>
      <c r="C1120" s="489" t="s">
        <v>7783</v>
      </c>
      <c r="D1120" s="503" t="s">
        <v>7784</v>
      </c>
      <c r="E1120" s="503" t="s">
        <v>1007</v>
      </c>
      <c r="F1120" s="503" t="s">
        <v>8800</v>
      </c>
      <c r="G1120" s="496" t="s">
        <v>1384</v>
      </c>
      <c r="H1120" s="489" t="s">
        <v>2798</v>
      </c>
      <c r="I1120" s="503" t="s">
        <v>2797</v>
      </c>
      <c r="J1120" s="489" t="s">
        <v>2798</v>
      </c>
      <c r="K1120" s="503" t="s">
        <v>10613</v>
      </c>
      <c r="L1120"/>
      <c r="N1120"/>
      <c r="O1120"/>
      <c r="P1120"/>
      <c r="Q1120"/>
      <c r="R1120"/>
    </row>
    <row r="1121" spans="1:18" ht="15" customHeight="1" x14ac:dyDescent="0.25">
      <c r="A1121" s="489" t="s">
        <v>1008</v>
      </c>
      <c r="B1121" s="489">
        <v>1</v>
      </c>
      <c r="C1121" s="489" t="s">
        <v>7785</v>
      </c>
      <c r="D1121" s="503" t="s">
        <v>7786</v>
      </c>
      <c r="E1121" s="503" t="s">
        <v>1009</v>
      </c>
      <c r="F1121" s="503" t="s">
        <v>8800</v>
      </c>
      <c r="G1121" s="496" t="s">
        <v>1384</v>
      </c>
      <c r="H1121" s="489" t="s">
        <v>2800</v>
      </c>
      <c r="I1121" s="503" t="s">
        <v>2799</v>
      </c>
      <c r="J1121" s="489" t="s">
        <v>2800</v>
      </c>
      <c r="K1121" s="503" t="s">
        <v>10614</v>
      </c>
      <c r="L1121"/>
      <c r="N1121"/>
      <c r="O1121"/>
      <c r="P1121"/>
      <c r="Q1121"/>
      <c r="R1121"/>
    </row>
    <row r="1122" spans="1:18" ht="15" customHeight="1" x14ac:dyDescent="0.25">
      <c r="A1122" s="489" t="s">
        <v>1008</v>
      </c>
      <c r="B1122" s="489">
        <v>2</v>
      </c>
      <c r="C1122" s="489" t="s">
        <v>7787</v>
      </c>
      <c r="D1122" s="503" t="s">
        <v>7788</v>
      </c>
      <c r="E1122" s="503" t="s">
        <v>1009</v>
      </c>
      <c r="F1122" s="503" t="s">
        <v>8800</v>
      </c>
      <c r="G1122" s="496" t="s">
        <v>1384</v>
      </c>
      <c r="H1122" s="489" t="s">
        <v>2802</v>
      </c>
      <c r="I1122" s="503" t="s">
        <v>2801</v>
      </c>
      <c r="J1122" s="489" t="s">
        <v>2802</v>
      </c>
      <c r="K1122" s="503" t="s">
        <v>10615</v>
      </c>
      <c r="L1122"/>
      <c r="N1122"/>
      <c r="O1122"/>
      <c r="P1122"/>
      <c r="Q1122"/>
      <c r="R1122"/>
    </row>
    <row r="1123" spans="1:18" ht="15" customHeight="1" x14ac:dyDescent="0.25">
      <c r="A1123" s="489" t="s">
        <v>1010</v>
      </c>
      <c r="B1123" s="489">
        <v>1</v>
      </c>
      <c r="C1123" s="489" t="s">
        <v>7789</v>
      </c>
      <c r="D1123" s="503" t="s">
        <v>7790</v>
      </c>
      <c r="E1123" s="503" t="s">
        <v>1011</v>
      </c>
      <c r="F1123" s="503" t="s">
        <v>8800</v>
      </c>
      <c r="G1123" s="496" t="s">
        <v>1384</v>
      </c>
      <c r="H1123" s="489" t="s">
        <v>2804</v>
      </c>
      <c r="I1123" s="503" t="s">
        <v>2803</v>
      </c>
      <c r="J1123" s="489" t="s">
        <v>2804</v>
      </c>
      <c r="K1123" s="503" t="s">
        <v>10616</v>
      </c>
      <c r="L1123"/>
      <c r="N1123"/>
      <c r="O1123"/>
      <c r="P1123"/>
      <c r="Q1123"/>
      <c r="R1123"/>
    </row>
    <row r="1124" spans="1:18" ht="15" customHeight="1" x14ac:dyDescent="0.25">
      <c r="A1124" s="489" t="s">
        <v>1010</v>
      </c>
      <c r="B1124" s="489">
        <v>2</v>
      </c>
      <c r="C1124" s="489" t="s">
        <v>7791</v>
      </c>
      <c r="D1124" s="503" t="s">
        <v>7792</v>
      </c>
      <c r="E1124" s="503" t="s">
        <v>1011</v>
      </c>
      <c r="F1124" s="503" t="s">
        <v>8800</v>
      </c>
      <c r="G1124" s="496" t="s">
        <v>1384</v>
      </c>
      <c r="H1124" s="489" t="s">
        <v>2806</v>
      </c>
      <c r="I1124" s="503" t="s">
        <v>2805</v>
      </c>
      <c r="J1124" s="489" t="s">
        <v>2806</v>
      </c>
      <c r="K1124" s="503" t="s">
        <v>10617</v>
      </c>
      <c r="L1124"/>
      <c r="N1124"/>
      <c r="O1124"/>
      <c r="P1124"/>
      <c r="Q1124"/>
      <c r="R1124"/>
    </row>
    <row r="1125" spans="1:18" ht="15" customHeight="1" x14ac:dyDescent="0.25">
      <c r="A1125" s="489" t="s">
        <v>1012</v>
      </c>
      <c r="B1125" s="489">
        <v>1</v>
      </c>
      <c r="C1125" s="489" t="s">
        <v>7793</v>
      </c>
      <c r="D1125" s="503" t="s">
        <v>7795</v>
      </c>
      <c r="E1125" s="503" t="s">
        <v>1013</v>
      </c>
      <c r="F1125" s="503" t="s">
        <v>8800</v>
      </c>
      <c r="G1125" s="496" t="s">
        <v>1384</v>
      </c>
      <c r="H1125" s="489" t="s">
        <v>2808</v>
      </c>
      <c r="I1125" s="503" t="s">
        <v>2807</v>
      </c>
      <c r="J1125" s="489" t="s">
        <v>2808</v>
      </c>
      <c r="K1125" s="503" t="s">
        <v>10618</v>
      </c>
      <c r="L1125"/>
      <c r="N1125"/>
      <c r="O1125"/>
      <c r="P1125"/>
      <c r="Q1125"/>
      <c r="R1125"/>
    </row>
    <row r="1126" spans="1:18" ht="15" customHeight="1" x14ac:dyDescent="0.25">
      <c r="A1126" s="489" t="s">
        <v>1012</v>
      </c>
      <c r="B1126" s="489">
        <v>2</v>
      </c>
      <c r="C1126" s="489" t="s">
        <v>7794</v>
      </c>
      <c r="D1126" s="503" t="s">
        <v>7796</v>
      </c>
      <c r="E1126" s="503" t="s">
        <v>1013</v>
      </c>
      <c r="F1126" s="503" t="s">
        <v>8800</v>
      </c>
      <c r="G1126" s="496" t="s">
        <v>1384</v>
      </c>
      <c r="H1126" s="489" t="s">
        <v>2810</v>
      </c>
      <c r="I1126" s="503" t="s">
        <v>2809</v>
      </c>
      <c r="J1126" s="489" t="s">
        <v>2810</v>
      </c>
      <c r="K1126" s="503" t="s">
        <v>10619</v>
      </c>
      <c r="L1126"/>
      <c r="N1126"/>
      <c r="O1126"/>
      <c r="P1126"/>
      <c r="Q1126"/>
      <c r="R1126"/>
    </row>
    <row r="1127" spans="1:18" ht="15" customHeight="1" x14ac:dyDescent="0.25">
      <c r="A1127" s="489" t="s">
        <v>1014</v>
      </c>
      <c r="B1127" s="489">
        <v>1</v>
      </c>
      <c r="C1127" s="489" t="s">
        <v>7797</v>
      </c>
      <c r="D1127" s="503" t="s">
        <v>7798</v>
      </c>
      <c r="E1127" s="503" t="s">
        <v>1015</v>
      </c>
      <c r="F1127" s="503" t="s">
        <v>8800</v>
      </c>
      <c r="G1127" s="496" t="s">
        <v>1384</v>
      </c>
      <c r="H1127" s="489" t="s">
        <v>2812</v>
      </c>
      <c r="I1127" s="503" t="s">
        <v>2811</v>
      </c>
      <c r="J1127" s="489" t="s">
        <v>2812</v>
      </c>
      <c r="K1127" s="503" t="s">
        <v>10620</v>
      </c>
      <c r="L1127"/>
      <c r="N1127"/>
      <c r="O1127"/>
      <c r="P1127"/>
      <c r="Q1127"/>
      <c r="R1127"/>
    </row>
    <row r="1128" spans="1:18" ht="15" customHeight="1" x14ac:dyDescent="0.25">
      <c r="A1128" s="489" t="s">
        <v>1016</v>
      </c>
      <c r="B1128" s="489">
        <v>1</v>
      </c>
      <c r="C1128" s="489" t="s">
        <v>7799</v>
      </c>
      <c r="D1128" s="503" t="s">
        <v>7800</v>
      </c>
      <c r="E1128" s="503" t="s">
        <v>1017</v>
      </c>
      <c r="F1128" s="503" t="s">
        <v>8800</v>
      </c>
      <c r="G1128" s="496" t="s">
        <v>1384</v>
      </c>
      <c r="H1128" s="489" t="s">
        <v>2814</v>
      </c>
      <c r="I1128" s="503" t="s">
        <v>2813</v>
      </c>
      <c r="J1128" s="489" t="s">
        <v>2814</v>
      </c>
      <c r="K1128" s="503" t="s">
        <v>10621</v>
      </c>
      <c r="L1128"/>
      <c r="N1128"/>
      <c r="O1128"/>
      <c r="P1128"/>
      <c r="Q1128"/>
      <c r="R1128"/>
    </row>
    <row r="1129" spans="1:18" ht="15" customHeight="1" x14ac:dyDescent="0.25">
      <c r="A1129" s="489" t="s">
        <v>1018</v>
      </c>
      <c r="B1129" s="489">
        <v>1</v>
      </c>
      <c r="C1129" s="489" t="s">
        <v>7801</v>
      </c>
      <c r="D1129" s="503" t="s">
        <v>7802</v>
      </c>
      <c r="E1129" s="503" t="s">
        <v>1019</v>
      </c>
      <c r="F1129" s="503" t="s">
        <v>8796</v>
      </c>
      <c r="G1129" s="496" t="s">
        <v>1384</v>
      </c>
      <c r="H1129" s="489" t="s">
        <v>2815</v>
      </c>
      <c r="I1129" s="503" t="s">
        <v>1019</v>
      </c>
      <c r="J1129" s="489" t="s">
        <v>2815</v>
      </c>
      <c r="K1129" s="503" t="s">
        <v>8668</v>
      </c>
      <c r="L1129"/>
      <c r="N1129"/>
      <c r="O1129"/>
      <c r="P1129"/>
      <c r="Q1129"/>
      <c r="R1129"/>
    </row>
    <row r="1130" spans="1:18" ht="15" customHeight="1" x14ac:dyDescent="0.25">
      <c r="A1130" s="489" t="s">
        <v>1020</v>
      </c>
      <c r="B1130" s="489">
        <v>1</v>
      </c>
      <c r="C1130" s="489" t="s">
        <v>7803</v>
      </c>
      <c r="D1130" s="503" t="s">
        <v>7804</v>
      </c>
      <c r="E1130" s="503" t="s">
        <v>1021</v>
      </c>
      <c r="F1130" s="503" t="s">
        <v>8796</v>
      </c>
      <c r="G1130" s="496" t="s">
        <v>1384</v>
      </c>
      <c r="H1130" s="489" t="s">
        <v>2816</v>
      </c>
      <c r="I1130" s="503" t="s">
        <v>1021</v>
      </c>
      <c r="J1130" s="489" t="s">
        <v>2816</v>
      </c>
      <c r="K1130" s="503" t="s">
        <v>10622</v>
      </c>
      <c r="L1130"/>
      <c r="N1130"/>
      <c r="O1130"/>
      <c r="P1130"/>
      <c r="Q1130"/>
      <c r="R1130"/>
    </row>
    <row r="1131" spans="1:18" ht="15" customHeight="1" x14ac:dyDescent="0.25">
      <c r="A1131" s="489" t="s">
        <v>1022</v>
      </c>
      <c r="B1131" s="489">
        <v>1</v>
      </c>
      <c r="C1131" s="489" t="s">
        <v>7805</v>
      </c>
      <c r="D1131" s="503" t="s">
        <v>7807</v>
      </c>
      <c r="E1131" s="503" t="s">
        <v>1023</v>
      </c>
      <c r="F1131" s="503" t="s">
        <v>8800</v>
      </c>
      <c r="G1131" s="496" t="s">
        <v>1384</v>
      </c>
      <c r="H1131" s="489" t="s">
        <v>2817</v>
      </c>
      <c r="I1131" s="503" t="s">
        <v>5350</v>
      </c>
      <c r="J1131" s="489" t="s">
        <v>2817</v>
      </c>
      <c r="K1131" s="503" t="s">
        <v>10623</v>
      </c>
      <c r="L1131"/>
      <c r="N1131"/>
      <c r="O1131"/>
      <c r="P1131"/>
      <c r="Q1131"/>
      <c r="R1131"/>
    </row>
    <row r="1132" spans="1:18" ht="15" customHeight="1" x14ac:dyDescent="0.25">
      <c r="A1132" s="489" t="s">
        <v>1022</v>
      </c>
      <c r="B1132" s="489">
        <v>2</v>
      </c>
      <c r="C1132" s="489" t="s">
        <v>7806</v>
      </c>
      <c r="D1132" s="503" t="s">
        <v>7808</v>
      </c>
      <c r="E1132" s="503" t="s">
        <v>1023</v>
      </c>
      <c r="F1132" s="503" t="s">
        <v>8800</v>
      </c>
      <c r="G1132" s="496" t="s">
        <v>1384</v>
      </c>
      <c r="H1132" s="489" t="s">
        <v>5351</v>
      </c>
      <c r="I1132" s="503" t="s">
        <v>5352</v>
      </c>
      <c r="J1132" s="489" t="s">
        <v>5351</v>
      </c>
      <c r="K1132" s="503" t="s">
        <v>10623</v>
      </c>
      <c r="L1132"/>
      <c r="N1132"/>
      <c r="O1132"/>
      <c r="P1132"/>
      <c r="Q1132"/>
      <c r="R1132"/>
    </row>
    <row r="1133" spans="1:18" ht="15" customHeight="1" x14ac:dyDescent="0.25">
      <c r="A1133" s="489" t="s">
        <v>1024</v>
      </c>
      <c r="B1133" s="489">
        <v>1</v>
      </c>
      <c r="C1133" s="489" t="s">
        <v>7809</v>
      </c>
      <c r="D1133" s="503" t="s">
        <v>7810</v>
      </c>
      <c r="E1133" s="503" t="s">
        <v>1025</v>
      </c>
      <c r="F1133" s="503" t="s">
        <v>8800</v>
      </c>
      <c r="G1133" s="496" t="s">
        <v>1384</v>
      </c>
      <c r="H1133" s="489" t="s">
        <v>2819</v>
      </c>
      <c r="I1133" s="503" t="s">
        <v>2818</v>
      </c>
      <c r="J1133" s="489" t="s">
        <v>2819</v>
      </c>
      <c r="K1133" s="503" t="s">
        <v>10624</v>
      </c>
      <c r="L1133"/>
      <c r="N1133"/>
      <c r="O1133"/>
      <c r="P1133"/>
      <c r="Q1133"/>
      <c r="R1133"/>
    </row>
    <row r="1134" spans="1:18" ht="15" customHeight="1" x14ac:dyDescent="0.25">
      <c r="A1134" s="489" t="s">
        <v>1026</v>
      </c>
      <c r="B1134" s="489">
        <v>1</v>
      </c>
      <c r="C1134" s="489" t="s">
        <v>7811</v>
      </c>
      <c r="D1134" s="503" t="s">
        <v>7812</v>
      </c>
      <c r="E1134" s="503" t="s">
        <v>1027</v>
      </c>
      <c r="F1134" s="503" t="s">
        <v>8800</v>
      </c>
      <c r="G1134" s="496" t="s">
        <v>1384</v>
      </c>
      <c r="H1134" s="489" t="s">
        <v>2821</v>
      </c>
      <c r="I1134" s="503" t="s">
        <v>2820</v>
      </c>
      <c r="J1134" s="489" t="s">
        <v>2821</v>
      </c>
      <c r="K1134" s="503" t="s">
        <v>10625</v>
      </c>
      <c r="L1134"/>
      <c r="N1134"/>
      <c r="O1134"/>
      <c r="P1134"/>
      <c r="Q1134"/>
      <c r="R1134"/>
    </row>
    <row r="1135" spans="1:18" ht="15" customHeight="1" x14ac:dyDescent="0.25">
      <c r="A1135" s="489" t="s">
        <v>1026</v>
      </c>
      <c r="B1135" s="489">
        <v>2</v>
      </c>
      <c r="C1135" s="489" t="s">
        <v>7813</v>
      </c>
      <c r="D1135" s="503" t="s">
        <v>7814</v>
      </c>
      <c r="E1135" s="503" t="s">
        <v>1027</v>
      </c>
      <c r="F1135" s="503" t="s">
        <v>8800</v>
      </c>
      <c r="G1135" s="496" t="s">
        <v>1384</v>
      </c>
      <c r="H1135" s="489" t="s">
        <v>2823</v>
      </c>
      <c r="I1135" s="503" t="s">
        <v>2822</v>
      </c>
      <c r="J1135" s="489" t="s">
        <v>2823</v>
      </c>
      <c r="K1135" s="503" t="s">
        <v>10626</v>
      </c>
      <c r="L1135"/>
      <c r="N1135"/>
      <c r="O1135"/>
      <c r="P1135"/>
      <c r="Q1135"/>
      <c r="R1135"/>
    </row>
    <row r="1136" spans="1:18" ht="15" customHeight="1" x14ac:dyDescent="0.25">
      <c r="A1136" s="489" t="s">
        <v>1028</v>
      </c>
      <c r="B1136" s="489">
        <v>1</v>
      </c>
      <c r="C1136" s="489" t="s">
        <v>7815</v>
      </c>
      <c r="D1136" s="503" t="s">
        <v>7816</v>
      </c>
      <c r="E1136" s="503" t="s">
        <v>1029</v>
      </c>
      <c r="F1136" s="503" t="s">
        <v>8800</v>
      </c>
      <c r="G1136" s="496" t="s">
        <v>1384</v>
      </c>
      <c r="H1136" s="489" t="s">
        <v>2825</v>
      </c>
      <c r="I1136" s="503" t="s">
        <v>2824</v>
      </c>
      <c r="J1136" s="489" t="s">
        <v>2825</v>
      </c>
      <c r="K1136" s="503" t="s">
        <v>8669</v>
      </c>
      <c r="L1136"/>
      <c r="N1136"/>
      <c r="O1136"/>
      <c r="P1136"/>
      <c r="Q1136"/>
      <c r="R1136"/>
    </row>
    <row r="1137" spans="1:18" ht="15" customHeight="1" x14ac:dyDescent="0.25">
      <c r="A1137" s="489" t="s">
        <v>1030</v>
      </c>
      <c r="B1137" s="489">
        <v>1</v>
      </c>
      <c r="C1137" s="489" t="s">
        <v>7817</v>
      </c>
      <c r="D1137" s="503" t="s">
        <v>7818</v>
      </c>
      <c r="E1137" s="503" t="s">
        <v>1031</v>
      </c>
      <c r="F1137" s="503" t="s">
        <v>8800</v>
      </c>
      <c r="G1137" s="496" t="s">
        <v>1384</v>
      </c>
      <c r="H1137" s="489" t="s">
        <v>2827</v>
      </c>
      <c r="I1137" s="503" t="s">
        <v>2826</v>
      </c>
      <c r="J1137" s="489" t="s">
        <v>2827</v>
      </c>
      <c r="K1137" s="503" t="s">
        <v>10627</v>
      </c>
      <c r="L1137"/>
      <c r="N1137"/>
      <c r="O1137"/>
      <c r="P1137"/>
      <c r="Q1137"/>
      <c r="R1137"/>
    </row>
    <row r="1138" spans="1:18" ht="15" customHeight="1" x14ac:dyDescent="0.25">
      <c r="A1138" s="489" t="s">
        <v>1030</v>
      </c>
      <c r="B1138" s="489">
        <v>2</v>
      </c>
      <c r="C1138" s="489" t="s">
        <v>7819</v>
      </c>
      <c r="D1138" s="503" t="s">
        <v>7820</v>
      </c>
      <c r="E1138" s="503" t="s">
        <v>1031</v>
      </c>
      <c r="F1138" s="503" t="s">
        <v>8800</v>
      </c>
      <c r="G1138" s="496" t="s">
        <v>1384</v>
      </c>
      <c r="H1138" s="489" t="s">
        <v>2829</v>
      </c>
      <c r="I1138" s="503" t="s">
        <v>2828</v>
      </c>
      <c r="J1138" s="489" t="s">
        <v>2829</v>
      </c>
      <c r="K1138" s="503" t="s">
        <v>8670</v>
      </c>
      <c r="L1138"/>
      <c r="N1138"/>
      <c r="O1138"/>
      <c r="P1138"/>
      <c r="Q1138"/>
      <c r="R1138"/>
    </row>
    <row r="1139" spans="1:18" ht="15" customHeight="1" x14ac:dyDescent="0.25">
      <c r="A1139" s="489" t="s">
        <v>1032</v>
      </c>
      <c r="B1139" s="489">
        <v>1</v>
      </c>
      <c r="C1139" s="489" t="s">
        <v>7821</v>
      </c>
      <c r="D1139" s="503" t="s">
        <v>7822</v>
      </c>
      <c r="E1139" s="503" t="s">
        <v>1033</v>
      </c>
      <c r="F1139" s="503" t="s">
        <v>8800</v>
      </c>
      <c r="G1139" s="496" t="s">
        <v>1384</v>
      </c>
      <c r="H1139" s="489" t="s">
        <v>2831</v>
      </c>
      <c r="I1139" s="503" t="s">
        <v>2830</v>
      </c>
      <c r="J1139" s="489" t="s">
        <v>2831</v>
      </c>
      <c r="K1139" s="503" t="s">
        <v>10628</v>
      </c>
      <c r="L1139"/>
      <c r="N1139"/>
      <c r="O1139"/>
      <c r="P1139"/>
      <c r="Q1139"/>
      <c r="R1139"/>
    </row>
    <row r="1140" spans="1:18" ht="15" customHeight="1" x14ac:dyDescent="0.25">
      <c r="A1140" s="489" t="s">
        <v>1032</v>
      </c>
      <c r="B1140" s="489">
        <v>2</v>
      </c>
      <c r="C1140" s="489" t="s">
        <v>7823</v>
      </c>
      <c r="D1140" s="503" t="s">
        <v>7824</v>
      </c>
      <c r="E1140" s="503" t="s">
        <v>1033</v>
      </c>
      <c r="F1140" s="503" t="s">
        <v>8800</v>
      </c>
      <c r="G1140" s="496" t="s">
        <v>1384</v>
      </c>
      <c r="H1140" s="489" t="s">
        <v>2833</v>
      </c>
      <c r="I1140" s="503" t="s">
        <v>2832</v>
      </c>
      <c r="J1140" s="489" t="s">
        <v>2833</v>
      </c>
      <c r="K1140" s="503" t="s">
        <v>10629</v>
      </c>
      <c r="L1140"/>
      <c r="N1140"/>
      <c r="O1140"/>
      <c r="P1140"/>
      <c r="Q1140"/>
      <c r="R1140"/>
    </row>
    <row r="1141" spans="1:18" ht="15" customHeight="1" x14ac:dyDescent="0.25">
      <c r="A1141" s="489" t="s">
        <v>1034</v>
      </c>
      <c r="B1141" s="489">
        <v>1</v>
      </c>
      <c r="C1141" s="489" t="s">
        <v>7825</v>
      </c>
      <c r="D1141" s="503" t="s">
        <v>7826</v>
      </c>
      <c r="E1141" s="503" t="s">
        <v>1035</v>
      </c>
      <c r="F1141" s="503" t="s">
        <v>8800</v>
      </c>
      <c r="G1141" s="496" t="s">
        <v>1384</v>
      </c>
      <c r="H1141" s="489" t="s">
        <v>2835</v>
      </c>
      <c r="I1141" s="503" t="s">
        <v>2834</v>
      </c>
      <c r="J1141" s="489" t="s">
        <v>2835</v>
      </c>
      <c r="K1141" s="503" t="s">
        <v>10630</v>
      </c>
      <c r="L1141"/>
      <c r="N1141"/>
      <c r="O1141"/>
      <c r="P1141"/>
      <c r="Q1141"/>
      <c r="R1141"/>
    </row>
    <row r="1142" spans="1:18" ht="15" customHeight="1" x14ac:dyDescent="0.25">
      <c r="A1142" s="489" t="s">
        <v>1036</v>
      </c>
      <c r="B1142" s="489">
        <v>1</v>
      </c>
      <c r="C1142" s="489" t="s">
        <v>7827</v>
      </c>
      <c r="D1142" s="503" t="s">
        <v>7828</v>
      </c>
      <c r="E1142" s="503" t="s">
        <v>1037</v>
      </c>
      <c r="F1142" s="503" t="s">
        <v>8796</v>
      </c>
      <c r="G1142" s="496" t="s">
        <v>1384</v>
      </c>
      <c r="H1142" s="489" t="s">
        <v>2836</v>
      </c>
      <c r="I1142" s="503" t="s">
        <v>1037</v>
      </c>
      <c r="J1142" s="489" t="s">
        <v>2836</v>
      </c>
      <c r="K1142" s="503" t="s">
        <v>10631</v>
      </c>
      <c r="L1142"/>
      <c r="N1142"/>
      <c r="O1142"/>
      <c r="P1142"/>
      <c r="Q1142"/>
      <c r="R1142"/>
    </row>
    <row r="1143" spans="1:18" ht="15" customHeight="1" x14ac:dyDescent="0.25">
      <c r="A1143" s="489" t="s">
        <v>1038</v>
      </c>
      <c r="B1143" s="489">
        <v>1</v>
      </c>
      <c r="C1143" s="489" t="s">
        <v>7829</v>
      </c>
      <c r="D1143" s="503" t="s">
        <v>7830</v>
      </c>
      <c r="E1143" s="503" t="s">
        <v>1039</v>
      </c>
      <c r="F1143" s="503" t="s">
        <v>8800</v>
      </c>
      <c r="G1143" s="496" t="s">
        <v>1384</v>
      </c>
      <c r="H1143" s="489" t="s">
        <v>2838</v>
      </c>
      <c r="I1143" s="503" t="s">
        <v>2837</v>
      </c>
      <c r="J1143" s="489" t="s">
        <v>2838</v>
      </c>
      <c r="K1143" s="503" t="s">
        <v>10632</v>
      </c>
      <c r="L1143"/>
      <c r="N1143"/>
      <c r="O1143"/>
      <c r="P1143"/>
      <c r="Q1143"/>
      <c r="R1143"/>
    </row>
    <row r="1144" spans="1:18" ht="15" customHeight="1" x14ac:dyDescent="0.25">
      <c r="A1144" s="489" t="s">
        <v>1038</v>
      </c>
      <c r="B1144" s="489">
        <v>2</v>
      </c>
      <c r="C1144" s="489" t="s">
        <v>7831</v>
      </c>
      <c r="D1144" s="503" t="s">
        <v>7832</v>
      </c>
      <c r="E1144" s="503" t="s">
        <v>1039</v>
      </c>
      <c r="F1144" s="503" t="s">
        <v>8800</v>
      </c>
      <c r="G1144" s="496" t="s">
        <v>1384</v>
      </c>
      <c r="H1144" s="489" t="s">
        <v>2840</v>
      </c>
      <c r="I1144" s="503" t="s">
        <v>2839</v>
      </c>
      <c r="J1144" s="489" t="s">
        <v>2840</v>
      </c>
      <c r="K1144" s="503" t="s">
        <v>10633</v>
      </c>
      <c r="L1144"/>
      <c r="N1144"/>
      <c r="O1144"/>
      <c r="P1144"/>
      <c r="Q1144"/>
      <c r="R1144"/>
    </row>
    <row r="1145" spans="1:18" ht="15" customHeight="1" x14ac:dyDescent="0.25">
      <c r="A1145" s="489" t="s">
        <v>1040</v>
      </c>
      <c r="B1145" s="489">
        <v>1</v>
      </c>
      <c r="C1145" s="489" t="s">
        <v>7833</v>
      </c>
      <c r="D1145" s="503" t="s">
        <v>7834</v>
      </c>
      <c r="E1145" s="503" t="s">
        <v>1041</v>
      </c>
      <c r="F1145" s="503" t="s">
        <v>8800</v>
      </c>
      <c r="G1145" s="496" t="s">
        <v>1384</v>
      </c>
      <c r="H1145" s="489" t="s">
        <v>2842</v>
      </c>
      <c r="I1145" s="503" t="s">
        <v>2841</v>
      </c>
      <c r="J1145" s="489" t="s">
        <v>2842</v>
      </c>
      <c r="K1145" s="503" t="s">
        <v>10634</v>
      </c>
      <c r="L1145"/>
      <c r="N1145"/>
      <c r="O1145"/>
      <c r="P1145"/>
      <c r="Q1145"/>
      <c r="R1145"/>
    </row>
    <row r="1146" spans="1:18" ht="15" customHeight="1" x14ac:dyDescent="0.25">
      <c r="A1146" s="489" t="s">
        <v>1042</v>
      </c>
      <c r="B1146" s="489">
        <v>1</v>
      </c>
      <c r="C1146" s="489" t="s">
        <v>7835</v>
      </c>
      <c r="D1146" s="503" t="s">
        <v>7836</v>
      </c>
      <c r="E1146" s="503" t="s">
        <v>1043</v>
      </c>
      <c r="F1146" s="503" t="s">
        <v>8796</v>
      </c>
      <c r="G1146" s="496" t="s">
        <v>1384</v>
      </c>
      <c r="H1146" s="489" t="s">
        <v>2843</v>
      </c>
      <c r="I1146" s="503" t="s">
        <v>1043</v>
      </c>
      <c r="J1146" s="489" t="s">
        <v>2843</v>
      </c>
      <c r="K1146" s="503" t="s">
        <v>8671</v>
      </c>
      <c r="L1146"/>
      <c r="N1146"/>
      <c r="O1146"/>
      <c r="P1146"/>
      <c r="Q1146"/>
      <c r="R1146"/>
    </row>
    <row r="1147" spans="1:18" ht="15" customHeight="1" x14ac:dyDescent="0.25">
      <c r="A1147" s="489" t="s">
        <v>1044</v>
      </c>
      <c r="B1147" s="489">
        <v>1</v>
      </c>
      <c r="C1147" s="489" t="s">
        <v>7837</v>
      </c>
      <c r="D1147" s="503" t="s">
        <v>7839</v>
      </c>
      <c r="E1147" s="503" t="s">
        <v>1045</v>
      </c>
      <c r="F1147" s="503" t="s">
        <v>8800</v>
      </c>
      <c r="G1147" s="496" t="s">
        <v>1384</v>
      </c>
      <c r="H1147" s="489" t="s">
        <v>2845</v>
      </c>
      <c r="I1147" s="503" t="s">
        <v>2844</v>
      </c>
      <c r="J1147" s="489" t="s">
        <v>2845</v>
      </c>
      <c r="K1147" s="503" t="s">
        <v>10635</v>
      </c>
      <c r="L1147"/>
      <c r="N1147"/>
      <c r="O1147"/>
      <c r="P1147"/>
      <c r="Q1147"/>
      <c r="R1147"/>
    </row>
    <row r="1148" spans="1:18" ht="15" customHeight="1" x14ac:dyDescent="0.25">
      <c r="A1148" s="489" t="s">
        <v>1044</v>
      </c>
      <c r="B1148" s="489">
        <v>2</v>
      </c>
      <c r="C1148" s="489" t="s">
        <v>7838</v>
      </c>
      <c r="D1148" s="503" t="s">
        <v>7840</v>
      </c>
      <c r="E1148" s="503" t="s">
        <v>1045</v>
      </c>
      <c r="F1148" s="503" t="s">
        <v>8800</v>
      </c>
      <c r="G1148" s="496" t="s">
        <v>1384</v>
      </c>
      <c r="H1148" s="489" t="s">
        <v>2847</v>
      </c>
      <c r="I1148" s="503" t="s">
        <v>2846</v>
      </c>
      <c r="J1148" s="489" t="s">
        <v>2847</v>
      </c>
      <c r="K1148" s="503" t="s">
        <v>8672</v>
      </c>
      <c r="L1148"/>
      <c r="N1148"/>
      <c r="O1148"/>
      <c r="P1148"/>
      <c r="Q1148"/>
      <c r="R1148"/>
    </row>
    <row r="1149" spans="1:18" ht="15" customHeight="1" x14ac:dyDescent="0.25">
      <c r="A1149" s="489" t="s">
        <v>1046</v>
      </c>
      <c r="B1149" s="489">
        <v>1</v>
      </c>
      <c r="C1149" s="489" t="s">
        <v>7841</v>
      </c>
      <c r="D1149" s="503" t="s">
        <v>10636</v>
      </c>
      <c r="E1149" s="503" t="s">
        <v>1047</v>
      </c>
      <c r="F1149" s="503" t="s">
        <v>8798</v>
      </c>
      <c r="G1149" s="496" t="s">
        <v>1384</v>
      </c>
      <c r="H1149" s="489" t="s">
        <v>10637</v>
      </c>
      <c r="I1149" s="503" t="s">
        <v>10638</v>
      </c>
      <c r="J1149" s="489" t="s">
        <v>10637</v>
      </c>
      <c r="K1149" s="503" t="s">
        <v>10639</v>
      </c>
      <c r="L1149"/>
      <c r="N1149"/>
      <c r="O1149"/>
      <c r="P1149"/>
      <c r="Q1149"/>
      <c r="R1149"/>
    </row>
    <row r="1150" spans="1:18" ht="15" customHeight="1" x14ac:dyDescent="0.25">
      <c r="A1150" s="489" t="s">
        <v>1046</v>
      </c>
      <c r="B1150" s="489">
        <v>2</v>
      </c>
      <c r="C1150" s="489" t="s">
        <v>7843</v>
      </c>
      <c r="D1150" s="503" t="s">
        <v>10640</v>
      </c>
      <c r="E1150" s="503" t="s">
        <v>1047</v>
      </c>
      <c r="F1150" s="503" t="s">
        <v>8798</v>
      </c>
      <c r="G1150" s="496" t="s">
        <v>1384</v>
      </c>
      <c r="H1150" s="489" t="s">
        <v>3888</v>
      </c>
      <c r="I1150" s="503" t="s">
        <v>10641</v>
      </c>
      <c r="J1150" s="489" t="s">
        <v>3888</v>
      </c>
      <c r="K1150" s="503" t="s">
        <v>10642</v>
      </c>
      <c r="L1150"/>
      <c r="N1150"/>
      <c r="O1150"/>
      <c r="P1150"/>
      <c r="Q1150"/>
      <c r="R1150"/>
    </row>
    <row r="1151" spans="1:18" ht="15" customHeight="1" x14ac:dyDescent="0.25">
      <c r="A1151" s="489" t="s">
        <v>1046</v>
      </c>
      <c r="B1151" s="489">
        <v>3</v>
      </c>
      <c r="C1151" s="489" t="s">
        <v>10643</v>
      </c>
      <c r="D1151" s="503" t="s">
        <v>10644</v>
      </c>
      <c r="E1151" s="503" t="s">
        <v>1047</v>
      </c>
      <c r="F1151" s="503" t="s">
        <v>8798</v>
      </c>
      <c r="G1151" s="496" t="s">
        <v>1384</v>
      </c>
      <c r="H1151" s="489" t="s">
        <v>3889</v>
      </c>
      <c r="I1151" s="503" t="s">
        <v>10645</v>
      </c>
      <c r="J1151" s="489" t="s">
        <v>3889</v>
      </c>
      <c r="K1151" s="503" t="s">
        <v>10646</v>
      </c>
      <c r="L1151"/>
      <c r="N1151"/>
      <c r="O1151"/>
      <c r="P1151"/>
      <c r="Q1151"/>
      <c r="R1151"/>
    </row>
    <row r="1152" spans="1:18" ht="15" customHeight="1" x14ac:dyDescent="0.25">
      <c r="A1152" s="489" t="s">
        <v>1048</v>
      </c>
      <c r="B1152" s="489">
        <v>1</v>
      </c>
      <c r="C1152" s="489" t="s">
        <v>7845</v>
      </c>
      <c r="D1152" s="503" t="s">
        <v>7846</v>
      </c>
      <c r="E1152" s="503" t="s">
        <v>1049</v>
      </c>
      <c r="F1152" s="503" t="s">
        <v>8800</v>
      </c>
      <c r="G1152" s="496" t="s">
        <v>1384</v>
      </c>
      <c r="H1152" s="489" t="s">
        <v>2849</v>
      </c>
      <c r="I1152" s="503" t="s">
        <v>2848</v>
      </c>
      <c r="J1152" s="489" t="s">
        <v>2849</v>
      </c>
      <c r="K1152" s="503" t="s">
        <v>10647</v>
      </c>
      <c r="L1152"/>
      <c r="N1152"/>
      <c r="O1152"/>
      <c r="P1152"/>
      <c r="Q1152"/>
      <c r="R1152"/>
    </row>
    <row r="1153" spans="1:18" ht="15" customHeight="1" x14ac:dyDescent="0.25">
      <c r="A1153" s="489" t="s">
        <v>1048</v>
      </c>
      <c r="B1153" s="489">
        <v>2</v>
      </c>
      <c r="C1153" s="489" t="s">
        <v>7847</v>
      </c>
      <c r="D1153" s="503" t="s">
        <v>7848</v>
      </c>
      <c r="E1153" s="503" t="s">
        <v>1049</v>
      </c>
      <c r="F1153" s="503" t="s">
        <v>8800</v>
      </c>
      <c r="G1153" s="496" t="s">
        <v>1384</v>
      </c>
      <c r="H1153" s="489" t="s">
        <v>2851</v>
      </c>
      <c r="I1153" s="503" t="s">
        <v>2850</v>
      </c>
      <c r="J1153" s="489" t="s">
        <v>2851</v>
      </c>
      <c r="K1153" s="503" t="s">
        <v>10648</v>
      </c>
      <c r="L1153"/>
      <c r="N1153"/>
      <c r="O1153"/>
      <c r="P1153"/>
      <c r="Q1153"/>
      <c r="R1153"/>
    </row>
    <row r="1154" spans="1:18" ht="15" customHeight="1" x14ac:dyDescent="0.25">
      <c r="A1154" s="489" t="s">
        <v>1050</v>
      </c>
      <c r="B1154" s="489">
        <v>1</v>
      </c>
      <c r="C1154" s="489" t="s">
        <v>7849</v>
      </c>
      <c r="D1154" s="503" t="s">
        <v>7850</v>
      </c>
      <c r="E1154" s="503" t="s">
        <v>1051</v>
      </c>
      <c r="F1154" s="503" t="s">
        <v>8800</v>
      </c>
      <c r="G1154" s="496" t="s">
        <v>1384</v>
      </c>
      <c r="H1154" s="489" t="s">
        <v>2853</v>
      </c>
      <c r="I1154" s="503" t="s">
        <v>2852</v>
      </c>
      <c r="J1154" s="489" t="s">
        <v>2853</v>
      </c>
      <c r="K1154" s="503" t="s">
        <v>10649</v>
      </c>
      <c r="L1154"/>
      <c r="N1154"/>
      <c r="O1154"/>
      <c r="P1154"/>
      <c r="Q1154"/>
      <c r="R1154"/>
    </row>
    <row r="1155" spans="1:18" ht="15" customHeight="1" x14ac:dyDescent="0.25">
      <c r="A1155" s="489" t="s">
        <v>1050</v>
      </c>
      <c r="B1155" s="489">
        <v>2</v>
      </c>
      <c r="C1155" s="489" t="s">
        <v>7851</v>
      </c>
      <c r="D1155" s="503" t="s">
        <v>7852</v>
      </c>
      <c r="E1155" s="503" t="s">
        <v>1051</v>
      </c>
      <c r="F1155" s="503" t="s">
        <v>8800</v>
      </c>
      <c r="G1155" s="496" t="s">
        <v>1384</v>
      </c>
      <c r="H1155" s="489" t="s">
        <v>2855</v>
      </c>
      <c r="I1155" s="503" t="s">
        <v>2854</v>
      </c>
      <c r="J1155" s="489" t="s">
        <v>2855</v>
      </c>
      <c r="K1155" s="503" t="s">
        <v>10650</v>
      </c>
      <c r="L1155"/>
      <c r="N1155"/>
      <c r="O1155"/>
      <c r="P1155"/>
      <c r="Q1155"/>
      <c r="R1155"/>
    </row>
    <row r="1156" spans="1:18" ht="15" customHeight="1" x14ac:dyDescent="0.25">
      <c r="A1156" s="489" t="s">
        <v>1050</v>
      </c>
      <c r="B1156" s="489">
        <v>3</v>
      </c>
      <c r="C1156" s="489" t="s">
        <v>7853</v>
      </c>
      <c r="D1156" s="503" t="s">
        <v>7855</v>
      </c>
      <c r="E1156" s="503" t="s">
        <v>1051</v>
      </c>
      <c r="F1156" s="503" t="s">
        <v>8800</v>
      </c>
      <c r="G1156" s="496" t="s">
        <v>1384</v>
      </c>
      <c r="H1156" s="489" t="s">
        <v>2857</v>
      </c>
      <c r="I1156" s="503" t="s">
        <v>2856</v>
      </c>
      <c r="J1156" s="489" t="s">
        <v>2857</v>
      </c>
      <c r="K1156" s="503" t="s">
        <v>10651</v>
      </c>
      <c r="L1156"/>
      <c r="N1156"/>
      <c r="O1156"/>
      <c r="P1156"/>
      <c r="Q1156"/>
      <c r="R1156"/>
    </row>
    <row r="1157" spans="1:18" ht="15" customHeight="1" x14ac:dyDescent="0.25">
      <c r="A1157" s="489" t="s">
        <v>1050</v>
      </c>
      <c r="B1157" s="489">
        <v>4</v>
      </c>
      <c r="C1157" s="489" t="s">
        <v>7854</v>
      </c>
      <c r="D1157" s="503" t="s">
        <v>7857</v>
      </c>
      <c r="E1157" s="503" t="s">
        <v>1051</v>
      </c>
      <c r="F1157" s="503" t="s">
        <v>8800</v>
      </c>
      <c r="G1157" s="496" t="s">
        <v>1384</v>
      </c>
      <c r="H1157" s="489" t="s">
        <v>2859</v>
      </c>
      <c r="I1157" s="503" t="s">
        <v>2858</v>
      </c>
      <c r="J1157" s="489" t="s">
        <v>2859</v>
      </c>
      <c r="K1157" s="503" t="s">
        <v>10652</v>
      </c>
      <c r="L1157"/>
      <c r="N1157"/>
      <c r="O1157"/>
      <c r="P1157"/>
      <c r="Q1157"/>
      <c r="R1157"/>
    </row>
    <row r="1158" spans="1:18" ht="15" customHeight="1" x14ac:dyDescent="0.25">
      <c r="A1158" s="489" t="s">
        <v>1050</v>
      </c>
      <c r="B1158" s="489">
        <v>5</v>
      </c>
      <c r="C1158" s="489" t="s">
        <v>7856</v>
      </c>
      <c r="D1158" s="503" t="s">
        <v>7858</v>
      </c>
      <c r="E1158" s="503" t="s">
        <v>1051</v>
      </c>
      <c r="F1158" s="503" t="s">
        <v>8800</v>
      </c>
      <c r="G1158" s="496" t="s">
        <v>1384</v>
      </c>
      <c r="H1158" s="489" t="s">
        <v>2861</v>
      </c>
      <c r="I1158" s="503" t="s">
        <v>2860</v>
      </c>
      <c r="J1158" s="489" t="s">
        <v>2861</v>
      </c>
      <c r="K1158" s="503" t="s">
        <v>10653</v>
      </c>
      <c r="L1158"/>
      <c r="N1158"/>
      <c r="O1158"/>
      <c r="P1158"/>
      <c r="Q1158"/>
      <c r="R1158"/>
    </row>
    <row r="1159" spans="1:18" ht="15" customHeight="1" x14ac:dyDescent="0.25">
      <c r="A1159" s="489" t="s">
        <v>1052</v>
      </c>
      <c r="B1159" s="489">
        <v>1</v>
      </c>
      <c r="C1159" s="489" t="s">
        <v>7859</v>
      </c>
      <c r="D1159" s="503" t="s">
        <v>7860</v>
      </c>
      <c r="E1159" s="503" t="s">
        <v>1053</v>
      </c>
      <c r="F1159" s="503" t="s">
        <v>8800</v>
      </c>
      <c r="G1159" s="496" t="s">
        <v>1384</v>
      </c>
      <c r="H1159" s="489" t="s">
        <v>2863</v>
      </c>
      <c r="I1159" s="503" t="s">
        <v>2862</v>
      </c>
      <c r="J1159" s="489" t="s">
        <v>2863</v>
      </c>
      <c r="K1159" s="503" t="s">
        <v>10654</v>
      </c>
      <c r="L1159"/>
      <c r="N1159"/>
      <c r="O1159"/>
      <c r="P1159"/>
      <c r="Q1159"/>
      <c r="R1159"/>
    </row>
    <row r="1160" spans="1:18" ht="15" customHeight="1" x14ac:dyDescent="0.25">
      <c r="A1160" s="489" t="s">
        <v>1052</v>
      </c>
      <c r="B1160" s="489">
        <v>2</v>
      </c>
      <c r="C1160" s="489" t="s">
        <v>7861</v>
      </c>
      <c r="D1160" s="503" t="s">
        <v>7862</v>
      </c>
      <c r="E1160" s="503" t="s">
        <v>1053</v>
      </c>
      <c r="F1160" s="503" t="s">
        <v>8800</v>
      </c>
      <c r="G1160" s="496" t="s">
        <v>1384</v>
      </c>
      <c r="H1160" s="489" t="s">
        <v>2865</v>
      </c>
      <c r="I1160" s="503" t="s">
        <v>2864</v>
      </c>
      <c r="J1160" s="489" t="s">
        <v>2865</v>
      </c>
      <c r="K1160" s="503" t="s">
        <v>8673</v>
      </c>
      <c r="L1160"/>
      <c r="N1160"/>
      <c r="O1160"/>
      <c r="P1160"/>
      <c r="Q1160"/>
      <c r="R1160"/>
    </row>
    <row r="1161" spans="1:18" ht="15" customHeight="1" x14ac:dyDescent="0.25">
      <c r="A1161" s="489" t="s">
        <v>1054</v>
      </c>
      <c r="B1161" s="489">
        <v>1</v>
      </c>
      <c r="C1161" s="489" t="s">
        <v>7863</v>
      </c>
      <c r="D1161" s="503" t="s">
        <v>10655</v>
      </c>
      <c r="E1161" s="503" t="s">
        <v>9446</v>
      </c>
      <c r="F1161" s="503" t="s">
        <v>8798</v>
      </c>
      <c r="G1161" s="496" t="s">
        <v>1384</v>
      </c>
      <c r="H1161" s="489" t="s">
        <v>3890</v>
      </c>
      <c r="I1161" s="503" t="s">
        <v>9446</v>
      </c>
      <c r="J1161" s="489" t="s">
        <v>3890</v>
      </c>
      <c r="K1161" s="503" t="s">
        <v>8674</v>
      </c>
      <c r="L1161"/>
      <c r="N1161"/>
      <c r="O1161"/>
      <c r="P1161"/>
      <c r="Q1161"/>
      <c r="R1161"/>
    </row>
    <row r="1162" spans="1:18" ht="15" customHeight="1" x14ac:dyDescent="0.25">
      <c r="A1162" s="489" t="s">
        <v>1055</v>
      </c>
      <c r="B1162" s="489">
        <v>1</v>
      </c>
      <c r="C1162" s="489" t="s">
        <v>7864</v>
      </c>
      <c r="D1162" s="503" t="s">
        <v>7865</v>
      </c>
      <c r="E1162" s="503" t="s">
        <v>1056</v>
      </c>
      <c r="F1162" s="503" t="s">
        <v>8800</v>
      </c>
      <c r="G1162" s="496" t="s">
        <v>1384</v>
      </c>
      <c r="H1162" s="489" t="s">
        <v>5432</v>
      </c>
      <c r="I1162" s="503" t="s">
        <v>5433</v>
      </c>
      <c r="J1162" s="489" t="s">
        <v>5432</v>
      </c>
      <c r="K1162" s="503" t="s">
        <v>10656</v>
      </c>
      <c r="L1162"/>
      <c r="N1162"/>
      <c r="O1162"/>
      <c r="P1162"/>
      <c r="Q1162"/>
      <c r="R1162"/>
    </row>
    <row r="1163" spans="1:18" ht="15" customHeight="1" x14ac:dyDescent="0.25">
      <c r="A1163" s="489" t="s">
        <v>1055</v>
      </c>
      <c r="B1163" s="489">
        <v>2</v>
      </c>
      <c r="C1163" s="489" t="s">
        <v>7866</v>
      </c>
      <c r="D1163" s="503" t="s">
        <v>7867</v>
      </c>
      <c r="E1163" s="503" t="s">
        <v>1056</v>
      </c>
      <c r="F1163" s="503" t="s">
        <v>8800</v>
      </c>
      <c r="G1163" s="496" t="s">
        <v>1384</v>
      </c>
      <c r="H1163" s="489" t="s">
        <v>2867</v>
      </c>
      <c r="I1163" s="503" t="s">
        <v>2866</v>
      </c>
      <c r="J1163" s="489" t="s">
        <v>2867</v>
      </c>
      <c r="K1163" s="503" t="s">
        <v>10657</v>
      </c>
      <c r="L1163"/>
      <c r="N1163"/>
      <c r="O1163"/>
      <c r="P1163"/>
      <c r="Q1163"/>
      <c r="R1163"/>
    </row>
    <row r="1164" spans="1:18" ht="15" customHeight="1" x14ac:dyDescent="0.25">
      <c r="A1164" s="489" t="s">
        <v>1059</v>
      </c>
      <c r="B1164" s="489">
        <v>1</v>
      </c>
      <c r="C1164" s="489" t="s">
        <v>7868</v>
      </c>
      <c r="D1164" s="503" t="s">
        <v>7869</v>
      </c>
      <c r="E1164" s="503" t="s">
        <v>1060</v>
      </c>
      <c r="F1164" s="503" t="s">
        <v>8800</v>
      </c>
      <c r="G1164" s="496" t="s">
        <v>1384</v>
      </c>
      <c r="H1164" s="489" t="s">
        <v>2869</v>
      </c>
      <c r="I1164" s="503" t="s">
        <v>2868</v>
      </c>
      <c r="J1164" s="489" t="s">
        <v>2869</v>
      </c>
      <c r="K1164" s="503" t="s">
        <v>10658</v>
      </c>
      <c r="L1164"/>
      <c r="N1164"/>
      <c r="O1164"/>
      <c r="P1164"/>
      <c r="Q1164"/>
      <c r="R1164"/>
    </row>
    <row r="1165" spans="1:18" ht="15" customHeight="1" x14ac:dyDescent="0.25">
      <c r="A1165" s="489" t="s">
        <v>1061</v>
      </c>
      <c r="B1165" s="489">
        <v>1</v>
      </c>
      <c r="C1165" s="489" t="s">
        <v>7870</v>
      </c>
      <c r="D1165" s="503" t="s">
        <v>7871</v>
      </c>
      <c r="E1165" s="503" t="s">
        <v>1062</v>
      </c>
      <c r="F1165" s="503" t="s">
        <v>8800</v>
      </c>
      <c r="G1165" s="496" t="s">
        <v>1384</v>
      </c>
      <c r="H1165" s="489" t="s">
        <v>2871</v>
      </c>
      <c r="I1165" s="503" t="s">
        <v>2870</v>
      </c>
      <c r="J1165" s="489" t="s">
        <v>2871</v>
      </c>
      <c r="K1165" s="503" t="s">
        <v>10659</v>
      </c>
      <c r="L1165"/>
      <c r="N1165"/>
      <c r="O1165"/>
      <c r="P1165"/>
      <c r="Q1165"/>
      <c r="R1165"/>
    </row>
    <row r="1166" spans="1:18" ht="15" customHeight="1" x14ac:dyDescent="0.25">
      <c r="A1166" s="489" t="s">
        <v>1061</v>
      </c>
      <c r="B1166" s="489">
        <v>2</v>
      </c>
      <c r="C1166" s="489" t="s">
        <v>7872</v>
      </c>
      <c r="D1166" s="503" t="s">
        <v>7873</v>
      </c>
      <c r="E1166" s="503" t="s">
        <v>1062</v>
      </c>
      <c r="F1166" s="503" t="s">
        <v>8800</v>
      </c>
      <c r="G1166" s="496" t="s">
        <v>1384</v>
      </c>
      <c r="H1166" s="489" t="s">
        <v>2873</v>
      </c>
      <c r="I1166" s="503" t="s">
        <v>2872</v>
      </c>
      <c r="J1166" s="489" t="s">
        <v>2873</v>
      </c>
      <c r="K1166" s="503" t="s">
        <v>10660</v>
      </c>
      <c r="L1166"/>
      <c r="N1166"/>
      <c r="O1166"/>
      <c r="P1166"/>
      <c r="Q1166"/>
      <c r="R1166"/>
    </row>
    <row r="1167" spans="1:18" ht="15" customHeight="1" x14ac:dyDescent="0.25">
      <c r="A1167" s="489" t="s">
        <v>1063</v>
      </c>
      <c r="B1167" s="489">
        <v>1</v>
      </c>
      <c r="C1167" s="489" t="s">
        <v>7874</v>
      </c>
      <c r="D1167" s="503" t="s">
        <v>7875</v>
      </c>
      <c r="E1167" s="503" t="s">
        <v>1064</v>
      </c>
      <c r="F1167" s="503" t="s">
        <v>8800</v>
      </c>
      <c r="G1167" s="496" t="s">
        <v>1384</v>
      </c>
      <c r="H1167" s="489" t="s">
        <v>2875</v>
      </c>
      <c r="I1167" s="503" t="s">
        <v>2874</v>
      </c>
      <c r="J1167" s="489" t="s">
        <v>2875</v>
      </c>
      <c r="K1167" s="503" t="s">
        <v>10661</v>
      </c>
      <c r="L1167"/>
      <c r="N1167"/>
      <c r="O1167"/>
      <c r="P1167"/>
      <c r="Q1167"/>
      <c r="R1167"/>
    </row>
    <row r="1168" spans="1:18" ht="15" customHeight="1" x14ac:dyDescent="0.25">
      <c r="A1168" s="489" t="s">
        <v>1063</v>
      </c>
      <c r="B1168" s="489">
        <v>2</v>
      </c>
      <c r="C1168" s="489" t="s">
        <v>7876</v>
      </c>
      <c r="D1168" s="503" t="s">
        <v>7877</v>
      </c>
      <c r="E1168" s="503" t="s">
        <v>1064</v>
      </c>
      <c r="F1168" s="503" t="s">
        <v>8800</v>
      </c>
      <c r="G1168" s="496" t="s">
        <v>1384</v>
      </c>
      <c r="H1168" s="489" t="s">
        <v>2877</v>
      </c>
      <c r="I1168" s="503" t="s">
        <v>2876</v>
      </c>
      <c r="J1168" s="489" t="s">
        <v>2877</v>
      </c>
      <c r="K1168" s="503" t="s">
        <v>10661</v>
      </c>
      <c r="L1168"/>
      <c r="N1168"/>
      <c r="O1168"/>
      <c r="P1168"/>
      <c r="Q1168"/>
      <c r="R1168"/>
    </row>
    <row r="1169" spans="1:18" ht="15" customHeight="1" x14ac:dyDescent="0.25">
      <c r="A1169" s="489" t="s">
        <v>1065</v>
      </c>
      <c r="B1169" s="489">
        <v>1</v>
      </c>
      <c r="C1169" s="489" t="s">
        <v>7878</v>
      </c>
      <c r="D1169" s="503" t="s">
        <v>7879</v>
      </c>
      <c r="E1169" s="503" t="s">
        <v>1066</v>
      </c>
      <c r="F1169" s="503" t="s">
        <v>8800</v>
      </c>
      <c r="G1169" s="496" t="s">
        <v>1384</v>
      </c>
      <c r="H1169" s="489" t="s">
        <v>5353</v>
      </c>
      <c r="I1169" s="503" t="s">
        <v>5265</v>
      </c>
      <c r="J1169" s="489" t="s">
        <v>5353</v>
      </c>
      <c r="K1169" s="503" t="s">
        <v>10662</v>
      </c>
      <c r="L1169"/>
      <c r="N1169"/>
      <c r="O1169"/>
      <c r="P1169"/>
      <c r="Q1169"/>
      <c r="R1169"/>
    </row>
    <row r="1170" spans="1:18" ht="15" customHeight="1" x14ac:dyDescent="0.25">
      <c r="A1170" s="489" t="s">
        <v>1065</v>
      </c>
      <c r="B1170" s="489">
        <v>2</v>
      </c>
      <c r="C1170" s="489" t="s">
        <v>7880</v>
      </c>
      <c r="D1170" s="503" t="s">
        <v>7881</v>
      </c>
      <c r="E1170" s="503" t="s">
        <v>1066</v>
      </c>
      <c r="F1170" s="503" t="s">
        <v>8800</v>
      </c>
      <c r="G1170" s="496" t="s">
        <v>1384</v>
      </c>
      <c r="H1170" s="489" t="s">
        <v>5354</v>
      </c>
      <c r="I1170" s="503" t="s">
        <v>5266</v>
      </c>
      <c r="J1170" s="489" t="s">
        <v>5354</v>
      </c>
      <c r="K1170" s="503" t="s">
        <v>10662</v>
      </c>
      <c r="L1170"/>
      <c r="N1170"/>
      <c r="O1170"/>
      <c r="P1170"/>
      <c r="Q1170"/>
      <c r="R1170"/>
    </row>
    <row r="1171" spans="1:18" ht="15" customHeight="1" x14ac:dyDescent="0.25">
      <c r="A1171" s="489" t="s">
        <v>1067</v>
      </c>
      <c r="B1171" s="489">
        <v>1</v>
      </c>
      <c r="C1171" s="489" t="s">
        <v>7882</v>
      </c>
      <c r="D1171" s="503" t="s">
        <v>7883</v>
      </c>
      <c r="E1171" s="503" t="s">
        <v>1068</v>
      </c>
      <c r="F1171" s="503" t="s">
        <v>8800</v>
      </c>
      <c r="G1171" s="496" t="s">
        <v>1384</v>
      </c>
      <c r="H1171" s="489" t="s">
        <v>2879</v>
      </c>
      <c r="I1171" s="503" t="s">
        <v>2878</v>
      </c>
      <c r="J1171" s="489" t="s">
        <v>2879</v>
      </c>
      <c r="K1171" s="503" t="s">
        <v>10663</v>
      </c>
      <c r="L1171"/>
      <c r="N1171"/>
      <c r="O1171"/>
      <c r="P1171"/>
      <c r="Q1171"/>
      <c r="R1171"/>
    </row>
    <row r="1172" spans="1:18" ht="15" customHeight="1" x14ac:dyDescent="0.25">
      <c r="A1172" s="489" t="s">
        <v>1067</v>
      </c>
      <c r="B1172" s="489">
        <v>2</v>
      </c>
      <c r="C1172" s="489" t="s">
        <v>7884</v>
      </c>
      <c r="D1172" s="503" t="s">
        <v>7885</v>
      </c>
      <c r="E1172" s="503" t="s">
        <v>1068</v>
      </c>
      <c r="F1172" s="503" t="s">
        <v>8800</v>
      </c>
      <c r="G1172" s="496" t="s">
        <v>1384</v>
      </c>
      <c r="H1172" s="489" t="s">
        <v>2881</v>
      </c>
      <c r="I1172" s="503" t="s">
        <v>2880</v>
      </c>
      <c r="J1172" s="489" t="s">
        <v>2881</v>
      </c>
      <c r="K1172" s="503" t="s">
        <v>10663</v>
      </c>
      <c r="L1172"/>
      <c r="N1172"/>
      <c r="O1172"/>
      <c r="P1172"/>
      <c r="Q1172"/>
      <c r="R1172"/>
    </row>
    <row r="1173" spans="1:18" ht="15" customHeight="1" x14ac:dyDescent="0.25">
      <c r="A1173" s="489" t="s">
        <v>1069</v>
      </c>
      <c r="B1173" s="489">
        <v>1</v>
      </c>
      <c r="C1173" s="489" t="s">
        <v>7886</v>
      </c>
      <c r="D1173" s="503" t="s">
        <v>7887</v>
      </c>
      <c r="E1173" s="503" t="s">
        <v>1070</v>
      </c>
      <c r="F1173" s="503" t="s">
        <v>8800</v>
      </c>
      <c r="G1173" s="496" t="s">
        <v>1384</v>
      </c>
      <c r="H1173" s="489" t="s">
        <v>2883</v>
      </c>
      <c r="I1173" s="503" t="s">
        <v>2882</v>
      </c>
      <c r="J1173" s="489" t="s">
        <v>2883</v>
      </c>
      <c r="K1173" s="503" t="s">
        <v>10664</v>
      </c>
      <c r="L1173"/>
      <c r="N1173"/>
      <c r="O1173"/>
      <c r="P1173"/>
      <c r="Q1173"/>
      <c r="R1173"/>
    </row>
    <row r="1174" spans="1:18" ht="15" customHeight="1" x14ac:dyDescent="0.25">
      <c r="A1174" s="489" t="s">
        <v>1069</v>
      </c>
      <c r="B1174" s="489">
        <v>2</v>
      </c>
      <c r="C1174" s="489" t="s">
        <v>7888</v>
      </c>
      <c r="D1174" s="503" t="s">
        <v>7889</v>
      </c>
      <c r="E1174" s="503" t="s">
        <v>1070</v>
      </c>
      <c r="F1174" s="503" t="s">
        <v>8800</v>
      </c>
      <c r="G1174" s="496" t="s">
        <v>1384</v>
      </c>
      <c r="H1174" s="489" t="s">
        <v>2885</v>
      </c>
      <c r="I1174" s="503" t="s">
        <v>2884</v>
      </c>
      <c r="J1174" s="489" t="s">
        <v>2885</v>
      </c>
      <c r="K1174" s="503" t="s">
        <v>10665</v>
      </c>
      <c r="L1174"/>
      <c r="N1174"/>
      <c r="O1174"/>
      <c r="P1174"/>
      <c r="Q1174"/>
      <c r="R1174"/>
    </row>
    <row r="1175" spans="1:18" ht="15" customHeight="1" x14ac:dyDescent="0.25">
      <c r="A1175" s="489" t="s">
        <v>1071</v>
      </c>
      <c r="B1175" s="489">
        <v>1</v>
      </c>
      <c r="C1175" s="489" t="s">
        <v>7890</v>
      </c>
      <c r="D1175" s="503" t="s">
        <v>7891</v>
      </c>
      <c r="E1175" s="503" t="s">
        <v>1072</v>
      </c>
      <c r="F1175" s="503" t="s">
        <v>8800</v>
      </c>
      <c r="G1175" s="496" t="s">
        <v>1384</v>
      </c>
      <c r="H1175" s="489" t="s">
        <v>2887</v>
      </c>
      <c r="I1175" s="503" t="s">
        <v>2886</v>
      </c>
      <c r="J1175" s="489" t="s">
        <v>2887</v>
      </c>
      <c r="K1175" s="503" t="s">
        <v>8675</v>
      </c>
      <c r="L1175"/>
      <c r="N1175"/>
      <c r="O1175"/>
      <c r="P1175"/>
      <c r="Q1175"/>
      <c r="R1175"/>
    </row>
    <row r="1176" spans="1:18" ht="15" customHeight="1" x14ac:dyDescent="0.25">
      <c r="A1176" s="489" t="s">
        <v>1073</v>
      </c>
      <c r="B1176" s="489">
        <v>1</v>
      </c>
      <c r="C1176" s="489" t="s">
        <v>7892</v>
      </c>
      <c r="D1176" s="503" t="s">
        <v>7893</v>
      </c>
      <c r="E1176" s="503" t="s">
        <v>1074</v>
      </c>
      <c r="F1176" s="503" t="s">
        <v>8800</v>
      </c>
      <c r="G1176" s="496" t="s">
        <v>1384</v>
      </c>
      <c r="H1176" s="489" t="s">
        <v>2889</v>
      </c>
      <c r="I1176" s="503" t="s">
        <v>2888</v>
      </c>
      <c r="J1176" s="489" t="s">
        <v>2889</v>
      </c>
      <c r="K1176" s="503" t="s">
        <v>10666</v>
      </c>
      <c r="L1176"/>
      <c r="N1176"/>
      <c r="O1176"/>
      <c r="P1176"/>
      <c r="Q1176"/>
      <c r="R1176"/>
    </row>
    <row r="1177" spans="1:18" ht="15" customHeight="1" x14ac:dyDescent="0.25">
      <c r="A1177" s="489" t="s">
        <v>1075</v>
      </c>
      <c r="B1177" s="489">
        <v>1</v>
      </c>
      <c r="C1177" s="489" t="s">
        <v>7894</v>
      </c>
      <c r="D1177" s="503" t="s">
        <v>7895</v>
      </c>
      <c r="E1177" s="503" t="s">
        <v>1076</v>
      </c>
      <c r="F1177" s="503" t="s">
        <v>8800</v>
      </c>
      <c r="G1177" s="496" t="s">
        <v>1384</v>
      </c>
      <c r="H1177" s="489" t="s">
        <v>2891</v>
      </c>
      <c r="I1177" s="503" t="s">
        <v>2890</v>
      </c>
      <c r="J1177" s="489" t="s">
        <v>2891</v>
      </c>
      <c r="K1177" s="503" t="s">
        <v>10667</v>
      </c>
      <c r="L1177"/>
      <c r="N1177"/>
      <c r="O1177"/>
      <c r="P1177"/>
      <c r="Q1177"/>
      <c r="R1177"/>
    </row>
    <row r="1178" spans="1:18" ht="15" customHeight="1" x14ac:dyDescent="0.25">
      <c r="A1178" s="489" t="s">
        <v>1075</v>
      </c>
      <c r="B1178" s="489">
        <v>2</v>
      </c>
      <c r="C1178" s="489" t="s">
        <v>7896</v>
      </c>
      <c r="D1178" s="503" t="s">
        <v>7897</v>
      </c>
      <c r="E1178" s="503" t="s">
        <v>1076</v>
      </c>
      <c r="F1178" s="503" t="s">
        <v>8800</v>
      </c>
      <c r="G1178" s="496" t="s">
        <v>1384</v>
      </c>
      <c r="H1178" s="489" t="s">
        <v>10668</v>
      </c>
      <c r="I1178" s="503" t="s">
        <v>2892</v>
      </c>
      <c r="J1178" s="489" t="s">
        <v>10668</v>
      </c>
      <c r="K1178" s="503" t="s">
        <v>10669</v>
      </c>
      <c r="L1178"/>
      <c r="N1178"/>
      <c r="O1178"/>
      <c r="P1178"/>
      <c r="Q1178"/>
      <c r="R1178"/>
    </row>
    <row r="1179" spans="1:18" ht="15" customHeight="1" x14ac:dyDescent="0.25">
      <c r="A1179" s="489" t="s">
        <v>1077</v>
      </c>
      <c r="B1179" s="489">
        <v>1</v>
      </c>
      <c r="C1179" s="489" t="s">
        <v>7898</v>
      </c>
      <c r="D1179" s="503" t="s">
        <v>7899</v>
      </c>
      <c r="E1179" s="503" t="s">
        <v>1078</v>
      </c>
      <c r="F1179" s="503" t="s">
        <v>8800</v>
      </c>
      <c r="G1179" s="496" t="s">
        <v>1384</v>
      </c>
      <c r="H1179" s="489" t="s">
        <v>2894</v>
      </c>
      <c r="I1179" s="503" t="s">
        <v>2893</v>
      </c>
      <c r="J1179" s="489" t="s">
        <v>2894</v>
      </c>
      <c r="K1179" s="503" t="s">
        <v>10670</v>
      </c>
      <c r="L1179"/>
      <c r="N1179"/>
      <c r="O1179"/>
      <c r="P1179"/>
      <c r="Q1179"/>
      <c r="R1179"/>
    </row>
    <row r="1180" spans="1:18" ht="15" customHeight="1" x14ac:dyDescent="0.25">
      <c r="A1180" s="489" t="s">
        <v>1077</v>
      </c>
      <c r="B1180" s="489">
        <v>2</v>
      </c>
      <c r="C1180" s="489" t="s">
        <v>7900</v>
      </c>
      <c r="D1180" s="503" t="s">
        <v>7901</v>
      </c>
      <c r="E1180" s="503" t="s">
        <v>1078</v>
      </c>
      <c r="F1180" s="503" t="s">
        <v>8800</v>
      </c>
      <c r="G1180" s="496" t="s">
        <v>1384</v>
      </c>
      <c r="H1180" s="489" t="s">
        <v>2896</v>
      </c>
      <c r="I1180" s="503" t="s">
        <v>2895</v>
      </c>
      <c r="J1180" s="489" t="s">
        <v>2896</v>
      </c>
      <c r="K1180" s="503" t="s">
        <v>10671</v>
      </c>
      <c r="L1180"/>
      <c r="N1180"/>
      <c r="O1180"/>
      <c r="P1180"/>
      <c r="Q1180"/>
      <c r="R1180"/>
    </row>
    <row r="1181" spans="1:18" ht="15" customHeight="1" x14ac:dyDescent="0.25">
      <c r="A1181" s="489" t="s">
        <v>1079</v>
      </c>
      <c r="B1181" s="489">
        <v>1</v>
      </c>
      <c r="C1181" s="489" t="s">
        <v>7902</v>
      </c>
      <c r="D1181" s="503" t="s">
        <v>7903</v>
      </c>
      <c r="E1181" s="503" t="s">
        <v>1080</v>
      </c>
      <c r="F1181" s="503" t="s">
        <v>8800</v>
      </c>
      <c r="G1181" s="496" t="s">
        <v>1384</v>
      </c>
      <c r="H1181" s="489" t="s">
        <v>2898</v>
      </c>
      <c r="I1181" s="503" t="s">
        <v>2897</v>
      </c>
      <c r="J1181" s="489" t="s">
        <v>2898</v>
      </c>
      <c r="K1181" s="503" t="s">
        <v>8676</v>
      </c>
      <c r="L1181"/>
      <c r="N1181"/>
      <c r="O1181"/>
      <c r="P1181"/>
      <c r="Q1181"/>
      <c r="R1181"/>
    </row>
    <row r="1182" spans="1:18" ht="15" customHeight="1" x14ac:dyDescent="0.25">
      <c r="A1182" s="489" t="s">
        <v>1079</v>
      </c>
      <c r="B1182" s="489">
        <v>2</v>
      </c>
      <c r="C1182" s="489" t="s">
        <v>7904</v>
      </c>
      <c r="D1182" s="503" t="s">
        <v>7905</v>
      </c>
      <c r="E1182" s="503" t="s">
        <v>1080</v>
      </c>
      <c r="F1182" s="503" t="s">
        <v>8800</v>
      </c>
      <c r="G1182" s="496" t="s">
        <v>1384</v>
      </c>
      <c r="H1182" s="489" t="s">
        <v>2900</v>
      </c>
      <c r="I1182" s="503" t="s">
        <v>2899</v>
      </c>
      <c r="J1182" s="489" t="s">
        <v>2900</v>
      </c>
      <c r="K1182" s="503" t="s">
        <v>8676</v>
      </c>
      <c r="L1182"/>
      <c r="N1182"/>
      <c r="O1182"/>
      <c r="P1182"/>
      <c r="Q1182"/>
      <c r="R1182"/>
    </row>
    <row r="1183" spans="1:18" ht="15" customHeight="1" x14ac:dyDescent="0.25">
      <c r="A1183" s="489" t="s">
        <v>1081</v>
      </c>
      <c r="B1183" s="489">
        <v>1</v>
      </c>
      <c r="C1183" s="489" t="s">
        <v>7906</v>
      </c>
      <c r="D1183" s="503" t="s">
        <v>7907</v>
      </c>
      <c r="E1183" s="503" t="s">
        <v>1082</v>
      </c>
      <c r="F1183" s="503" t="s">
        <v>8800</v>
      </c>
      <c r="G1183" s="496" t="s">
        <v>1384</v>
      </c>
      <c r="H1183" s="489" t="s">
        <v>2902</v>
      </c>
      <c r="I1183" s="503" t="s">
        <v>2901</v>
      </c>
      <c r="J1183" s="489" t="s">
        <v>2902</v>
      </c>
      <c r="K1183" s="503" t="s">
        <v>10672</v>
      </c>
      <c r="L1183"/>
      <c r="N1183"/>
      <c r="O1183"/>
      <c r="P1183"/>
      <c r="Q1183"/>
      <c r="R1183"/>
    </row>
    <row r="1184" spans="1:18" ht="15" customHeight="1" x14ac:dyDescent="0.25">
      <c r="A1184" s="489" t="s">
        <v>1083</v>
      </c>
      <c r="B1184" s="489">
        <v>1</v>
      </c>
      <c r="C1184" s="489" t="s">
        <v>7908</v>
      </c>
      <c r="D1184" s="503" t="s">
        <v>7909</v>
      </c>
      <c r="E1184" s="503" t="s">
        <v>1084</v>
      </c>
      <c r="F1184" s="503" t="s">
        <v>8800</v>
      </c>
      <c r="G1184" s="496" t="s">
        <v>1384</v>
      </c>
      <c r="H1184" s="489" t="s">
        <v>2904</v>
      </c>
      <c r="I1184" s="503" t="s">
        <v>2903</v>
      </c>
      <c r="J1184" s="489" t="s">
        <v>2904</v>
      </c>
      <c r="K1184" s="503" t="s">
        <v>10673</v>
      </c>
      <c r="L1184"/>
      <c r="N1184"/>
      <c r="O1184"/>
      <c r="P1184"/>
      <c r="Q1184"/>
      <c r="R1184"/>
    </row>
    <row r="1185" spans="1:18" ht="15" customHeight="1" x14ac:dyDescent="0.25">
      <c r="A1185" s="489" t="s">
        <v>1083</v>
      </c>
      <c r="B1185" s="489">
        <v>2</v>
      </c>
      <c r="C1185" s="489" t="s">
        <v>7910</v>
      </c>
      <c r="D1185" s="503" t="s">
        <v>7911</v>
      </c>
      <c r="E1185" s="503" t="s">
        <v>1084</v>
      </c>
      <c r="F1185" s="503" t="s">
        <v>8800</v>
      </c>
      <c r="G1185" s="496" t="s">
        <v>1384</v>
      </c>
      <c r="H1185" s="489" t="s">
        <v>2906</v>
      </c>
      <c r="I1185" s="503" t="s">
        <v>2905</v>
      </c>
      <c r="J1185" s="489" t="s">
        <v>2906</v>
      </c>
      <c r="K1185" s="503" t="s">
        <v>10674</v>
      </c>
      <c r="L1185"/>
      <c r="N1185"/>
      <c r="O1185"/>
      <c r="P1185"/>
      <c r="Q1185"/>
      <c r="R1185"/>
    </row>
    <row r="1186" spans="1:18" ht="15" customHeight="1" x14ac:dyDescent="0.25">
      <c r="A1186" s="489" t="s">
        <v>1083</v>
      </c>
      <c r="B1186" s="489">
        <v>3</v>
      </c>
      <c r="C1186" s="489" t="s">
        <v>7912</v>
      </c>
      <c r="D1186" s="503" t="s">
        <v>7913</v>
      </c>
      <c r="E1186" s="503" t="s">
        <v>1084</v>
      </c>
      <c r="F1186" s="503" t="s">
        <v>8800</v>
      </c>
      <c r="G1186" s="496" t="s">
        <v>1384</v>
      </c>
      <c r="H1186" s="489" t="s">
        <v>2908</v>
      </c>
      <c r="I1186" s="503" t="s">
        <v>2907</v>
      </c>
      <c r="J1186" s="489" t="s">
        <v>2908</v>
      </c>
      <c r="K1186" s="503" t="s">
        <v>10675</v>
      </c>
      <c r="L1186"/>
      <c r="N1186"/>
      <c r="O1186"/>
      <c r="P1186"/>
      <c r="Q1186"/>
      <c r="R1186"/>
    </row>
    <row r="1187" spans="1:18" ht="15" customHeight="1" x14ac:dyDescent="0.25">
      <c r="A1187" s="489" t="s">
        <v>1085</v>
      </c>
      <c r="B1187" s="489">
        <v>1</v>
      </c>
      <c r="C1187" s="489" t="s">
        <v>7914</v>
      </c>
      <c r="D1187" s="503" t="s">
        <v>7915</v>
      </c>
      <c r="E1187" s="503" t="s">
        <v>1086</v>
      </c>
      <c r="F1187" s="503" t="s">
        <v>8800</v>
      </c>
      <c r="G1187" s="496" t="s">
        <v>1384</v>
      </c>
      <c r="H1187" s="489" t="s">
        <v>5355</v>
      </c>
      <c r="I1187" s="503" t="s">
        <v>5356</v>
      </c>
      <c r="J1187" s="489" t="s">
        <v>5355</v>
      </c>
      <c r="K1187" s="503" t="s">
        <v>10676</v>
      </c>
      <c r="L1187"/>
      <c r="N1187"/>
      <c r="O1187"/>
      <c r="P1187"/>
      <c r="Q1187"/>
      <c r="R1187"/>
    </row>
    <row r="1188" spans="1:18" ht="15" customHeight="1" x14ac:dyDescent="0.25">
      <c r="A1188" s="489" t="s">
        <v>1087</v>
      </c>
      <c r="B1188" s="489">
        <v>1</v>
      </c>
      <c r="C1188" s="489" t="s">
        <v>7916</v>
      </c>
      <c r="D1188" s="503" t="s">
        <v>7917</v>
      </c>
      <c r="E1188" s="503" t="s">
        <v>1088</v>
      </c>
      <c r="F1188" s="503" t="s">
        <v>8798</v>
      </c>
      <c r="G1188" s="496" t="s">
        <v>1384</v>
      </c>
      <c r="H1188" s="489" t="s">
        <v>3891</v>
      </c>
      <c r="I1188" s="503" t="s">
        <v>1088</v>
      </c>
      <c r="J1188" s="489" t="s">
        <v>3891</v>
      </c>
      <c r="K1188" s="503" t="s">
        <v>8677</v>
      </c>
      <c r="L1188"/>
      <c r="N1188"/>
      <c r="O1188"/>
      <c r="P1188"/>
      <c r="Q1188"/>
      <c r="R1188"/>
    </row>
    <row r="1189" spans="1:18" ht="15" customHeight="1" x14ac:dyDescent="0.25">
      <c r="A1189" s="489" t="s">
        <v>1089</v>
      </c>
      <c r="B1189" s="489">
        <v>1</v>
      </c>
      <c r="C1189" s="489" t="s">
        <v>7918</v>
      </c>
      <c r="D1189" s="503" t="s">
        <v>7919</v>
      </c>
      <c r="E1189" s="503" t="s">
        <v>1090</v>
      </c>
      <c r="F1189" s="503" t="s">
        <v>8800</v>
      </c>
      <c r="G1189" s="496" t="s">
        <v>1384</v>
      </c>
      <c r="H1189" s="489" t="s">
        <v>2910</v>
      </c>
      <c r="I1189" s="503" t="s">
        <v>2909</v>
      </c>
      <c r="J1189" s="489" t="s">
        <v>2910</v>
      </c>
      <c r="K1189" s="503" t="s">
        <v>10677</v>
      </c>
      <c r="L1189"/>
      <c r="N1189"/>
      <c r="O1189"/>
      <c r="P1189"/>
      <c r="Q1189"/>
      <c r="R1189"/>
    </row>
    <row r="1190" spans="1:18" ht="15" customHeight="1" x14ac:dyDescent="0.25">
      <c r="A1190" s="489" t="s">
        <v>1089</v>
      </c>
      <c r="B1190" s="489">
        <v>2</v>
      </c>
      <c r="C1190" s="489" t="s">
        <v>7920</v>
      </c>
      <c r="D1190" s="503" t="s">
        <v>7921</v>
      </c>
      <c r="E1190" s="503" t="s">
        <v>1090</v>
      </c>
      <c r="F1190" s="503" t="s">
        <v>8800</v>
      </c>
      <c r="G1190" s="496" t="s">
        <v>1384</v>
      </c>
      <c r="H1190" s="489" t="s">
        <v>2912</v>
      </c>
      <c r="I1190" s="503" t="s">
        <v>2911</v>
      </c>
      <c r="J1190" s="489" t="s">
        <v>2912</v>
      </c>
      <c r="K1190" s="503" t="s">
        <v>10678</v>
      </c>
      <c r="L1190"/>
      <c r="N1190"/>
      <c r="O1190"/>
      <c r="P1190"/>
      <c r="Q1190"/>
      <c r="R1190"/>
    </row>
    <row r="1191" spans="1:18" ht="15" customHeight="1" x14ac:dyDescent="0.25">
      <c r="A1191" s="489" t="s">
        <v>1089</v>
      </c>
      <c r="B1191" s="489">
        <v>3</v>
      </c>
      <c r="C1191" s="489" t="s">
        <v>7922</v>
      </c>
      <c r="D1191" s="503" t="s">
        <v>7923</v>
      </c>
      <c r="E1191" s="503" t="s">
        <v>1090</v>
      </c>
      <c r="F1191" s="503" t="s">
        <v>8800</v>
      </c>
      <c r="G1191" s="496" t="s">
        <v>1384</v>
      </c>
      <c r="H1191" s="489" t="s">
        <v>2914</v>
      </c>
      <c r="I1191" s="503" t="s">
        <v>2913</v>
      </c>
      <c r="J1191" s="489" t="s">
        <v>2914</v>
      </c>
      <c r="K1191" s="503" t="s">
        <v>10679</v>
      </c>
      <c r="L1191"/>
      <c r="N1191"/>
      <c r="O1191"/>
      <c r="P1191"/>
      <c r="Q1191"/>
      <c r="R1191"/>
    </row>
    <row r="1192" spans="1:18" ht="15" customHeight="1" x14ac:dyDescent="0.25">
      <c r="A1192" s="489" t="s">
        <v>1091</v>
      </c>
      <c r="B1192" s="489">
        <v>1</v>
      </c>
      <c r="C1192" s="489" t="s">
        <v>7924</v>
      </c>
      <c r="D1192" s="503" t="s">
        <v>7925</v>
      </c>
      <c r="E1192" s="503" t="s">
        <v>1092</v>
      </c>
      <c r="F1192" s="503" t="s">
        <v>8796</v>
      </c>
      <c r="G1192" s="496" t="s">
        <v>1384</v>
      </c>
      <c r="H1192" s="489" t="s">
        <v>2915</v>
      </c>
      <c r="I1192" s="503" t="s">
        <v>1092</v>
      </c>
      <c r="J1192" s="489" t="s">
        <v>2915</v>
      </c>
      <c r="K1192" s="503" t="s">
        <v>10680</v>
      </c>
      <c r="L1192"/>
      <c r="N1192"/>
      <c r="O1192"/>
      <c r="P1192"/>
      <c r="Q1192"/>
      <c r="R1192"/>
    </row>
    <row r="1193" spans="1:18" ht="15" customHeight="1" x14ac:dyDescent="0.25">
      <c r="A1193" s="489" t="s">
        <v>1093</v>
      </c>
      <c r="B1193" s="489">
        <v>1</v>
      </c>
      <c r="C1193" s="489" t="s">
        <v>7926</v>
      </c>
      <c r="D1193" s="503" t="s">
        <v>7927</v>
      </c>
      <c r="E1193" s="503" t="s">
        <v>1094</v>
      </c>
      <c r="F1193" s="503" t="s">
        <v>8800</v>
      </c>
      <c r="G1193" s="496" t="s">
        <v>1384</v>
      </c>
      <c r="H1193" s="489" t="s">
        <v>2917</v>
      </c>
      <c r="I1193" s="503" t="s">
        <v>2916</v>
      </c>
      <c r="J1193" s="489" t="s">
        <v>2917</v>
      </c>
      <c r="K1193" s="503" t="s">
        <v>8678</v>
      </c>
      <c r="L1193"/>
      <c r="N1193"/>
      <c r="O1193"/>
      <c r="P1193"/>
      <c r="Q1193"/>
      <c r="R1193"/>
    </row>
    <row r="1194" spans="1:18" ht="15" customHeight="1" x14ac:dyDescent="0.25">
      <c r="A1194" s="489" t="s">
        <v>1095</v>
      </c>
      <c r="B1194" s="489">
        <v>1</v>
      </c>
      <c r="C1194" s="489" t="s">
        <v>7928</v>
      </c>
      <c r="D1194" s="503" t="s">
        <v>7929</v>
      </c>
      <c r="E1194" s="503" t="s">
        <v>1096</v>
      </c>
      <c r="F1194" s="503" t="s">
        <v>8800</v>
      </c>
      <c r="G1194" s="496" t="s">
        <v>1384</v>
      </c>
      <c r="H1194" s="489" t="s">
        <v>2919</v>
      </c>
      <c r="I1194" s="503" t="s">
        <v>2918</v>
      </c>
      <c r="J1194" s="489" t="s">
        <v>2919</v>
      </c>
      <c r="K1194" s="503" t="s">
        <v>10681</v>
      </c>
      <c r="L1194"/>
      <c r="N1194"/>
      <c r="O1194"/>
      <c r="P1194"/>
      <c r="Q1194"/>
      <c r="R1194"/>
    </row>
    <row r="1195" spans="1:18" ht="15" customHeight="1" x14ac:dyDescent="0.25">
      <c r="A1195" s="489" t="s">
        <v>1095</v>
      </c>
      <c r="B1195" s="489">
        <v>2</v>
      </c>
      <c r="C1195" s="489" t="s">
        <v>7930</v>
      </c>
      <c r="D1195" s="503" t="s">
        <v>7931</v>
      </c>
      <c r="E1195" s="503" t="s">
        <v>1096</v>
      </c>
      <c r="F1195" s="503" t="s">
        <v>8800</v>
      </c>
      <c r="G1195" s="496" t="s">
        <v>1384</v>
      </c>
      <c r="H1195" s="489" t="s">
        <v>2921</v>
      </c>
      <c r="I1195" s="503" t="s">
        <v>2920</v>
      </c>
      <c r="J1195" s="489" t="s">
        <v>2921</v>
      </c>
      <c r="K1195" s="503" t="s">
        <v>10682</v>
      </c>
      <c r="L1195"/>
      <c r="N1195"/>
      <c r="O1195"/>
      <c r="P1195"/>
      <c r="Q1195"/>
      <c r="R1195"/>
    </row>
    <row r="1196" spans="1:18" ht="15" customHeight="1" x14ac:dyDescent="0.25">
      <c r="A1196" s="489" t="s">
        <v>1097</v>
      </c>
      <c r="B1196" s="489">
        <v>1</v>
      </c>
      <c r="C1196" s="489" t="s">
        <v>7932</v>
      </c>
      <c r="D1196" s="503" t="s">
        <v>7933</v>
      </c>
      <c r="E1196" s="503" t="s">
        <v>1098</v>
      </c>
      <c r="F1196" s="503" t="s">
        <v>8800</v>
      </c>
      <c r="G1196" s="496" t="s">
        <v>1384</v>
      </c>
      <c r="H1196" s="489" t="s">
        <v>2923</v>
      </c>
      <c r="I1196" s="503" t="s">
        <v>2922</v>
      </c>
      <c r="J1196" s="489" t="s">
        <v>2923</v>
      </c>
      <c r="K1196" s="503" t="s">
        <v>10683</v>
      </c>
      <c r="L1196"/>
      <c r="N1196"/>
      <c r="O1196"/>
      <c r="P1196"/>
      <c r="Q1196"/>
      <c r="R1196"/>
    </row>
    <row r="1197" spans="1:18" ht="15" customHeight="1" x14ac:dyDescent="0.25">
      <c r="A1197" s="489" t="s">
        <v>1097</v>
      </c>
      <c r="B1197" s="489">
        <v>2</v>
      </c>
      <c r="C1197" s="489" t="s">
        <v>7934</v>
      </c>
      <c r="D1197" s="503" t="s">
        <v>7935</v>
      </c>
      <c r="E1197" s="503" t="s">
        <v>1098</v>
      </c>
      <c r="F1197" s="503" t="s">
        <v>8800</v>
      </c>
      <c r="G1197" s="496" t="s">
        <v>1384</v>
      </c>
      <c r="H1197" s="489" t="s">
        <v>2924</v>
      </c>
      <c r="I1197" s="503" t="s">
        <v>7936</v>
      </c>
      <c r="J1197" s="489" t="s">
        <v>2924</v>
      </c>
      <c r="K1197" s="503" t="s">
        <v>10684</v>
      </c>
      <c r="L1197"/>
      <c r="N1197"/>
      <c r="O1197"/>
      <c r="P1197"/>
      <c r="Q1197"/>
      <c r="R1197"/>
    </row>
    <row r="1198" spans="1:18" ht="15" customHeight="1" x14ac:dyDescent="0.25">
      <c r="A1198" s="489" t="s">
        <v>1099</v>
      </c>
      <c r="B1198" s="489">
        <v>1</v>
      </c>
      <c r="C1198" s="489" t="s">
        <v>7937</v>
      </c>
      <c r="D1198" s="503" t="s">
        <v>7938</v>
      </c>
      <c r="E1198" s="503" t="s">
        <v>1100</v>
      </c>
      <c r="F1198" s="503" t="s">
        <v>8800</v>
      </c>
      <c r="G1198" s="496" t="s">
        <v>1384</v>
      </c>
      <c r="H1198" s="489" t="s">
        <v>2926</v>
      </c>
      <c r="I1198" s="503" t="s">
        <v>2925</v>
      </c>
      <c r="J1198" s="489" t="s">
        <v>2926</v>
      </c>
      <c r="K1198" s="503" t="s">
        <v>10685</v>
      </c>
      <c r="L1198"/>
      <c r="N1198"/>
      <c r="O1198"/>
      <c r="P1198"/>
      <c r="Q1198"/>
      <c r="R1198"/>
    </row>
    <row r="1199" spans="1:18" ht="15" customHeight="1" x14ac:dyDescent="0.25">
      <c r="A1199" s="489" t="s">
        <v>1099</v>
      </c>
      <c r="B1199" s="489">
        <v>2</v>
      </c>
      <c r="C1199" s="489" t="s">
        <v>7939</v>
      </c>
      <c r="D1199" s="503" t="s">
        <v>7940</v>
      </c>
      <c r="E1199" s="503" t="s">
        <v>1100</v>
      </c>
      <c r="F1199" s="503" t="s">
        <v>8800</v>
      </c>
      <c r="G1199" s="496" t="s">
        <v>1384</v>
      </c>
      <c r="H1199" s="489" t="s">
        <v>2928</v>
      </c>
      <c r="I1199" s="503" t="s">
        <v>2927</v>
      </c>
      <c r="J1199" s="489" t="s">
        <v>2928</v>
      </c>
      <c r="K1199" s="503" t="s">
        <v>10686</v>
      </c>
      <c r="L1199"/>
      <c r="N1199"/>
      <c r="O1199"/>
      <c r="P1199"/>
      <c r="Q1199"/>
      <c r="R1199"/>
    </row>
    <row r="1200" spans="1:18" ht="15" customHeight="1" x14ac:dyDescent="0.25">
      <c r="A1200" s="489" t="s">
        <v>1101</v>
      </c>
      <c r="B1200" s="489">
        <v>1</v>
      </c>
      <c r="C1200" s="489" t="s">
        <v>7941</v>
      </c>
      <c r="D1200" s="503" t="s">
        <v>7942</v>
      </c>
      <c r="E1200" s="503" t="s">
        <v>1102</v>
      </c>
      <c r="F1200" s="503" t="s">
        <v>8800</v>
      </c>
      <c r="G1200" s="496" t="s">
        <v>1384</v>
      </c>
      <c r="H1200" s="489" t="s">
        <v>2930</v>
      </c>
      <c r="I1200" s="503" t="s">
        <v>2929</v>
      </c>
      <c r="J1200" s="489" t="s">
        <v>2930</v>
      </c>
      <c r="K1200" s="503" t="s">
        <v>8679</v>
      </c>
      <c r="L1200"/>
      <c r="N1200"/>
      <c r="O1200"/>
      <c r="P1200"/>
      <c r="Q1200"/>
      <c r="R1200"/>
    </row>
    <row r="1201" spans="1:18" ht="15" customHeight="1" x14ac:dyDescent="0.25">
      <c r="A1201" s="489" t="s">
        <v>1101</v>
      </c>
      <c r="B1201" s="489">
        <v>2</v>
      </c>
      <c r="C1201" s="489" t="s">
        <v>7943</v>
      </c>
      <c r="D1201" s="503" t="s">
        <v>7944</v>
      </c>
      <c r="E1201" s="503" t="s">
        <v>1102</v>
      </c>
      <c r="F1201" s="503" t="s">
        <v>8800</v>
      </c>
      <c r="G1201" s="496" t="s">
        <v>1384</v>
      </c>
      <c r="H1201" s="489" t="s">
        <v>2932</v>
      </c>
      <c r="I1201" s="503" t="s">
        <v>2931</v>
      </c>
      <c r="J1201" s="489" t="s">
        <v>2932</v>
      </c>
      <c r="K1201" s="503" t="s">
        <v>8679</v>
      </c>
      <c r="L1201"/>
      <c r="N1201"/>
      <c r="O1201"/>
      <c r="P1201"/>
      <c r="Q1201"/>
      <c r="R1201"/>
    </row>
    <row r="1202" spans="1:18" ht="15" customHeight="1" x14ac:dyDescent="0.25">
      <c r="A1202" s="489" t="s">
        <v>1103</v>
      </c>
      <c r="B1202" s="489">
        <v>1</v>
      </c>
      <c r="C1202" s="489" t="s">
        <v>7945</v>
      </c>
      <c r="D1202" s="503" t="s">
        <v>7946</v>
      </c>
      <c r="E1202" s="503" t="s">
        <v>1104</v>
      </c>
      <c r="F1202" s="503" t="s">
        <v>8800</v>
      </c>
      <c r="G1202" s="496" t="s">
        <v>1384</v>
      </c>
      <c r="H1202" s="489" t="s">
        <v>2934</v>
      </c>
      <c r="I1202" s="503" t="s">
        <v>2933</v>
      </c>
      <c r="J1202" s="489" t="s">
        <v>2934</v>
      </c>
      <c r="K1202" s="503" t="s">
        <v>10687</v>
      </c>
      <c r="L1202"/>
      <c r="N1202"/>
      <c r="O1202"/>
      <c r="P1202"/>
      <c r="Q1202"/>
      <c r="R1202"/>
    </row>
    <row r="1203" spans="1:18" ht="15" customHeight="1" x14ac:dyDescent="0.25">
      <c r="A1203" s="489" t="s">
        <v>1103</v>
      </c>
      <c r="B1203" s="489">
        <v>2</v>
      </c>
      <c r="C1203" s="489" t="s">
        <v>7947</v>
      </c>
      <c r="D1203" s="503" t="s">
        <v>7948</v>
      </c>
      <c r="E1203" s="503" t="s">
        <v>1104</v>
      </c>
      <c r="F1203" s="503" t="s">
        <v>8800</v>
      </c>
      <c r="G1203" s="496" t="s">
        <v>1384</v>
      </c>
      <c r="H1203" s="489" t="s">
        <v>2936</v>
      </c>
      <c r="I1203" s="503" t="s">
        <v>2935</v>
      </c>
      <c r="J1203" s="489" t="s">
        <v>2936</v>
      </c>
      <c r="K1203" s="503" t="s">
        <v>10688</v>
      </c>
      <c r="L1203"/>
      <c r="N1203"/>
      <c r="O1203"/>
      <c r="P1203"/>
      <c r="Q1203"/>
      <c r="R1203"/>
    </row>
    <row r="1204" spans="1:18" ht="15" customHeight="1" x14ac:dyDescent="0.25">
      <c r="A1204" s="489" t="s">
        <v>1105</v>
      </c>
      <c r="B1204" s="489">
        <v>1</v>
      </c>
      <c r="C1204" s="489" t="s">
        <v>7949</v>
      </c>
      <c r="D1204" s="503" t="s">
        <v>7951</v>
      </c>
      <c r="E1204" s="503" t="s">
        <v>1106</v>
      </c>
      <c r="F1204" s="503" t="s">
        <v>8800</v>
      </c>
      <c r="G1204" s="496" t="s">
        <v>1384</v>
      </c>
      <c r="H1204" s="489" t="s">
        <v>2938</v>
      </c>
      <c r="I1204" s="503" t="s">
        <v>2937</v>
      </c>
      <c r="J1204" s="489" t="s">
        <v>2938</v>
      </c>
      <c r="K1204" s="503" t="s">
        <v>8680</v>
      </c>
      <c r="L1204"/>
      <c r="N1204"/>
      <c r="O1204"/>
      <c r="P1204"/>
      <c r="Q1204"/>
      <c r="R1204"/>
    </row>
    <row r="1205" spans="1:18" ht="15" customHeight="1" x14ac:dyDescent="0.25">
      <c r="A1205" s="489" t="s">
        <v>1105</v>
      </c>
      <c r="B1205" s="489">
        <v>2</v>
      </c>
      <c r="C1205" s="489" t="s">
        <v>7950</v>
      </c>
      <c r="D1205" s="503" t="s">
        <v>7952</v>
      </c>
      <c r="E1205" s="503" t="s">
        <v>1106</v>
      </c>
      <c r="F1205" s="503" t="s">
        <v>8800</v>
      </c>
      <c r="G1205" s="496" t="s">
        <v>1384</v>
      </c>
      <c r="H1205" s="489" t="s">
        <v>2940</v>
      </c>
      <c r="I1205" s="503" t="s">
        <v>2939</v>
      </c>
      <c r="J1205" s="489" t="s">
        <v>2940</v>
      </c>
      <c r="K1205" s="503" t="s">
        <v>8680</v>
      </c>
      <c r="L1205"/>
      <c r="N1205"/>
      <c r="O1205"/>
      <c r="P1205"/>
      <c r="Q1205"/>
      <c r="R1205"/>
    </row>
    <row r="1206" spans="1:18" ht="15" customHeight="1" x14ac:dyDescent="0.25">
      <c r="A1206" s="489" t="s">
        <v>1107</v>
      </c>
      <c r="B1206" s="489">
        <v>1</v>
      </c>
      <c r="C1206" s="489" t="s">
        <v>7953</v>
      </c>
      <c r="D1206" s="503" t="s">
        <v>7954</v>
      </c>
      <c r="E1206" s="503" t="s">
        <v>1108</v>
      </c>
      <c r="F1206" s="503" t="s">
        <v>8800</v>
      </c>
      <c r="G1206" s="496" t="s">
        <v>1384</v>
      </c>
      <c r="H1206" s="489" t="s">
        <v>2942</v>
      </c>
      <c r="I1206" s="503" t="s">
        <v>2941</v>
      </c>
      <c r="J1206" s="489" t="s">
        <v>2942</v>
      </c>
      <c r="K1206" s="503" t="s">
        <v>8681</v>
      </c>
      <c r="L1206"/>
      <c r="N1206"/>
      <c r="O1206"/>
      <c r="P1206"/>
      <c r="Q1206"/>
      <c r="R1206"/>
    </row>
    <row r="1207" spans="1:18" ht="15" customHeight="1" x14ac:dyDescent="0.25">
      <c r="A1207" s="489" t="s">
        <v>1107</v>
      </c>
      <c r="B1207" s="489">
        <v>2</v>
      </c>
      <c r="C1207" s="489" t="s">
        <v>7955</v>
      </c>
      <c r="D1207" s="503" t="s">
        <v>7956</v>
      </c>
      <c r="E1207" s="503" t="s">
        <v>1108</v>
      </c>
      <c r="F1207" s="503" t="s">
        <v>8800</v>
      </c>
      <c r="G1207" s="496" t="s">
        <v>1384</v>
      </c>
      <c r="H1207" s="489" t="s">
        <v>2944</v>
      </c>
      <c r="I1207" s="503" t="s">
        <v>2943</v>
      </c>
      <c r="J1207" s="489" t="s">
        <v>2944</v>
      </c>
      <c r="K1207" s="503" t="s">
        <v>10689</v>
      </c>
      <c r="L1207"/>
      <c r="N1207"/>
      <c r="O1207"/>
      <c r="P1207"/>
      <c r="Q1207"/>
      <c r="R1207"/>
    </row>
    <row r="1208" spans="1:18" ht="15" customHeight="1" x14ac:dyDescent="0.25">
      <c r="A1208" s="489" t="s">
        <v>1109</v>
      </c>
      <c r="B1208" s="489">
        <v>1</v>
      </c>
      <c r="C1208" s="489" t="s">
        <v>7957</v>
      </c>
      <c r="D1208" s="503" t="s">
        <v>7958</v>
      </c>
      <c r="E1208" s="503" t="s">
        <v>1110</v>
      </c>
      <c r="F1208" s="503" t="s">
        <v>8800</v>
      </c>
      <c r="G1208" s="496" t="s">
        <v>1384</v>
      </c>
      <c r="H1208" s="489" t="s">
        <v>2946</v>
      </c>
      <c r="I1208" s="503" t="s">
        <v>2945</v>
      </c>
      <c r="J1208" s="489" t="s">
        <v>2946</v>
      </c>
      <c r="K1208" s="503" t="s">
        <v>10690</v>
      </c>
      <c r="L1208"/>
      <c r="N1208"/>
      <c r="O1208"/>
      <c r="P1208"/>
      <c r="Q1208"/>
      <c r="R1208"/>
    </row>
    <row r="1209" spans="1:18" ht="15" customHeight="1" x14ac:dyDescent="0.25">
      <c r="A1209" s="489" t="s">
        <v>1111</v>
      </c>
      <c r="B1209" s="489">
        <v>1</v>
      </c>
      <c r="C1209" s="489" t="s">
        <v>7959</v>
      </c>
      <c r="D1209" s="503" t="s">
        <v>7960</v>
      </c>
      <c r="E1209" s="503" t="s">
        <v>1112</v>
      </c>
      <c r="F1209" s="503" t="s">
        <v>8800</v>
      </c>
      <c r="G1209" s="496" t="s">
        <v>1384</v>
      </c>
      <c r="H1209" s="489" t="s">
        <v>2948</v>
      </c>
      <c r="I1209" s="503" t="s">
        <v>2947</v>
      </c>
      <c r="J1209" s="489" t="s">
        <v>2948</v>
      </c>
      <c r="K1209" s="503" t="s">
        <v>10691</v>
      </c>
      <c r="L1209"/>
      <c r="N1209"/>
      <c r="O1209"/>
      <c r="P1209"/>
      <c r="Q1209"/>
      <c r="R1209"/>
    </row>
    <row r="1210" spans="1:18" ht="15" customHeight="1" x14ac:dyDescent="0.25">
      <c r="A1210" s="489" t="s">
        <v>1111</v>
      </c>
      <c r="B1210" s="489">
        <v>2</v>
      </c>
      <c r="C1210" s="489" t="s">
        <v>7961</v>
      </c>
      <c r="D1210" s="503" t="s">
        <v>7962</v>
      </c>
      <c r="E1210" s="503" t="s">
        <v>1112</v>
      </c>
      <c r="F1210" s="503" t="s">
        <v>8800</v>
      </c>
      <c r="G1210" s="496" t="s">
        <v>1384</v>
      </c>
      <c r="H1210" s="489" t="s">
        <v>2950</v>
      </c>
      <c r="I1210" s="503" t="s">
        <v>2949</v>
      </c>
      <c r="J1210" s="489" t="s">
        <v>2950</v>
      </c>
      <c r="K1210" s="503" t="s">
        <v>10692</v>
      </c>
      <c r="L1210"/>
      <c r="N1210"/>
      <c r="O1210"/>
      <c r="P1210"/>
      <c r="Q1210"/>
      <c r="R1210"/>
    </row>
    <row r="1211" spans="1:18" ht="15" customHeight="1" x14ac:dyDescent="0.25">
      <c r="A1211" s="489" t="s">
        <v>1111</v>
      </c>
      <c r="B1211" s="489">
        <v>3</v>
      </c>
      <c r="C1211" s="489" t="s">
        <v>7963</v>
      </c>
      <c r="D1211" s="503" t="s">
        <v>7964</v>
      </c>
      <c r="E1211" s="503" t="s">
        <v>1112</v>
      </c>
      <c r="F1211" s="503" t="s">
        <v>8800</v>
      </c>
      <c r="G1211" s="496" t="s">
        <v>1384</v>
      </c>
      <c r="H1211" s="489" t="s">
        <v>2952</v>
      </c>
      <c r="I1211" s="503" t="s">
        <v>2951</v>
      </c>
      <c r="J1211" s="489" t="s">
        <v>2952</v>
      </c>
      <c r="K1211" s="503" t="s">
        <v>10693</v>
      </c>
      <c r="L1211"/>
      <c r="N1211"/>
      <c r="O1211"/>
      <c r="P1211"/>
      <c r="Q1211"/>
      <c r="R1211"/>
    </row>
    <row r="1212" spans="1:18" ht="15" customHeight="1" x14ac:dyDescent="0.25">
      <c r="A1212" s="489" t="s">
        <v>1111</v>
      </c>
      <c r="B1212" s="489">
        <v>4</v>
      </c>
      <c r="C1212" s="489" t="s">
        <v>7965</v>
      </c>
      <c r="D1212" s="503" t="s">
        <v>7966</v>
      </c>
      <c r="E1212" s="503" t="s">
        <v>1112</v>
      </c>
      <c r="F1212" s="503" t="s">
        <v>8800</v>
      </c>
      <c r="G1212" s="496" t="s">
        <v>1384</v>
      </c>
      <c r="H1212" s="489" t="s">
        <v>2954</v>
      </c>
      <c r="I1212" s="503" t="s">
        <v>2953</v>
      </c>
      <c r="J1212" s="489" t="s">
        <v>2954</v>
      </c>
      <c r="K1212" s="503" t="s">
        <v>10694</v>
      </c>
      <c r="L1212"/>
      <c r="N1212"/>
      <c r="O1212"/>
      <c r="P1212"/>
      <c r="Q1212"/>
      <c r="R1212"/>
    </row>
    <row r="1213" spans="1:18" ht="15" customHeight="1" x14ac:dyDescent="0.25">
      <c r="A1213" s="489" t="s">
        <v>1111</v>
      </c>
      <c r="B1213" s="489">
        <v>5</v>
      </c>
      <c r="C1213" s="489" t="s">
        <v>7967</v>
      </c>
      <c r="D1213" s="503" t="s">
        <v>7968</v>
      </c>
      <c r="E1213" s="503" t="s">
        <v>1112</v>
      </c>
      <c r="F1213" s="503" t="s">
        <v>8800</v>
      </c>
      <c r="G1213" s="496" t="s">
        <v>1384</v>
      </c>
      <c r="H1213" s="489" t="s">
        <v>2956</v>
      </c>
      <c r="I1213" s="503" t="s">
        <v>2955</v>
      </c>
      <c r="J1213" s="489" t="s">
        <v>2956</v>
      </c>
      <c r="K1213" s="503" t="s">
        <v>10695</v>
      </c>
      <c r="L1213"/>
      <c r="N1213"/>
      <c r="O1213"/>
      <c r="P1213"/>
      <c r="Q1213"/>
      <c r="R1213"/>
    </row>
    <row r="1214" spans="1:18" ht="15" customHeight="1" x14ac:dyDescent="0.25">
      <c r="A1214" s="489" t="s">
        <v>1113</v>
      </c>
      <c r="B1214" s="489">
        <v>1</v>
      </c>
      <c r="C1214" s="489" t="s">
        <v>7969</v>
      </c>
      <c r="D1214" s="503" t="s">
        <v>7970</v>
      </c>
      <c r="E1214" s="503" t="s">
        <v>1114</v>
      </c>
      <c r="F1214" s="503" t="s">
        <v>8800</v>
      </c>
      <c r="G1214" s="496" t="s">
        <v>1384</v>
      </c>
      <c r="H1214" s="489" t="s">
        <v>2958</v>
      </c>
      <c r="I1214" s="503" t="s">
        <v>2957</v>
      </c>
      <c r="J1214" s="489" t="s">
        <v>2958</v>
      </c>
      <c r="K1214" s="503" t="s">
        <v>8682</v>
      </c>
      <c r="L1214"/>
      <c r="N1214"/>
      <c r="O1214"/>
      <c r="P1214"/>
      <c r="Q1214"/>
      <c r="R1214"/>
    </row>
    <row r="1215" spans="1:18" ht="15" customHeight="1" x14ac:dyDescent="0.25">
      <c r="A1215" s="489" t="s">
        <v>1115</v>
      </c>
      <c r="B1215" s="489">
        <v>1</v>
      </c>
      <c r="C1215" s="489" t="s">
        <v>7971</v>
      </c>
      <c r="D1215" s="503" t="s">
        <v>7972</v>
      </c>
      <c r="E1215" s="503" t="s">
        <v>1116</v>
      </c>
      <c r="F1215" s="503" t="s">
        <v>8800</v>
      </c>
      <c r="G1215" s="496" t="s">
        <v>1384</v>
      </c>
      <c r="H1215" s="489" t="s">
        <v>2960</v>
      </c>
      <c r="I1215" s="503" t="s">
        <v>2959</v>
      </c>
      <c r="J1215" s="489" t="s">
        <v>2960</v>
      </c>
      <c r="K1215" s="503" t="s">
        <v>10696</v>
      </c>
      <c r="L1215"/>
      <c r="N1215"/>
      <c r="O1215"/>
      <c r="P1215"/>
      <c r="Q1215"/>
      <c r="R1215"/>
    </row>
    <row r="1216" spans="1:18" ht="15" customHeight="1" x14ac:dyDescent="0.25">
      <c r="A1216" s="489" t="s">
        <v>1115</v>
      </c>
      <c r="B1216" s="489">
        <v>2</v>
      </c>
      <c r="C1216" s="489" t="s">
        <v>7973</v>
      </c>
      <c r="D1216" s="503" t="s">
        <v>7974</v>
      </c>
      <c r="E1216" s="503" t="s">
        <v>1116</v>
      </c>
      <c r="F1216" s="503" t="s">
        <v>8800</v>
      </c>
      <c r="G1216" s="496" t="s">
        <v>1384</v>
      </c>
      <c r="H1216" s="489" t="s">
        <v>2962</v>
      </c>
      <c r="I1216" s="503" t="s">
        <v>2961</v>
      </c>
      <c r="J1216" s="489" t="s">
        <v>2962</v>
      </c>
      <c r="K1216" s="503" t="s">
        <v>10697</v>
      </c>
      <c r="L1216"/>
      <c r="N1216"/>
      <c r="O1216"/>
      <c r="P1216"/>
      <c r="Q1216"/>
      <c r="R1216"/>
    </row>
    <row r="1217" spans="1:18" ht="15" customHeight="1" x14ac:dyDescent="0.25">
      <c r="A1217" s="489" t="s">
        <v>1117</v>
      </c>
      <c r="B1217" s="489">
        <v>1</v>
      </c>
      <c r="C1217" s="489" t="s">
        <v>7975</v>
      </c>
      <c r="D1217" s="503" t="s">
        <v>7976</v>
      </c>
      <c r="E1217" s="503" t="s">
        <v>1118</v>
      </c>
      <c r="F1217" s="503" t="s">
        <v>8800</v>
      </c>
      <c r="G1217" s="496" t="s">
        <v>1384</v>
      </c>
      <c r="H1217" s="489" t="s">
        <v>2964</v>
      </c>
      <c r="I1217" s="503" t="s">
        <v>2963</v>
      </c>
      <c r="J1217" s="489" t="s">
        <v>2964</v>
      </c>
      <c r="K1217" s="503" t="s">
        <v>10698</v>
      </c>
      <c r="L1217"/>
      <c r="N1217"/>
      <c r="O1217"/>
      <c r="P1217"/>
      <c r="Q1217"/>
      <c r="R1217"/>
    </row>
    <row r="1218" spans="1:18" ht="15" customHeight="1" x14ac:dyDescent="0.25">
      <c r="A1218" s="489" t="s">
        <v>1119</v>
      </c>
      <c r="B1218" s="489">
        <v>1</v>
      </c>
      <c r="C1218" s="489" t="s">
        <v>7977</v>
      </c>
      <c r="D1218" s="503" t="s">
        <v>7978</v>
      </c>
      <c r="E1218" s="503" t="s">
        <v>1120</v>
      </c>
      <c r="F1218" s="503" t="s">
        <v>8800</v>
      </c>
      <c r="G1218" s="496" t="s">
        <v>1384</v>
      </c>
      <c r="H1218" s="489" t="s">
        <v>2966</v>
      </c>
      <c r="I1218" s="503" t="s">
        <v>2965</v>
      </c>
      <c r="J1218" s="489" t="s">
        <v>2966</v>
      </c>
      <c r="K1218" s="503" t="s">
        <v>8683</v>
      </c>
      <c r="L1218"/>
      <c r="N1218"/>
      <c r="O1218"/>
      <c r="P1218"/>
      <c r="Q1218"/>
      <c r="R1218"/>
    </row>
    <row r="1219" spans="1:18" ht="15" customHeight="1" x14ac:dyDescent="0.25">
      <c r="A1219" s="489" t="s">
        <v>1121</v>
      </c>
      <c r="B1219" s="489">
        <v>1</v>
      </c>
      <c r="C1219" s="489" t="s">
        <v>7979</v>
      </c>
      <c r="D1219" s="503" t="s">
        <v>7980</v>
      </c>
      <c r="E1219" s="503" t="s">
        <v>1122</v>
      </c>
      <c r="F1219" s="503" t="s">
        <v>8800</v>
      </c>
      <c r="G1219" s="496" t="s">
        <v>1384</v>
      </c>
      <c r="H1219" s="489" t="s">
        <v>2968</v>
      </c>
      <c r="I1219" s="503" t="s">
        <v>2967</v>
      </c>
      <c r="J1219" s="489" t="s">
        <v>2968</v>
      </c>
      <c r="K1219" s="503" t="s">
        <v>10699</v>
      </c>
      <c r="L1219"/>
      <c r="N1219"/>
      <c r="O1219"/>
      <c r="P1219"/>
      <c r="Q1219"/>
      <c r="R1219"/>
    </row>
    <row r="1220" spans="1:18" ht="15" customHeight="1" x14ac:dyDescent="0.25">
      <c r="A1220" s="489" t="s">
        <v>1121</v>
      </c>
      <c r="B1220" s="489">
        <v>2</v>
      </c>
      <c r="C1220" s="489" t="s">
        <v>7981</v>
      </c>
      <c r="D1220" s="503" t="s">
        <v>7982</v>
      </c>
      <c r="E1220" s="503" t="s">
        <v>1122</v>
      </c>
      <c r="F1220" s="503" t="s">
        <v>8800</v>
      </c>
      <c r="G1220" s="496" t="s">
        <v>1384</v>
      </c>
      <c r="H1220" s="489" t="s">
        <v>2970</v>
      </c>
      <c r="I1220" s="503" t="s">
        <v>2969</v>
      </c>
      <c r="J1220" s="489" t="s">
        <v>2970</v>
      </c>
      <c r="K1220" s="503" t="s">
        <v>10700</v>
      </c>
      <c r="L1220"/>
      <c r="N1220"/>
      <c r="O1220"/>
      <c r="P1220"/>
      <c r="Q1220"/>
      <c r="R1220"/>
    </row>
    <row r="1221" spans="1:18" ht="15" customHeight="1" x14ac:dyDescent="0.25">
      <c r="A1221" s="489" t="s">
        <v>1123</v>
      </c>
      <c r="B1221" s="489">
        <v>1</v>
      </c>
      <c r="C1221" s="489" t="s">
        <v>7983</v>
      </c>
      <c r="D1221" s="503" t="s">
        <v>7984</v>
      </c>
      <c r="E1221" s="503" t="s">
        <v>1124</v>
      </c>
      <c r="F1221" s="503" t="s">
        <v>8800</v>
      </c>
      <c r="G1221" s="496" t="s">
        <v>1384</v>
      </c>
      <c r="H1221" s="489" t="s">
        <v>2971</v>
      </c>
      <c r="I1221" s="503" t="s">
        <v>5434</v>
      </c>
      <c r="J1221" s="489" t="s">
        <v>2971</v>
      </c>
      <c r="K1221" s="503" t="s">
        <v>10701</v>
      </c>
      <c r="L1221"/>
      <c r="N1221"/>
      <c r="O1221"/>
      <c r="P1221"/>
      <c r="Q1221"/>
      <c r="R1221"/>
    </row>
    <row r="1222" spans="1:18" ht="15" customHeight="1" x14ac:dyDescent="0.25">
      <c r="A1222" s="489" t="s">
        <v>1123</v>
      </c>
      <c r="B1222" s="489">
        <v>2</v>
      </c>
      <c r="C1222" s="489" t="s">
        <v>7985</v>
      </c>
      <c r="D1222" s="503" t="s">
        <v>7986</v>
      </c>
      <c r="E1222" s="503" t="s">
        <v>1124</v>
      </c>
      <c r="F1222" s="503" t="s">
        <v>8800</v>
      </c>
      <c r="G1222" s="496" t="s">
        <v>1384</v>
      </c>
      <c r="H1222" s="489" t="s">
        <v>2972</v>
      </c>
      <c r="I1222" s="503" t="s">
        <v>5435</v>
      </c>
      <c r="J1222" s="489" t="s">
        <v>2972</v>
      </c>
      <c r="K1222" s="503" t="s">
        <v>10702</v>
      </c>
      <c r="L1222"/>
      <c r="N1222"/>
      <c r="O1222"/>
      <c r="P1222"/>
      <c r="Q1222"/>
      <c r="R1222"/>
    </row>
    <row r="1223" spans="1:18" ht="15" customHeight="1" x14ac:dyDescent="0.25">
      <c r="A1223" s="489" t="s">
        <v>1125</v>
      </c>
      <c r="B1223" s="489">
        <v>1</v>
      </c>
      <c r="C1223" s="489" t="s">
        <v>7987</v>
      </c>
      <c r="D1223" s="503" t="s">
        <v>7988</v>
      </c>
      <c r="E1223" s="503" t="s">
        <v>1126</v>
      </c>
      <c r="F1223" s="503" t="s">
        <v>8800</v>
      </c>
      <c r="G1223" s="496" t="s">
        <v>1384</v>
      </c>
      <c r="H1223" s="489" t="s">
        <v>2973</v>
      </c>
      <c r="I1223" s="503" t="s">
        <v>2781</v>
      </c>
      <c r="J1223" s="489" t="s">
        <v>2973</v>
      </c>
      <c r="K1223" s="503" t="s">
        <v>8684</v>
      </c>
      <c r="L1223"/>
      <c r="N1223"/>
      <c r="O1223"/>
      <c r="P1223"/>
      <c r="Q1223"/>
      <c r="R1223"/>
    </row>
    <row r="1224" spans="1:18" ht="15" customHeight="1" x14ac:dyDescent="0.25">
      <c r="A1224" s="489" t="s">
        <v>1125</v>
      </c>
      <c r="B1224" s="489">
        <v>2</v>
      </c>
      <c r="C1224" s="489" t="s">
        <v>7989</v>
      </c>
      <c r="D1224" s="503" t="s">
        <v>7990</v>
      </c>
      <c r="E1224" s="503" t="s">
        <v>1126</v>
      </c>
      <c r="F1224" s="503" t="s">
        <v>8800</v>
      </c>
      <c r="G1224" s="496" t="s">
        <v>1384</v>
      </c>
      <c r="H1224" s="489" t="s">
        <v>2975</v>
      </c>
      <c r="I1224" s="503" t="s">
        <v>2974</v>
      </c>
      <c r="J1224" s="489" t="s">
        <v>2975</v>
      </c>
      <c r="K1224" s="503" t="s">
        <v>8684</v>
      </c>
      <c r="L1224"/>
      <c r="N1224"/>
      <c r="O1224"/>
      <c r="P1224"/>
      <c r="Q1224"/>
      <c r="R1224"/>
    </row>
    <row r="1225" spans="1:18" ht="15" customHeight="1" x14ac:dyDescent="0.25">
      <c r="A1225" s="489" t="s">
        <v>1127</v>
      </c>
      <c r="B1225" s="489">
        <v>1</v>
      </c>
      <c r="C1225" s="489" t="s">
        <v>7991</v>
      </c>
      <c r="D1225" s="503" t="s">
        <v>7992</v>
      </c>
      <c r="E1225" s="503" t="s">
        <v>1128</v>
      </c>
      <c r="F1225" s="503" t="s">
        <v>8800</v>
      </c>
      <c r="G1225" s="496" t="s">
        <v>1384</v>
      </c>
      <c r="H1225" s="489" t="s">
        <v>2977</v>
      </c>
      <c r="I1225" s="503" t="s">
        <v>2976</v>
      </c>
      <c r="J1225" s="489" t="s">
        <v>2977</v>
      </c>
      <c r="K1225" s="503" t="s">
        <v>8685</v>
      </c>
      <c r="L1225"/>
      <c r="N1225"/>
      <c r="O1225"/>
      <c r="P1225"/>
      <c r="Q1225"/>
      <c r="R1225"/>
    </row>
    <row r="1226" spans="1:18" ht="15" customHeight="1" x14ac:dyDescent="0.25">
      <c r="A1226" s="489" t="s">
        <v>1127</v>
      </c>
      <c r="B1226" s="489">
        <v>2</v>
      </c>
      <c r="C1226" s="489" t="s">
        <v>7993</v>
      </c>
      <c r="D1226" s="503" t="s">
        <v>7994</v>
      </c>
      <c r="E1226" s="503" t="s">
        <v>1128</v>
      </c>
      <c r="F1226" s="503" t="s">
        <v>8800</v>
      </c>
      <c r="G1226" s="496" t="s">
        <v>1384</v>
      </c>
      <c r="H1226" s="489" t="s">
        <v>2979</v>
      </c>
      <c r="I1226" s="503" t="s">
        <v>2978</v>
      </c>
      <c r="J1226" s="489" t="s">
        <v>2979</v>
      </c>
      <c r="K1226" s="503" t="s">
        <v>10703</v>
      </c>
      <c r="L1226"/>
      <c r="N1226"/>
      <c r="O1226"/>
      <c r="P1226"/>
      <c r="Q1226"/>
      <c r="R1226"/>
    </row>
    <row r="1227" spans="1:18" ht="15" customHeight="1" x14ac:dyDescent="0.25">
      <c r="A1227" s="489" t="s">
        <v>1129</v>
      </c>
      <c r="B1227" s="489">
        <v>1</v>
      </c>
      <c r="C1227" s="489" t="s">
        <v>7995</v>
      </c>
      <c r="D1227" s="503" t="s">
        <v>7996</v>
      </c>
      <c r="E1227" s="503" t="s">
        <v>1130</v>
      </c>
      <c r="F1227" s="503" t="s">
        <v>8796</v>
      </c>
      <c r="G1227" s="496" t="s">
        <v>1384</v>
      </c>
      <c r="H1227" s="489" t="s">
        <v>2980</v>
      </c>
      <c r="I1227" s="503" t="s">
        <v>1130</v>
      </c>
      <c r="J1227" s="489" t="s">
        <v>2980</v>
      </c>
      <c r="K1227" s="503" t="s">
        <v>8686</v>
      </c>
      <c r="L1227"/>
      <c r="N1227"/>
      <c r="O1227"/>
      <c r="P1227"/>
      <c r="Q1227"/>
      <c r="R1227"/>
    </row>
    <row r="1228" spans="1:18" ht="15" customHeight="1" x14ac:dyDescent="0.25">
      <c r="A1228" s="489" t="s">
        <v>1131</v>
      </c>
      <c r="B1228" s="489">
        <v>1</v>
      </c>
      <c r="C1228" s="489" t="s">
        <v>7997</v>
      </c>
      <c r="D1228" s="503" t="s">
        <v>7998</v>
      </c>
      <c r="E1228" s="503" t="s">
        <v>1132</v>
      </c>
      <c r="F1228" s="503" t="s">
        <v>8796</v>
      </c>
      <c r="G1228" s="496" t="s">
        <v>1384</v>
      </c>
      <c r="H1228" s="489" t="s">
        <v>2981</v>
      </c>
      <c r="I1228" s="503" t="s">
        <v>1132</v>
      </c>
      <c r="J1228" s="489" t="s">
        <v>2981</v>
      </c>
      <c r="K1228" s="503" t="s">
        <v>8687</v>
      </c>
      <c r="L1228"/>
      <c r="N1228"/>
      <c r="O1228"/>
      <c r="P1228"/>
      <c r="Q1228"/>
      <c r="R1228"/>
    </row>
    <row r="1229" spans="1:18" ht="15" customHeight="1" x14ac:dyDescent="0.25">
      <c r="A1229" s="489" t="s">
        <v>1133</v>
      </c>
      <c r="B1229" s="489">
        <v>1</v>
      </c>
      <c r="C1229" s="489" t="s">
        <v>7999</v>
      </c>
      <c r="D1229" s="503" t="s">
        <v>8000</v>
      </c>
      <c r="E1229" s="503" t="s">
        <v>1134</v>
      </c>
      <c r="F1229" s="503" t="s">
        <v>8800</v>
      </c>
      <c r="G1229" s="496" t="s">
        <v>1384</v>
      </c>
      <c r="H1229" s="489" t="s">
        <v>2982</v>
      </c>
      <c r="I1229" s="503" t="s">
        <v>1908</v>
      </c>
      <c r="J1229" s="489" t="s">
        <v>2982</v>
      </c>
      <c r="K1229" s="503" t="s">
        <v>10704</v>
      </c>
      <c r="L1229"/>
      <c r="N1229"/>
      <c r="O1229"/>
      <c r="P1229"/>
      <c r="Q1229"/>
      <c r="R1229"/>
    </row>
    <row r="1230" spans="1:18" ht="15" customHeight="1" x14ac:dyDescent="0.25">
      <c r="A1230" s="489" t="s">
        <v>1133</v>
      </c>
      <c r="B1230" s="489">
        <v>2</v>
      </c>
      <c r="C1230" s="489" t="s">
        <v>8001</v>
      </c>
      <c r="D1230" s="503" t="s">
        <v>8002</v>
      </c>
      <c r="E1230" s="503" t="s">
        <v>1134</v>
      </c>
      <c r="F1230" s="503" t="s">
        <v>8800</v>
      </c>
      <c r="G1230" s="496" t="s">
        <v>1384</v>
      </c>
      <c r="H1230" s="489" t="s">
        <v>2984</v>
      </c>
      <c r="I1230" s="503" t="s">
        <v>2983</v>
      </c>
      <c r="J1230" s="489" t="s">
        <v>2984</v>
      </c>
      <c r="K1230" s="503" t="s">
        <v>10705</v>
      </c>
      <c r="L1230"/>
      <c r="N1230"/>
      <c r="O1230"/>
      <c r="P1230"/>
      <c r="Q1230"/>
      <c r="R1230"/>
    </row>
    <row r="1231" spans="1:18" ht="15" customHeight="1" x14ac:dyDescent="0.25">
      <c r="A1231" s="489" t="s">
        <v>1135</v>
      </c>
      <c r="B1231" s="489">
        <v>1</v>
      </c>
      <c r="C1231" s="489" t="s">
        <v>8003</v>
      </c>
      <c r="D1231" s="503" t="s">
        <v>8004</v>
      </c>
      <c r="E1231" s="503" t="s">
        <v>1136</v>
      </c>
      <c r="F1231" s="503" t="s">
        <v>8800</v>
      </c>
      <c r="G1231" s="496" t="s">
        <v>1384</v>
      </c>
      <c r="H1231" s="489" t="s">
        <v>2987</v>
      </c>
      <c r="I1231" s="503" t="s">
        <v>5357</v>
      </c>
      <c r="J1231" s="489" t="s">
        <v>2987</v>
      </c>
      <c r="K1231" s="503" t="s">
        <v>10706</v>
      </c>
      <c r="L1231"/>
      <c r="N1231"/>
      <c r="O1231"/>
      <c r="P1231"/>
      <c r="Q1231"/>
      <c r="R1231"/>
    </row>
    <row r="1232" spans="1:18" ht="15" customHeight="1" x14ac:dyDescent="0.25">
      <c r="A1232" s="489" t="s">
        <v>1135</v>
      </c>
      <c r="B1232" s="489">
        <v>2</v>
      </c>
      <c r="C1232" s="489" t="s">
        <v>8005</v>
      </c>
      <c r="D1232" s="503" t="s">
        <v>8006</v>
      </c>
      <c r="E1232" s="503" t="s">
        <v>1136</v>
      </c>
      <c r="F1232" s="503" t="s">
        <v>8800</v>
      </c>
      <c r="G1232" s="496" t="s">
        <v>1384</v>
      </c>
      <c r="H1232" s="489" t="s">
        <v>2986</v>
      </c>
      <c r="I1232" s="503" t="s">
        <v>2985</v>
      </c>
      <c r="J1232" s="489" t="s">
        <v>2986</v>
      </c>
      <c r="K1232" s="503" t="s">
        <v>10707</v>
      </c>
      <c r="L1232"/>
      <c r="N1232"/>
      <c r="O1232"/>
      <c r="P1232"/>
      <c r="Q1232"/>
      <c r="R1232"/>
    </row>
    <row r="1233" spans="1:18" ht="15" customHeight="1" x14ac:dyDescent="0.25">
      <c r="A1233" s="489" t="s">
        <v>1137</v>
      </c>
      <c r="B1233" s="489">
        <v>1</v>
      </c>
      <c r="C1233" s="489" t="s">
        <v>8007</v>
      </c>
      <c r="D1233" s="503" t="s">
        <v>8008</v>
      </c>
      <c r="E1233" s="503" t="s">
        <v>1138</v>
      </c>
      <c r="F1233" s="503" t="s">
        <v>8800</v>
      </c>
      <c r="G1233" s="496" t="s">
        <v>1384</v>
      </c>
      <c r="H1233" s="489" t="s">
        <v>2989</v>
      </c>
      <c r="I1233" s="503" t="s">
        <v>2988</v>
      </c>
      <c r="J1233" s="489" t="s">
        <v>2989</v>
      </c>
      <c r="K1233" s="503" t="s">
        <v>10708</v>
      </c>
      <c r="L1233"/>
      <c r="N1233"/>
      <c r="O1233"/>
      <c r="P1233"/>
      <c r="Q1233"/>
      <c r="R1233"/>
    </row>
    <row r="1234" spans="1:18" ht="15" customHeight="1" x14ac:dyDescent="0.25">
      <c r="A1234" s="489" t="s">
        <v>1137</v>
      </c>
      <c r="B1234" s="489">
        <v>2</v>
      </c>
      <c r="C1234" s="489" t="s">
        <v>8009</v>
      </c>
      <c r="D1234" s="503" t="s">
        <v>8010</v>
      </c>
      <c r="E1234" s="503" t="s">
        <v>1138</v>
      </c>
      <c r="F1234" s="503" t="s">
        <v>8800</v>
      </c>
      <c r="G1234" s="496" t="s">
        <v>1384</v>
      </c>
      <c r="H1234" s="489" t="s">
        <v>2991</v>
      </c>
      <c r="I1234" s="503" t="s">
        <v>2990</v>
      </c>
      <c r="J1234" s="489" t="s">
        <v>2991</v>
      </c>
      <c r="K1234" s="503" t="s">
        <v>10709</v>
      </c>
      <c r="L1234"/>
      <c r="N1234"/>
      <c r="O1234"/>
      <c r="P1234"/>
      <c r="Q1234"/>
      <c r="R1234"/>
    </row>
    <row r="1235" spans="1:18" ht="15" customHeight="1" x14ac:dyDescent="0.25">
      <c r="A1235" s="489" t="s">
        <v>1139</v>
      </c>
      <c r="B1235" s="489">
        <v>1</v>
      </c>
      <c r="C1235" s="489" t="s">
        <v>8011</v>
      </c>
      <c r="D1235" s="503" t="s">
        <v>8013</v>
      </c>
      <c r="E1235" s="503" t="s">
        <v>1140</v>
      </c>
      <c r="F1235" s="503" t="s">
        <v>8800</v>
      </c>
      <c r="G1235" s="496" t="s">
        <v>1384</v>
      </c>
      <c r="H1235" s="489" t="s">
        <v>2993</v>
      </c>
      <c r="I1235" s="503" t="s">
        <v>2992</v>
      </c>
      <c r="J1235" s="489" t="s">
        <v>2993</v>
      </c>
      <c r="K1235" s="503" t="s">
        <v>10710</v>
      </c>
      <c r="L1235"/>
      <c r="N1235"/>
      <c r="O1235"/>
      <c r="P1235"/>
      <c r="Q1235"/>
      <c r="R1235"/>
    </row>
    <row r="1236" spans="1:18" ht="15" customHeight="1" x14ac:dyDescent="0.25">
      <c r="A1236" s="489" t="s">
        <v>1139</v>
      </c>
      <c r="B1236" s="489">
        <v>2</v>
      </c>
      <c r="C1236" s="489" t="s">
        <v>8012</v>
      </c>
      <c r="D1236" s="503" t="s">
        <v>8014</v>
      </c>
      <c r="E1236" s="503" t="s">
        <v>1140</v>
      </c>
      <c r="F1236" s="503" t="s">
        <v>8800</v>
      </c>
      <c r="G1236" s="496" t="s">
        <v>1384</v>
      </c>
      <c r="H1236" s="489" t="s">
        <v>2995</v>
      </c>
      <c r="I1236" s="503" t="s">
        <v>2994</v>
      </c>
      <c r="J1236" s="489" t="s">
        <v>2995</v>
      </c>
      <c r="K1236" s="503" t="s">
        <v>10711</v>
      </c>
      <c r="L1236"/>
      <c r="N1236"/>
      <c r="O1236"/>
      <c r="P1236"/>
      <c r="Q1236"/>
      <c r="R1236"/>
    </row>
    <row r="1237" spans="1:18" ht="15" customHeight="1" x14ac:dyDescent="0.25">
      <c r="A1237" s="489" t="s">
        <v>1141</v>
      </c>
      <c r="B1237" s="489">
        <v>1</v>
      </c>
      <c r="C1237" s="489" t="s">
        <v>8015</v>
      </c>
      <c r="D1237" s="503" t="s">
        <v>8017</v>
      </c>
      <c r="E1237" s="503" t="s">
        <v>1142</v>
      </c>
      <c r="F1237" s="503" t="s">
        <v>8800</v>
      </c>
      <c r="G1237" s="496" t="s">
        <v>1384</v>
      </c>
      <c r="H1237" s="489" t="s">
        <v>2997</v>
      </c>
      <c r="I1237" s="503" t="s">
        <v>2996</v>
      </c>
      <c r="J1237" s="489" t="s">
        <v>2997</v>
      </c>
      <c r="K1237" s="503" t="s">
        <v>10712</v>
      </c>
      <c r="L1237"/>
      <c r="N1237"/>
      <c r="O1237"/>
      <c r="P1237"/>
      <c r="Q1237"/>
      <c r="R1237"/>
    </row>
    <row r="1238" spans="1:18" ht="15" customHeight="1" x14ac:dyDescent="0.25">
      <c r="A1238" s="489" t="s">
        <v>1141</v>
      </c>
      <c r="B1238" s="489">
        <v>2</v>
      </c>
      <c r="C1238" s="489" t="s">
        <v>8016</v>
      </c>
      <c r="D1238" s="503" t="s">
        <v>8019</v>
      </c>
      <c r="E1238" s="503" t="s">
        <v>1142</v>
      </c>
      <c r="F1238" s="503" t="s">
        <v>8800</v>
      </c>
      <c r="G1238" s="496" t="s">
        <v>1384</v>
      </c>
      <c r="H1238" s="489" t="s">
        <v>2999</v>
      </c>
      <c r="I1238" s="503" t="s">
        <v>2998</v>
      </c>
      <c r="J1238" s="489" t="s">
        <v>2999</v>
      </c>
      <c r="K1238" s="503" t="s">
        <v>10713</v>
      </c>
      <c r="L1238"/>
      <c r="N1238"/>
      <c r="O1238"/>
      <c r="P1238"/>
      <c r="Q1238"/>
      <c r="R1238"/>
    </row>
    <row r="1239" spans="1:18" ht="15" customHeight="1" x14ac:dyDescent="0.25">
      <c r="A1239" s="489" t="s">
        <v>1141</v>
      </c>
      <c r="B1239" s="489">
        <v>3</v>
      </c>
      <c r="C1239" s="489" t="s">
        <v>8018</v>
      </c>
      <c r="D1239" s="503" t="s">
        <v>8020</v>
      </c>
      <c r="E1239" s="503" t="s">
        <v>1142</v>
      </c>
      <c r="F1239" s="503" t="s">
        <v>8800</v>
      </c>
      <c r="G1239" s="496" t="s">
        <v>1384</v>
      </c>
      <c r="H1239" s="489" t="s">
        <v>3000</v>
      </c>
      <c r="I1239" s="503" t="s">
        <v>5436</v>
      </c>
      <c r="J1239" s="489" t="s">
        <v>3000</v>
      </c>
      <c r="K1239" s="503" t="s">
        <v>10714</v>
      </c>
      <c r="L1239"/>
      <c r="N1239"/>
      <c r="O1239"/>
      <c r="P1239"/>
      <c r="Q1239"/>
      <c r="R1239"/>
    </row>
    <row r="1240" spans="1:18" ht="15" customHeight="1" x14ac:dyDescent="0.25">
      <c r="A1240" s="489" t="s">
        <v>1143</v>
      </c>
      <c r="B1240" s="489">
        <v>1</v>
      </c>
      <c r="C1240" s="489" t="s">
        <v>8021</v>
      </c>
      <c r="D1240" s="503" t="s">
        <v>8022</v>
      </c>
      <c r="E1240" s="503" t="s">
        <v>1144</v>
      </c>
      <c r="F1240" s="503" t="s">
        <v>8800</v>
      </c>
      <c r="G1240" s="496" t="s">
        <v>1384</v>
      </c>
      <c r="H1240" s="489" t="s">
        <v>3002</v>
      </c>
      <c r="I1240" s="503" t="s">
        <v>3001</v>
      </c>
      <c r="J1240" s="489" t="s">
        <v>3002</v>
      </c>
      <c r="K1240" s="503" t="s">
        <v>10715</v>
      </c>
      <c r="L1240"/>
      <c r="N1240"/>
      <c r="O1240"/>
      <c r="P1240"/>
      <c r="Q1240"/>
      <c r="R1240"/>
    </row>
    <row r="1241" spans="1:18" ht="15" customHeight="1" x14ac:dyDescent="0.25">
      <c r="A1241" s="489" t="s">
        <v>1143</v>
      </c>
      <c r="B1241" s="489">
        <v>2</v>
      </c>
      <c r="C1241" s="489" t="s">
        <v>8023</v>
      </c>
      <c r="D1241" s="503" t="s">
        <v>8024</v>
      </c>
      <c r="E1241" s="503" t="s">
        <v>1144</v>
      </c>
      <c r="F1241" s="503" t="s">
        <v>8800</v>
      </c>
      <c r="G1241" s="496" t="s">
        <v>1384</v>
      </c>
      <c r="H1241" s="489" t="s">
        <v>3004</v>
      </c>
      <c r="I1241" s="503" t="s">
        <v>3003</v>
      </c>
      <c r="J1241" s="489" t="s">
        <v>3004</v>
      </c>
      <c r="K1241" s="503" t="s">
        <v>10716</v>
      </c>
      <c r="L1241"/>
      <c r="N1241"/>
      <c r="O1241"/>
      <c r="P1241"/>
      <c r="Q1241"/>
      <c r="R1241"/>
    </row>
    <row r="1242" spans="1:18" ht="15" customHeight="1" x14ac:dyDescent="0.25">
      <c r="A1242" s="489" t="s">
        <v>1143</v>
      </c>
      <c r="B1242" s="489">
        <v>3</v>
      </c>
      <c r="C1242" s="489" t="s">
        <v>8025</v>
      </c>
      <c r="D1242" s="503" t="s">
        <v>8026</v>
      </c>
      <c r="E1242" s="503" t="s">
        <v>1144</v>
      </c>
      <c r="F1242" s="503" t="s">
        <v>8800</v>
      </c>
      <c r="G1242" s="496" t="s">
        <v>1384</v>
      </c>
      <c r="H1242" s="489" t="s">
        <v>3006</v>
      </c>
      <c r="I1242" s="503" t="s">
        <v>3005</v>
      </c>
      <c r="J1242" s="489" t="s">
        <v>3006</v>
      </c>
      <c r="K1242" s="503" t="s">
        <v>10717</v>
      </c>
      <c r="L1242"/>
      <c r="N1242"/>
      <c r="O1242"/>
      <c r="P1242"/>
      <c r="Q1242"/>
      <c r="R1242"/>
    </row>
    <row r="1243" spans="1:18" ht="15" customHeight="1" x14ac:dyDescent="0.25">
      <c r="A1243" s="489" t="s">
        <v>1145</v>
      </c>
      <c r="B1243" s="489">
        <v>1</v>
      </c>
      <c r="C1243" s="489" t="s">
        <v>8027</v>
      </c>
      <c r="D1243" s="503" t="s">
        <v>10718</v>
      </c>
      <c r="E1243" s="503" t="s">
        <v>9493</v>
      </c>
      <c r="F1243" s="503" t="s">
        <v>8798</v>
      </c>
      <c r="G1243" s="496" t="s">
        <v>1384</v>
      </c>
      <c r="H1243" s="489" t="s">
        <v>3892</v>
      </c>
      <c r="I1243" s="503" t="s">
        <v>9493</v>
      </c>
      <c r="J1243" s="489" t="s">
        <v>3892</v>
      </c>
      <c r="K1243" s="503" t="s">
        <v>8688</v>
      </c>
      <c r="L1243"/>
      <c r="N1243"/>
      <c r="O1243"/>
      <c r="P1243"/>
      <c r="Q1243"/>
      <c r="R1243"/>
    </row>
    <row r="1244" spans="1:18" ht="15" customHeight="1" x14ac:dyDescent="0.25">
      <c r="A1244" s="489" t="s">
        <v>1146</v>
      </c>
      <c r="B1244" s="489">
        <v>1</v>
      </c>
      <c r="C1244" s="489" t="s">
        <v>8028</v>
      </c>
      <c r="D1244" s="503" t="s">
        <v>8029</v>
      </c>
      <c r="E1244" s="503" t="s">
        <v>1147</v>
      </c>
      <c r="F1244" s="503" t="s">
        <v>8800</v>
      </c>
      <c r="G1244" s="496" t="s">
        <v>1384</v>
      </c>
      <c r="H1244" s="489" t="s">
        <v>3008</v>
      </c>
      <c r="I1244" s="503" t="s">
        <v>3007</v>
      </c>
      <c r="J1244" s="489" t="s">
        <v>3008</v>
      </c>
      <c r="K1244" s="503" t="s">
        <v>10719</v>
      </c>
      <c r="L1244"/>
      <c r="N1244"/>
      <c r="O1244"/>
      <c r="P1244"/>
      <c r="Q1244"/>
      <c r="R1244"/>
    </row>
    <row r="1245" spans="1:18" ht="15" customHeight="1" x14ac:dyDescent="0.25">
      <c r="A1245" s="489" t="s">
        <v>1146</v>
      </c>
      <c r="B1245" s="489">
        <v>2</v>
      </c>
      <c r="C1245" s="489" t="s">
        <v>8030</v>
      </c>
      <c r="D1245" s="503" t="s">
        <v>8031</v>
      </c>
      <c r="E1245" s="503" t="s">
        <v>1147</v>
      </c>
      <c r="F1245" s="503" t="s">
        <v>8800</v>
      </c>
      <c r="G1245" s="496" t="s">
        <v>1384</v>
      </c>
      <c r="H1245" s="489" t="s">
        <v>3010</v>
      </c>
      <c r="I1245" s="503" t="s">
        <v>3009</v>
      </c>
      <c r="J1245" s="489" t="s">
        <v>3010</v>
      </c>
      <c r="K1245" s="503" t="s">
        <v>10720</v>
      </c>
      <c r="L1245"/>
      <c r="N1245"/>
      <c r="O1245"/>
      <c r="P1245"/>
      <c r="Q1245"/>
      <c r="R1245"/>
    </row>
    <row r="1246" spans="1:18" ht="15" customHeight="1" x14ac:dyDescent="0.25">
      <c r="A1246" s="489" t="s">
        <v>1148</v>
      </c>
      <c r="B1246" s="489">
        <v>1</v>
      </c>
      <c r="C1246" s="489" t="s">
        <v>8032</v>
      </c>
      <c r="D1246" s="503" t="s">
        <v>8033</v>
      </c>
      <c r="E1246" s="503" t="s">
        <v>1149</v>
      </c>
      <c r="F1246" s="503" t="s">
        <v>8800</v>
      </c>
      <c r="G1246" s="496" t="s">
        <v>1384</v>
      </c>
      <c r="H1246" s="489" t="s">
        <v>3012</v>
      </c>
      <c r="I1246" s="503" t="s">
        <v>3011</v>
      </c>
      <c r="J1246" s="489" t="s">
        <v>3012</v>
      </c>
      <c r="K1246" s="503" t="s">
        <v>10721</v>
      </c>
      <c r="L1246"/>
      <c r="N1246"/>
      <c r="O1246"/>
      <c r="P1246"/>
      <c r="Q1246"/>
      <c r="R1246"/>
    </row>
    <row r="1247" spans="1:18" ht="15" customHeight="1" x14ac:dyDescent="0.25">
      <c r="A1247" s="489" t="s">
        <v>1150</v>
      </c>
      <c r="B1247" s="489">
        <v>1</v>
      </c>
      <c r="C1247" s="489" t="s">
        <v>8034</v>
      </c>
      <c r="D1247" s="503" t="s">
        <v>10722</v>
      </c>
      <c r="E1247" s="503" t="s">
        <v>1151</v>
      </c>
      <c r="F1247" s="503" t="s">
        <v>8800</v>
      </c>
      <c r="G1247" s="496" t="s">
        <v>1384</v>
      </c>
      <c r="H1247" s="489" t="s">
        <v>3013</v>
      </c>
      <c r="I1247" s="503" t="s">
        <v>10723</v>
      </c>
      <c r="J1247" s="489" t="s">
        <v>3013</v>
      </c>
      <c r="K1247" s="503" t="s">
        <v>10724</v>
      </c>
      <c r="L1247"/>
      <c r="N1247"/>
      <c r="O1247"/>
      <c r="P1247"/>
      <c r="Q1247"/>
      <c r="R1247"/>
    </row>
    <row r="1248" spans="1:18" ht="15" customHeight="1" x14ac:dyDescent="0.25">
      <c r="A1248" s="489" t="s">
        <v>1152</v>
      </c>
      <c r="B1248" s="489">
        <v>1</v>
      </c>
      <c r="C1248" s="489" t="s">
        <v>8035</v>
      </c>
      <c r="D1248" s="503" t="s">
        <v>8036</v>
      </c>
      <c r="E1248" s="503" t="s">
        <v>1153</v>
      </c>
      <c r="F1248" s="503" t="s">
        <v>8800</v>
      </c>
      <c r="G1248" s="496" t="s">
        <v>1384</v>
      </c>
      <c r="H1248" s="489" t="s">
        <v>3015</v>
      </c>
      <c r="I1248" s="503" t="s">
        <v>3014</v>
      </c>
      <c r="J1248" s="489" t="s">
        <v>3015</v>
      </c>
      <c r="K1248" s="503" t="s">
        <v>10725</v>
      </c>
      <c r="L1248"/>
      <c r="N1248"/>
      <c r="O1248"/>
      <c r="P1248"/>
      <c r="Q1248"/>
      <c r="R1248"/>
    </row>
    <row r="1249" spans="1:18" ht="15" customHeight="1" x14ac:dyDescent="0.25">
      <c r="A1249" s="489" t="s">
        <v>1152</v>
      </c>
      <c r="B1249" s="489">
        <v>2</v>
      </c>
      <c r="C1249" s="489" t="s">
        <v>8037</v>
      </c>
      <c r="D1249" s="503" t="s">
        <v>8038</v>
      </c>
      <c r="E1249" s="503" t="s">
        <v>1153</v>
      </c>
      <c r="F1249" s="503" t="s">
        <v>8800</v>
      </c>
      <c r="G1249" s="496" t="s">
        <v>1384</v>
      </c>
      <c r="H1249" s="489" t="s">
        <v>3017</v>
      </c>
      <c r="I1249" s="503" t="s">
        <v>3016</v>
      </c>
      <c r="J1249" s="489" t="s">
        <v>3017</v>
      </c>
      <c r="K1249" s="503" t="s">
        <v>10726</v>
      </c>
      <c r="L1249"/>
      <c r="N1249"/>
      <c r="O1249"/>
      <c r="P1249"/>
      <c r="Q1249"/>
      <c r="R1249"/>
    </row>
    <row r="1250" spans="1:18" ht="15" customHeight="1" x14ac:dyDescent="0.25">
      <c r="A1250" s="489" t="s">
        <v>1152</v>
      </c>
      <c r="B1250" s="489">
        <v>3</v>
      </c>
      <c r="C1250" s="489" t="s">
        <v>8039</v>
      </c>
      <c r="D1250" s="503" t="s">
        <v>8040</v>
      </c>
      <c r="E1250" s="503" t="s">
        <v>1153</v>
      </c>
      <c r="F1250" s="503" t="s">
        <v>8800</v>
      </c>
      <c r="G1250" s="496" t="s">
        <v>1384</v>
      </c>
      <c r="H1250" s="489" t="s">
        <v>3019</v>
      </c>
      <c r="I1250" s="503" t="s">
        <v>3018</v>
      </c>
      <c r="J1250" s="489" t="s">
        <v>3019</v>
      </c>
      <c r="K1250" s="503" t="s">
        <v>10727</v>
      </c>
      <c r="L1250"/>
      <c r="N1250"/>
      <c r="O1250"/>
      <c r="P1250"/>
      <c r="Q1250"/>
      <c r="R1250"/>
    </row>
    <row r="1251" spans="1:18" ht="15" customHeight="1" x14ac:dyDescent="0.25">
      <c r="A1251" s="489" t="s">
        <v>1154</v>
      </c>
      <c r="B1251" s="489">
        <v>1</v>
      </c>
      <c r="C1251" s="489" t="s">
        <v>8041</v>
      </c>
      <c r="D1251" s="503" t="s">
        <v>8042</v>
      </c>
      <c r="E1251" s="503" t="s">
        <v>1155</v>
      </c>
      <c r="F1251" s="503" t="s">
        <v>8796</v>
      </c>
      <c r="G1251" s="496" t="s">
        <v>1384</v>
      </c>
      <c r="H1251" s="489" t="s">
        <v>3020</v>
      </c>
      <c r="I1251" s="503" t="s">
        <v>1155</v>
      </c>
      <c r="J1251" s="489" t="s">
        <v>3020</v>
      </c>
      <c r="K1251" s="503" t="s">
        <v>10728</v>
      </c>
      <c r="L1251"/>
      <c r="N1251"/>
      <c r="O1251"/>
      <c r="P1251"/>
      <c r="Q1251"/>
      <c r="R1251"/>
    </row>
    <row r="1252" spans="1:18" ht="15" customHeight="1" x14ac:dyDescent="0.25">
      <c r="A1252" s="489" t="s">
        <v>1156</v>
      </c>
      <c r="B1252" s="489">
        <v>1</v>
      </c>
      <c r="C1252" s="489" t="s">
        <v>8043</v>
      </c>
      <c r="D1252" s="503" t="s">
        <v>8044</v>
      </c>
      <c r="E1252" s="503" t="s">
        <v>1157</v>
      </c>
      <c r="F1252" s="503" t="s">
        <v>8800</v>
      </c>
      <c r="G1252" s="496" t="s">
        <v>1384</v>
      </c>
      <c r="H1252" s="489" t="s">
        <v>3022</v>
      </c>
      <c r="I1252" s="503" t="s">
        <v>3021</v>
      </c>
      <c r="J1252" s="489" t="s">
        <v>3022</v>
      </c>
      <c r="K1252" s="503" t="s">
        <v>10729</v>
      </c>
      <c r="L1252"/>
      <c r="N1252"/>
      <c r="O1252"/>
      <c r="P1252"/>
      <c r="Q1252"/>
      <c r="R1252"/>
    </row>
    <row r="1253" spans="1:18" ht="15" customHeight="1" x14ac:dyDescent="0.25">
      <c r="A1253" s="489" t="s">
        <v>1158</v>
      </c>
      <c r="B1253" s="489">
        <v>1</v>
      </c>
      <c r="C1253" s="489" t="s">
        <v>8045</v>
      </c>
      <c r="D1253" s="503" t="s">
        <v>8046</v>
      </c>
      <c r="E1253" s="503" t="s">
        <v>1159</v>
      </c>
      <c r="F1253" s="503" t="s">
        <v>8798</v>
      </c>
      <c r="G1253" s="496" t="s">
        <v>1384</v>
      </c>
      <c r="H1253" s="489" t="s">
        <v>3893</v>
      </c>
      <c r="I1253" s="503" t="s">
        <v>1159</v>
      </c>
      <c r="J1253" s="489" t="s">
        <v>3893</v>
      </c>
      <c r="K1253" s="503" t="s">
        <v>8689</v>
      </c>
      <c r="L1253"/>
      <c r="N1253"/>
      <c r="O1253"/>
      <c r="P1253"/>
      <c r="Q1253"/>
      <c r="R1253"/>
    </row>
    <row r="1254" spans="1:18" ht="15" customHeight="1" x14ac:dyDescent="0.25">
      <c r="A1254" s="489" t="s">
        <v>1160</v>
      </c>
      <c r="B1254" s="489">
        <v>1</v>
      </c>
      <c r="C1254" s="489" t="s">
        <v>8047</v>
      </c>
      <c r="D1254" s="503" t="s">
        <v>8048</v>
      </c>
      <c r="E1254" s="503" t="s">
        <v>1161</v>
      </c>
      <c r="F1254" s="503" t="s">
        <v>8796</v>
      </c>
      <c r="G1254" s="496" t="s">
        <v>1384</v>
      </c>
      <c r="H1254" s="489" t="s">
        <v>3023</v>
      </c>
      <c r="I1254" s="503" t="s">
        <v>1161</v>
      </c>
      <c r="J1254" s="489" t="s">
        <v>3023</v>
      </c>
      <c r="K1254" s="503" t="s">
        <v>8690</v>
      </c>
      <c r="L1254"/>
      <c r="N1254"/>
      <c r="O1254"/>
      <c r="P1254"/>
      <c r="Q1254"/>
      <c r="R1254"/>
    </row>
    <row r="1255" spans="1:18" ht="15" customHeight="1" x14ac:dyDescent="0.25">
      <c r="A1255" s="489" t="s">
        <v>1162</v>
      </c>
      <c r="B1255" s="489">
        <v>1</v>
      </c>
      <c r="C1255" s="489" t="s">
        <v>8049</v>
      </c>
      <c r="D1255" s="503" t="s">
        <v>8050</v>
      </c>
      <c r="E1255" s="503" t="s">
        <v>1163</v>
      </c>
      <c r="F1255" s="503" t="s">
        <v>8800</v>
      </c>
      <c r="G1255" s="496" t="s">
        <v>1384</v>
      </c>
      <c r="H1255" s="489" t="s">
        <v>3025</v>
      </c>
      <c r="I1255" s="503" t="s">
        <v>3024</v>
      </c>
      <c r="J1255" s="489" t="s">
        <v>3025</v>
      </c>
      <c r="K1255" s="503" t="s">
        <v>10730</v>
      </c>
      <c r="L1255"/>
      <c r="N1255"/>
      <c r="O1255"/>
      <c r="P1255"/>
      <c r="Q1255"/>
      <c r="R1255"/>
    </row>
    <row r="1256" spans="1:18" ht="15" customHeight="1" x14ac:dyDescent="0.25">
      <c r="A1256" s="489" t="s">
        <v>1164</v>
      </c>
      <c r="B1256" s="489">
        <v>1</v>
      </c>
      <c r="C1256" s="489" t="s">
        <v>8051</v>
      </c>
      <c r="D1256" s="503" t="s">
        <v>8052</v>
      </c>
      <c r="E1256" s="503" t="s">
        <v>1165</v>
      </c>
      <c r="F1256" s="503" t="s">
        <v>8798</v>
      </c>
      <c r="G1256" s="496" t="s">
        <v>1384</v>
      </c>
      <c r="H1256" s="489" t="s">
        <v>3894</v>
      </c>
      <c r="I1256" s="503" t="s">
        <v>1165</v>
      </c>
      <c r="J1256" s="489" t="s">
        <v>3894</v>
      </c>
      <c r="K1256" s="503" t="s">
        <v>8525</v>
      </c>
      <c r="L1256"/>
      <c r="N1256"/>
      <c r="O1256"/>
      <c r="P1256"/>
      <c r="Q1256"/>
      <c r="R1256"/>
    </row>
    <row r="1257" spans="1:18" ht="15" customHeight="1" x14ac:dyDescent="0.25">
      <c r="A1257" s="489" t="s">
        <v>1166</v>
      </c>
      <c r="B1257" s="489">
        <v>1</v>
      </c>
      <c r="C1257" s="489" t="s">
        <v>8053</v>
      </c>
      <c r="D1257" s="503" t="s">
        <v>8055</v>
      </c>
      <c r="E1257" s="503" t="s">
        <v>1167</v>
      </c>
      <c r="F1257" s="503" t="s">
        <v>8800</v>
      </c>
      <c r="G1257" s="496" t="s">
        <v>1384</v>
      </c>
      <c r="H1257" s="489" t="s">
        <v>3027</v>
      </c>
      <c r="I1257" s="503" t="s">
        <v>3026</v>
      </c>
      <c r="J1257" s="489" t="s">
        <v>3027</v>
      </c>
      <c r="K1257" s="503" t="s">
        <v>10731</v>
      </c>
      <c r="L1257"/>
      <c r="N1257"/>
      <c r="O1257"/>
      <c r="P1257"/>
      <c r="Q1257"/>
      <c r="R1257"/>
    </row>
    <row r="1258" spans="1:18" ht="15" customHeight="1" x14ac:dyDescent="0.25">
      <c r="A1258" s="489" t="s">
        <v>1166</v>
      </c>
      <c r="B1258" s="489">
        <v>2</v>
      </c>
      <c r="C1258" s="489" t="s">
        <v>8054</v>
      </c>
      <c r="D1258" s="503" t="s">
        <v>8056</v>
      </c>
      <c r="E1258" s="503" t="s">
        <v>1167</v>
      </c>
      <c r="F1258" s="503" t="s">
        <v>8800</v>
      </c>
      <c r="G1258" s="496" t="s">
        <v>1384</v>
      </c>
      <c r="H1258" s="489" t="s">
        <v>3029</v>
      </c>
      <c r="I1258" s="503" t="s">
        <v>3028</v>
      </c>
      <c r="J1258" s="489" t="s">
        <v>3029</v>
      </c>
      <c r="K1258" s="503" t="s">
        <v>10732</v>
      </c>
      <c r="L1258"/>
      <c r="N1258"/>
      <c r="O1258"/>
      <c r="P1258"/>
      <c r="Q1258"/>
      <c r="R1258"/>
    </row>
    <row r="1259" spans="1:18" ht="15" customHeight="1" x14ac:dyDescent="0.25">
      <c r="A1259" s="489" t="s">
        <v>1168</v>
      </c>
      <c r="B1259" s="489">
        <v>1</v>
      </c>
      <c r="C1259" s="489" t="s">
        <v>8057</v>
      </c>
      <c r="D1259" s="503" t="s">
        <v>8058</v>
      </c>
      <c r="E1259" s="503" t="s">
        <v>1169</v>
      </c>
      <c r="F1259" s="503" t="s">
        <v>8800</v>
      </c>
      <c r="G1259" s="496" t="s">
        <v>1384</v>
      </c>
      <c r="H1259" s="489" t="s">
        <v>3031</v>
      </c>
      <c r="I1259" s="503" t="s">
        <v>3030</v>
      </c>
      <c r="J1259" s="489" t="s">
        <v>3031</v>
      </c>
      <c r="K1259" s="503" t="s">
        <v>10733</v>
      </c>
      <c r="L1259"/>
      <c r="N1259"/>
      <c r="O1259"/>
      <c r="P1259"/>
      <c r="Q1259"/>
      <c r="R1259"/>
    </row>
    <row r="1260" spans="1:18" ht="15" customHeight="1" x14ac:dyDescent="0.25">
      <c r="A1260" s="489" t="s">
        <v>1168</v>
      </c>
      <c r="B1260" s="489">
        <v>2</v>
      </c>
      <c r="C1260" s="489" t="s">
        <v>8059</v>
      </c>
      <c r="D1260" s="503" t="s">
        <v>8060</v>
      </c>
      <c r="E1260" s="503" t="s">
        <v>1169</v>
      </c>
      <c r="F1260" s="503" t="s">
        <v>8800</v>
      </c>
      <c r="G1260" s="496" t="s">
        <v>1384</v>
      </c>
      <c r="H1260" s="489" t="s">
        <v>3033</v>
      </c>
      <c r="I1260" s="503" t="s">
        <v>3032</v>
      </c>
      <c r="J1260" s="489" t="s">
        <v>3033</v>
      </c>
      <c r="K1260" s="503" t="s">
        <v>10734</v>
      </c>
      <c r="L1260"/>
      <c r="N1260"/>
      <c r="O1260"/>
      <c r="P1260"/>
      <c r="Q1260"/>
      <c r="R1260"/>
    </row>
    <row r="1261" spans="1:18" ht="15" customHeight="1" x14ac:dyDescent="0.25">
      <c r="A1261" s="489" t="s">
        <v>1170</v>
      </c>
      <c r="B1261" s="489">
        <v>1</v>
      </c>
      <c r="C1261" s="489" t="s">
        <v>8061</v>
      </c>
      <c r="D1261" s="503" t="s">
        <v>8062</v>
      </c>
      <c r="E1261" s="503" t="s">
        <v>1171</v>
      </c>
      <c r="F1261" s="503" t="s">
        <v>8796</v>
      </c>
      <c r="G1261" s="496" t="s">
        <v>1384</v>
      </c>
      <c r="H1261" s="489" t="s">
        <v>3034</v>
      </c>
      <c r="I1261" s="503" t="s">
        <v>1171</v>
      </c>
      <c r="J1261" s="489" t="s">
        <v>3034</v>
      </c>
      <c r="K1261" s="503" t="s">
        <v>10735</v>
      </c>
      <c r="L1261"/>
      <c r="N1261"/>
      <c r="O1261"/>
      <c r="P1261"/>
      <c r="Q1261"/>
      <c r="R1261"/>
    </row>
    <row r="1262" spans="1:18" ht="15" customHeight="1" x14ac:dyDescent="0.25">
      <c r="A1262" s="489" t="s">
        <v>1172</v>
      </c>
      <c r="B1262" s="489">
        <v>1</v>
      </c>
      <c r="C1262" s="489" t="s">
        <v>8063</v>
      </c>
      <c r="D1262" s="503" t="s">
        <v>8064</v>
      </c>
      <c r="E1262" s="503" t="s">
        <v>1173</v>
      </c>
      <c r="F1262" s="503" t="s">
        <v>8800</v>
      </c>
      <c r="G1262" s="496" t="s">
        <v>1384</v>
      </c>
      <c r="H1262" s="489" t="s">
        <v>3036</v>
      </c>
      <c r="I1262" s="503" t="s">
        <v>3035</v>
      </c>
      <c r="J1262" s="489" t="s">
        <v>3036</v>
      </c>
      <c r="K1262" s="503" t="s">
        <v>10736</v>
      </c>
      <c r="L1262"/>
      <c r="N1262"/>
      <c r="O1262"/>
      <c r="P1262"/>
      <c r="Q1262"/>
      <c r="R1262"/>
    </row>
    <row r="1263" spans="1:18" ht="15" customHeight="1" x14ac:dyDescent="0.25">
      <c r="A1263" s="489" t="s">
        <v>1172</v>
      </c>
      <c r="B1263" s="489">
        <v>2</v>
      </c>
      <c r="C1263" s="489" t="s">
        <v>8065</v>
      </c>
      <c r="D1263" s="503" t="s">
        <v>8066</v>
      </c>
      <c r="E1263" s="503" t="s">
        <v>1173</v>
      </c>
      <c r="F1263" s="503" t="s">
        <v>8800</v>
      </c>
      <c r="G1263" s="496" t="s">
        <v>1384</v>
      </c>
      <c r="H1263" s="489" t="s">
        <v>3038</v>
      </c>
      <c r="I1263" s="503" t="s">
        <v>3037</v>
      </c>
      <c r="J1263" s="489" t="s">
        <v>3038</v>
      </c>
      <c r="K1263" s="503" t="s">
        <v>10737</v>
      </c>
      <c r="L1263"/>
      <c r="N1263"/>
      <c r="O1263"/>
      <c r="P1263"/>
      <c r="Q1263"/>
      <c r="R1263"/>
    </row>
    <row r="1264" spans="1:18" ht="15" customHeight="1" x14ac:dyDescent="0.25">
      <c r="A1264" s="489" t="s">
        <v>9514</v>
      </c>
      <c r="B1264" s="489">
        <v>1</v>
      </c>
      <c r="C1264" s="489" t="s">
        <v>10738</v>
      </c>
      <c r="D1264" s="503" t="s">
        <v>10739</v>
      </c>
      <c r="E1264" s="503" t="s">
        <v>9515</v>
      </c>
      <c r="F1264" s="503" t="s">
        <v>8796</v>
      </c>
      <c r="G1264" s="496" t="s">
        <v>1384</v>
      </c>
      <c r="H1264" s="489" t="s">
        <v>10740</v>
      </c>
      <c r="I1264" s="503" t="s">
        <v>9515</v>
      </c>
      <c r="J1264" s="489" t="s">
        <v>10740</v>
      </c>
      <c r="K1264" s="503" t="s">
        <v>10741</v>
      </c>
      <c r="L1264"/>
      <c r="N1264"/>
      <c r="O1264"/>
      <c r="P1264"/>
      <c r="Q1264"/>
      <c r="R1264"/>
    </row>
    <row r="1265" spans="1:18" ht="15" customHeight="1" x14ac:dyDescent="0.25">
      <c r="A1265" s="489" t="s">
        <v>3800</v>
      </c>
      <c r="B1265" s="489">
        <v>1</v>
      </c>
      <c r="C1265" s="489" t="s">
        <v>8067</v>
      </c>
      <c r="D1265" s="503" t="s">
        <v>10742</v>
      </c>
      <c r="E1265" s="503" t="s">
        <v>9516</v>
      </c>
      <c r="F1265" s="503" t="s">
        <v>8796</v>
      </c>
      <c r="G1265" s="496" t="s">
        <v>1384</v>
      </c>
      <c r="H1265" s="489" t="s">
        <v>3706</v>
      </c>
      <c r="I1265" s="503" t="s">
        <v>9516</v>
      </c>
      <c r="J1265" s="489" t="s">
        <v>3706</v>
      </c>
      <c r="K1265" s="503" t="s">
        <v>8691</v>
      </c>
      <c r="L1265"/>
      <c r="N1265"/>
      <c r="O1265"/>
      <c r="P1265"/>
      <c r="Q1265"/>
      <c r="R1265"/>
    </row>
    <row r="1266" spans="1:18" ht="15" customHeight="1" x14ac:dyDescent="0.25">
      <c r="A1266" s="489" t="s">
        <v>1174</v>
      </c>
      <c r="B1266" s="489">
        <v>1</v>
      </c>
      <c r="C1266" s="489" t="s">
        <v>8068</v>
      </c>
      <c r="D1266" s="503" t="s">
        <v>8069</v>
      </c>
      <c r="E1266" s="503" t="s">
        <v>1175</v>
      </c>
      <c r="F1266" s="503" t="s">
        <v>8796</v>
      </c>
      <c r="G1266" s="496" t="s">
        <v>1384</v>
      </c>
      <c r="H1266" s="489" t="s">
        <v>3039</v>
      </c>
      <c r="I1266" s="503" t="s">
        <v>1175</v>
      </c>
      <c r="J1266" s="489" t="s">
        <v>3039</v>
      </c>
      <c r="K1266" s="503" t="s">
        <v>8692</v>
      </c>
      <c r="L1266"/>
      <c r="N1266"/>
      <c r="O1266"/>
      <c r="P1266"/>
      <c r="Q1266"/>
      <c r="R1266"/>
    </row>
    <row r="1267" spans="1:18" ht="15" customHeight="1" x14ac:dyDescent="0.25">
      <c r="A1267" s="489" t="s">
        <v>1176</v>
      </c>
      <c r="B1267" s="489">
        <v>1</v>
      </c>
      <c r="C1267" s="489" t="s">
        <v>8070</v>
      </c>
      <c r="D1267" s="503" t="s">
        <v>8071</v>
      </c>
      <c r="E1267" s="503" t="s">
        <v>1177</v>
      </c>
      <c r="F1267" s="503" t="s">
        <v>8800</v>
      </c>
      <c r="G1267" s="496" t="s">
        <v>1384</v>
      </c>
      <c r="H1267" s="489" t="s">
        <v>3041</v>
      </c>
      <c r="I1267" s="503" t="s">
        <v>3040</v>
      </c>
      <c r="J1267" s="489" t="s">
        <v>3041</v>
      </c>
      <c r="K1267" s="503" t="s">
        <v>10743</v>
      </c>
      <c r="L1267"/>
      <c r="N1267"/>
      <c r="O1267"/>
      <c r="P1267"/>
      <c r="Q1267"/>
      <c r="R1267"/>
    </row>
    <row r="1268" spans="1:18" ht="15" customHeight="1" x14ac:dyDescent="0.25">
      <c r="A1268" s="489" t="s">
        <v>1176</v>
      </c>
      <c r="B1268" s="489">
        <v>2</v>
      </c>
      <c r="C1268" s="489" t="s">
        <v>8072</v>
      </c>
      <c r="D1268" s="503" t="s">
        <v>8073</v>
      </c>
      <c r="E1268" s="503" t="s">
        <v>1177</v>
      </c>
      <c r="F1268" s="503" t="s">
        <v>8800</v>
      </c>
      <c r="G1268" s="496" t="s">
        <v>1384</v>
      </c>
      <c r="H1268" s="489" t="s">
        <v>3043</v>
      </c>
      <c r="I1268" s="503" t="s">
        <v>3042</v>
      </c>
      <c r="J1268" s="489" t="s">
        <v>3043</v>
      </c>
      <c r="K1268" s="503" t="s">
        <v>10744</v>
      </c>
      <c r="L1268"/>
      <c r="N1268"/>
      <c r="O1268"/>
      <c r="P1268"/>
      <c r="Q1268"/>
      <c r="R1268"/>
    </row>
    <row r="1269" spans="1:18" ht="15" customHeight="1" x14ac:dyDescent="0.25">
      <c r="A1269" s="489" t="s">
        <v>1178</v>
      </c>
      <c r="B1269" s="489">
        <v>1</v>
      </c>
      <c r="C1269" s="489" t="s">
        <v>8074</v>
      </c>
      <c r="D1269" s="503" t="s">
        <v>8075</v>
      </c>
      <c r="E1269" s="503" t="s">
        <v>1179</v>
      </c>
      <c r="F1269" s="503" t="s">
        <v>8800</v>
      </c>
      <c r="G1269" s="496" t="s">
        <v>1384</v>
      </c>
      <c r="H1269" s="489" t="s">
        <v>3045</v>
      </c>
      <c r="I1269" s="503" t="s">
        <v>3044</v>
      </c>
      <c r="J1269" s="489" t="s">
        <v>3045</v>
      </c>
      <c r="K1269" s="503" t="s">
        <v>10745</v>
      </c>
      <c r="L1269"/>
      <c r="N1269"/>
      <c r="O1269"/>
      <c r="P1269"/>
      <c r="Q1269"/>
      <c r="R1269"/>
    </row>
    <row r="1270" spans="1:18" ht="15" customHeight="1" x14ac:dyDescent="0.25">
      <c r="A1270" s="489" t="s">
        <v>1180</v>
      </c>
      <c r="B1270" s="489">
        <v>1</v>
      </c>
      <c r="C1270" s="489" t="s">
        <v>8076</v>
      </c>
      <c r="D1270" s="503" t="s">
        <v>8077</v>
      </c>
      <c r="E1270" s="503" t="s">
        <v>1181</v>
      </c>
      <c r="F1270" s="503" t="s">
        <v>8800</v>
      </c>
      <c r="G1270" s="496" t="s">
        <v>1384</v>
      </c>
      <c r="H1270" s="489" t="s">
        <v>3047</v>
      </c>
      <c r="I1270" s="503" t="s">
        <v>3046</v>
      </c>
      <c r="J1270" s="489" t="s">
        <v>3047</v>
      </c>
      <c r="K1270" s="503" t="s">
        <v>10746</v>
      </c>
      <c r="L1270"/>
      <c r="N1270"/>
      <c r="O1270"/>
      <c r="P1270"/>
      <c r="Q1270"/>
      <c r="R1270"/>
    </row>
    <row r="1271" spans="1:18" ht="15" customHeight="1" x14ac:dyDescent="0.25">
      <c r="A1271" s="489" t="s">
        <v>1180</v>
      </c>
      <c r="B1271" s="489">
        <v>2</v>
      </c>
      <c r="C1271" s="489" t="s">
        <v>8078</v>
      </c>
      <c r="D1271" s="503" t="s">
        <v>8079</v>
      </c>
      <c r="E1271" s="503" t="s">
        <v>1181</v>
      </c>
      <c r="F1271" s="503" t="s">
        <v>8800</v>
      </c>
      <c r="G1271" s="496" t="s">
        <v>1384</v>
      </c>
      <c r="H1271" s="489" t="s">
        <v>3049</v>
      </c>
      <c r="I1271" s="503" t="s">
        <v>3048</v>
      </c>
      <c r="J1271" s="489" t="s">
        <v>3049</v>
      </c>
      <c r="K1271" s="503" t="s">
        <v>10747</v>
      </c>
      <c r="L1271"/>
      <c r="N1271"/>
      <c r="O1271"/>
      <c r="P1271"/>
      <c r="Q1271"/>
      <c r="R1271"/>
    </row>
    <row r="1272" spans="1:18" ht="15" customHeight="1" x14ac:dyDescent="0.25">
      <c r="A1272" s="489" t="s">
        <v>1180</v>
      </c>
      <c r="B1272" s="489">
        <v>3</v>
      </c>
      <c r="C1272" s="489" t="s">
        <v>8080</v>
      </c>
      <c r="D1272" s="503" t="s">
        <v>8081</v>
      </c>
      <c r="E1272" s="503" t="s">
        <v>1181</v>
      </c>
      <c r="F1272" s="503" t="s">
        <v>8800</v>
      </c>
      <c r="G1272" s="496" t="s">
        <v>1384</v>
      </c>
      <c r="H1272" s="489" t="s">
        <v>3051</v>
      </c>
      <c r="I1272" s="503" t="s">
        <v>3050</v>
      </c>
      <c r="J1272" s="489" t="s">
        <v>3051</v>
      </c>
      <c r="K1272" s="503" t="s">
        <v>10748</v>
      </c>
      <c r="L1272"/>
      <c r="N1272"/>
      <c r="O1272"/>
      <c r="P1272"/>
      <c r="Q1272"/>
      <c r="R1272"/>
    </row>
    <row r="1273" spans="1:18" ht="15" customHeight="1" x14ac:dyDescent="0.25">
      <c r="A1273" s="489" t="s">
        <v>1182</v>
      </c>
      <c r="B1273" s="489">
        <v>1</v>
      </c>
      <c r="C1273" s="489" t="s">
        <v>8082</v>
      </c>
      <c r="D1273" s="503" t="s">
        <v>8083</v>
      </c>
      <c r="E1273" s="503" t="s">
        <v>1183</v>
      </c>
      <c r="F1273" s="503" t="s">
        <v>8800</v>
      </c>
      <c r="G1273" s="496" t="s">
        <v>1384</v>
      </c>
      <c r="H1273" s="489" t="s">
        <v>3053</v>
      </c>
      <c r="I1273" s="503" t="s">
        <v>3052</v>
      </c>
      <c r="J1273" s="489" t="s">
        <v>3053</v>
      </c>
      <c r="K1273" s="503" t="s">
        <v>10749</v>
      </c>
      <c r="L1273"/>
      <c r="N1273"/>
      <c r="O1273"/>
      <c r="P1273"/>
      <c r="Q1273"/>
      <c r="R1273"/>
    </row>
    <row r="1274" spans="1:18" ht="15" customHeight="1" x14ac:dyDescent="0.25">
      <c r="A1274" s="489" t="s">
        <v>1182</v>
      </c>
      <c r="B1274" s="489">
        <v>2</v>
      </c>
      <c r="C1274" s="489" t="s">
        <v>8084</v>
      </c>
      <c r="D1274" s="503" t="s">
        <v>8085</v>
      </c>
      <c r="E1274" s="503" t="s">
        <v>1183</v>
      </c>
      <c r="F1274" s="503" t="s">
        <v>8800</v>
      </c>
      <c r="G1274" s="496" t="s">
        <v>1384</v>
      </c>
      <c r="H1274" s="489" t="s">
        <v>3055</v>
      </c>
      <c r="I1274" s="503" t="s">
        <v>3054</v>
      </c>
      <c r="J1274" s="489" t="s">
        <v>3055</v>
      </c>
      <c r="K1274" s="503" t="s">
        <v>8693</v>
      </c>
      <c r="L1274"/>
      <c r="N1274"/>
      <c r="O1274"/>
      <c r="P1274"/>
      <c r="Q1274"/>
      <c r="R1274"/>
    </row>
    <row r="1275" spans="1:18" ht="15" customHeight="1" x14ac:dyDescent="0.25">
      <c r="A1275" s="489" t="s">
        <v>1184</v>
      </c>
      <c r="B1275" s="489">
        <v>1</v>
      </c>
      <c r="C1275" s="489" t="s">
        <v>8086</v>
      </c>
      <c r="D1275" s="503" t="s">
        <v>8087</v>
      </c>
      <c r="E1275" s="503" t="s">
        <v>1185</v>
      </c>
      <c r="F1275" s="503" t="s">
        <v>8800</v>
      </c>
      <c r="G1275" s="496" t="s">
        <v>1384</v>
      </c>
      <c r="H1275" s="489" t="s">
        <v>3057</v>
      </c>
      <c r="I1275" s="503" t="s">
        <v>3056</v>
      </c>
      <c r="J1275" s="489" t="s">
        <v>3057</v>
      </c>
      <c r="K1275" s="503" t="s">
        <v>10750</v>
      </c>
      <c r="L1275"/>
      <c r="N1275"/>
      <c r="O1275"/>
      <c r="P1275"/>
      <c r="Q1275"/>
      <c r="R1275"/>
    </row>
    <row r="1276" spans="1:18" ht="15" customHeight="1" x14ac:dyDescent="0.25">
      <c r="A1276" s="489" t="s">
        <v>1186</v>
      </c>
      <c r="B1276" s="489">
        <v>1</v>
      </c>
      <c r="C1276" s="489" t="s">
        <v>8088</v>
      </c>
      <c r="D1276" s="503" t="s">
        <v>8089</v>
      </c>
      <c r="E1276" s="503" t="s">
        <v>1187</v>
      </c>
      <c r="F1276" s="503" t="s">
        <v>8800</v>
      </c>
      <c r="G1276" s="496" t="s">
        <v>1384</v>
      </c>
      <c r="H1276" s="489" t="s">
        <v>3059</v>
      </c>
      <c r="I1276" s="503" t="s">
        <v>3058</v>
      </c>
      <c r="J1276" s="489" t="s">
        <v>3059</v>
      </c>
      <c r="K1276" s="503" t="s">
        <v>10751</v>
      </c>
      <c r="L1276"/>
      <c r="N1276"/>
      <c r="O1276"/>
      <c r="P1276"/>
      <c r="Q1276"/>
      <c r="R1276"/>
    </row>
    <row r="1277" spans="1:18" ht="15" customHeight="1" x14ac:dyDescent="0.25">
      <c r="A1277" s="489" t="s">
        <v>1188</v>
      </c>
      <c r="B1277" s="489">
        <v>1</v>
      </c>
      <c r="C1277" s="489" t="s">
        <v>8090</v>
      </c>
      <c r="D1277" s="503" t="s">
        <v>8091</v>
      </c>
      <c r="E1277" s="503" t="s">
        <v>1189</v>
      </c>
      <c r="F1277" s="503" t="s">
        <v>8800</v>
      </c>
      <c r="G1277" s="496" t="s">
        <v>1384</v>
      </c>
      <c r="H1277" s="489" t="s">
        <v>3061</v>
      </c>
      <c r="I1277" s="503" t="s">
        <v>3060</v>
      </c>
      <c r="J1277" s="489" t="s">
        <v>3061</v>
      </c>
      <c r="K1277" s="503" t="s">
        <v>10752</v>
      </c>
      <c r="L1277"/>
      <c r="N1277"/>
      <c r="O1277"/>
      <c r="P1277"/>
      <c r="Q1277"/>
      <c r="R1277"/>
    </row>
    <row r="1278" spans="1:18" ht="15" customHeight="1" x14ac:dyDescent="0.25">
      <c r="A1278" s="489" t="s">
        <v>1190</v>
      </c>
      <c r="B1278" s="489">
        <v>1</v>
      </c>
      <c r="C1278" s="489" t="s">
        <v>8092</v>
      </c>
      <c r="D1278" s="503" t="s">
        <v>8093</v>
      </c>
      <c r="E1278" s="503" t="s">
        <v>1191</v>
      </c>
      <c r="F1278" s="503" t="s">
        <v>8800</v>
      </c>
      <c r="G1278" s="496" t="s">
        <v>1384</v>
      </c>
      <c r="H1278" s="489" t="s">
        <v>3063</v>
      </c>
      <c r="I1278" s="503" t="s">
        <v>3062</v>
      </c>
      <c r="J1278" s="489" t="s">
        <v>3063</v>
      </c>
      <c r="K1278" s="503" t="s">
        <v>10753</v>
      </c>
      <c r="L1278"/>
      <c r="N1278"/>
      <c r="O1278"/>
      <c r="P1278"/>
      <c r="Q1278"/>
      <c r="R1278"/>
    </row>
    <row r="1279" spans="1:18" ht="15" customHeight="1" x14ac:dyDescent="0.25">
      <c r="A1279" s="489" t="s">
        <v>1190</v>
      </c>
      <c r="B1279" s="489">
        <v>2</v>
      </c>
      <c r="C1279" s="489" t="s">
        <v>8094</v>
      </c>
      <c r="D1279" s="503" t="s">
        <v>8095</v>
      </c>
      <c r="E1279" s="503" t="s">
        <v>1191</v>
      </c>
      <c r="F1279" s="503" t="s">
        <v>8800</v>
      </c>
      <c r="G1279" s="496" t="s">
        <v>1384</v>
      </c>
      <c r="H1279" s="489" t="s">
        <v>3065</v>
      </c>
      <c r="I1279" s="503" t="s">
        <v>3064</v>
      </c>
      <c r="J1279" s="489" t="s">
        <v>3065</v>
      </c>
      <c r="K1279" s="503" t="s">
        <v>10754</v>
      </c>
      <c r="L1279"/>
      <c r="N1279"/>
      <c r="O1279"/>
      <c r="P1279"/>
      <c r="Q1279"/>
      <c r="R1279"/>
    </row>
    <row r="1280" spans="1:18" ht="15" customHeight="1" x14ac:dyDescent="0.25">
      <c r="A1280" s="489" t="s">
        <v>1192</v>
      </c>
      <c r="B1280" s="489">
        <v>1</v>
      </c>
      <c r="C1280" s="489" t="s">
        <v>8096</v>
      </c>
      <c r="D1280" s="503" t="s">
        <v>8097</v>
      </c>
      <c r="E1280" s="503" t="s">
        <v>1193</v>
      </c>
      <c r="F1280" s="503" t="s">
        <v>8800</v>
      </c>
      <c r="G1280" s="496" t="s">
        <v>1384</v>
      </c>
      <c r="H1280" s="489" t="s">
        <v>3067</v>
      </c>
      <c r="I1280" s="503" t="s">
        <v>3066</v>
      </c>
      <c r="J1280" s="489" t="s">
        <v>3067</v>
      </c>
      <c r="K1280" s="503" t="s">
        <v>8694</v>
      </c>
      <c r="L1280"/>
      <c r="N1280"/>
      <c r="O1280"/>
      <c r="P1280"/>
      <c r="Q1280"/>
      <c r="R1280"/>
    </row>
    <row r="1281" spans="1:18" ht="15" customHeight="1" x14ac:dyDescent="0.25">
      <c r="A1281" s="489" t="s">
        <v>1194</v>
      </c>
      <c r="B1281" s="489">
        <v>1</v>
      </c>
      <c r="C1281" s="489" t="s">
        <v>8098</v>
      </c>
      <c r="D1281" s="503" t="s">
        <v>8099</v>
      </c>
      <c r="E1281" s="503" t="s">
        <v>1195</v>
      </c>
      <c r="F1281" s="503" t="s">
        <v>8800</v>
      </c>
      <c r="G1281" s="496" t="s">
        <v>1384</v>
      </c>
      <c r="H1281" s="489" t="s">
        <v>3069</v>
      </c>
      <c r="I1281" s="503" t="s">
        <v>3068</v>
      </c>
      <c r="J1281" s="489" t="s">
        <v>3069</v>
      </c>
      <c r="K1281" s="503" t="s">
        <v>10755</v>
      </c>
      <c r="L1281"/>
      <c r="N1281"/>
      <c r="O1281"/>
      <c r="P1281"/>
      <c r="Q1281"/>
      <c r="R1281"/>
    </row>
    <row r="1282" spans="1:18" ht="15" customHeight="1" x14ac:dyDescent="0.25">
      <c r="A1282" s="489" t="s">
        <v>1194</v>
      </c>
      <c r="B1282" s="489">
        <v>2</v>
      </c>
      <c r="C1282" s="489" t="s">
        <v>8100</v>
      </c>
      <c r="D1282" s="503" t="s">
        <v>8101</v>
      </c>
      <c r="E1282" s="503" t="s">
        <v>1195</v>
      </c>
      <c r="F1282" s="503" t="s">
        <v>8800</v>
      </c>
      <c r="G1282" s="496" t="s">
        <v>1384</v>
      </c>
      <c r="H1282" s="489" t="s">
        <v>3071</v>
      </c>
      <c r="I1282" s="503" t="s">
        <v>3070</v>
      </c>
      <c r="J1282" s="489" t="s">
        <v>3071</v>
      </c>
      <c r="K1282" s="503" t="s">
        <v>10756</v>
      </c>
      <c r="L1282"/>
      <c r="N1282"/>
      <c r="O1282"/>
      <c r="P1282"/>
      <c r="Q1282"/>
      <c r="R1282"/>
    </row>
    <row r="1283" spans="1:18" ht="15" customHeight="1" x14ac:dyDescent="0.25">
      <c r="A1283" s="489" t="s">
        <v>1196</v>
      </c>
      <c r="B1283" s="489">
        <v>1</v>
      </c>
      <c r="C1283" s="489" t="s">
        <v>8102</v>
      </c>
      <c r="D1283" s="503" t="s">
        <v>8103</v>
      </c>
      <c r="E1283" s="503" t="s">
        <v>1197</v>
      </c>
      <c r="F1283" s="503" t="s">
        <v>8800</v>
      </c>
      <c r="G1283" s="496" t="s">
        <v>1384</v>
      </c>
      <c r="H1283" s="489" t="s">
        <v>3073</v>
      </c>
      <c r="I1283" s="503" t="s">
        <v>3072</v>
      </c>
      <c r="J1283" s="489" t="s">
        <v>3073</v>
      </c>
      <c r="K1283" s="503" t="s">
        <v>8695</v>
      </c>
      <c r="L1283"/>
      <c r="N1283"/>
      <c r="O1283"/>
      <c r="P1283"/>
      <c r="Q1283"/>
      <c r="R1283"/>
    </row>
    <row r="1284" spans="1:18" ht="15" customHeight="1" x14ac:dyDescent="0.25">
      <c r="A1284" s="489" t="s">
        <v>1196</v>
      </c>
      <c r="B1284" s="489">
        <v>2</v>
      </c>
      <c r="C1284" s="489" t="s">
        <v>8104</v>
      </c>
      <c r="D1284" s="503" t="s">
        <v>8105</v>
      </c>
      <c r="E1284" s="503" t="s">
        <v>1197</v>
      </c>
      <c r="F1284" s="503" t="s">
        <v>8800</v>
      </c>
      <c r="G1284" s="496" t="s">
        <v>1384</v>
      </c>
      <c r="H1284" s="489" t="s">
        <v>3075</v>
      </c>
      <c r="I1284" s="503" t="s">
        <v>3074</v>
      </c>
      <c r="J1284" s="489" t="s">
        <v>3075</v>
      </c>
      <c r="K1284" s="503" t="s">
        <v>10757</v>
      </c>
      <c r="L1284"/>
      <c r="N1284"/>
      <c r="O1284"/>
      <c r="P1284"/>
      <c r="Q1284"/>
      <c r="R1284"/>
    </row>
    <row r="1285" spans="1:18" ht="15" customHeight="1" x14ac:dyDescent="0.25">
      <c r="A1285" s="489" t="s">
        <v>1198</v>
      </c>
      <c r="B1285" s="489">
        <v>1</v>
      </c>
      <c r="C1285" s="489" t="s">
        <v>8106</v>
      </c>
      <c r="D1285" s="503" t="s">
        <v>8107</v>
      </c>
      <c r="E1285" s="503" t="s">
        <v>1199</v>
      </c>
      <c r="F1285" s="503" t="s">
        <v>8800</v>
      </c>
      <c r="G1285" s="496" t="s">
        <v>1384</v>
      </c>
      <c r="H1285" s="489" t="s">
        <v>3077</v>
      </c>
      <c r="I1285" s="503" t="s">
        <v>3076</v>
      </c>
      <c r="J1285" s="489" t="s">
        <v>3077</v>
      </c>
      <c r="K1285" s="503" t="s">
        <v>10758</v>
      </c>
      <c r="L1285"/>
      <c r="N1285"/>
      <c r="O1285"/>
      <c r="P1285"/>
      <c r="Q1285"/>
      <c r="R1285"/>
    </row>
    <row r="1286" spans="1:18" ht="15" customHeight="1" x14ac:dyDescent="0.25">
      <c r="A1286" s="489" t="s">
        <v>1198</v>
      </c>
      <c r="B1286" s="489">
        <v>2</v>
      </c>
      <c r="C1286" s="489" t="s">
        <v>8108</v>
      </c>
      <c r="D1286" s="503" t="s">
        <v>8109</v>
      </c>
      <c r="E1286" s="503" t="s">
        <v>1199</v>
      </c>
      <c r="F1286" s="503" t="s">
        <v>8800</v>
      </c>
      <c r="G1286" s="496" t="s">
        <v>1384</v>
      </c>
      <c r="H1286" s="489" t="s">
        <v>3079</v>
      </c>
      <c r="I1286" s="503" t="s">
        <v>3078</v>
      </c>
      <c r="J1286" s="489" t="s">
        <v>3079</v>
      </c>
      <c r="K1286" s="503" t="s">
        <v>10759</v>
      </c>
      <c r="L1286"/>
      <c r="N1286"/>
      <c r="O1286"/>
      <c r="P1286"/>
      <c r="Q1286"/>
      <c r="R1286"/>
    </row>
    <row r="1287" spans="1:18" ht="15" customHeight="1" x14ac:dyDescent="0.25">
      <c r="A1287" s="489" t="s">
        <v>1200</v>
      </c>
      <c r="B1287" s="489">
        <v>1</v>
      </c>
      <c r="C1287" s="489" t="s">
        <v>8110</v>
      </c>
      <c r="D1287" s="503" t="s">
        <v>8111</v>
      </c>
      <c r="E1287" s="503" t="s">
        <v>1201</v>
      </c>
      <c r="F1287" s="503" t="s">
        <v>8800</v>
      </c>
      <c r="G1287" s="496" t="s">
        <v>1384</v>
      </c>
      <c r="H1287" s="489" t="s">
        <v>3081</v>
      </c>
      <c r="I1287" s="503" t="s">
        <v>3080</v>
      </c>
      <c r="J1287" s="489" t="s">
        <v>3081</v>
      </c>
      <c r="K1287" s="503" t="s">
        <v>10760</v>
      </c>
      <c r="L1287"/>
      <c r="N1287"/>
      <c r="O1287"/>
      <c r="P1287"/>
      <c r="Q1287"/>
      <c r="R1287"/>
    </row>
    <row r="1288" spans="1:18" ht="15" customHeight="1" x14ac:dyDescent="0.25">
      <c r="A1288" s="489" t="s">
        <v>1200</v>
      </c>
      <c r="B1288" s="489">
        <v>2</v>
      </c>
      <c r="C1288" s="489" t="s">
        <v>8112</v>
      </c>
      <c r="D1288" s="503" t="s">
        <v>8113</v>
      </c>
      <c r="E1288" s="503" t="s">
        <v>1201</v>
      </c>
      <c r="F1288" s="503" t="s">
        <v>8800</v>
      </c>
      <c r="G1288" s="496" t="s">
        <v>1384</v>
      </c>
      <c r="H1288" s="489" t="s">
        <v>3083</v>
      </c>
      <c r="I1288" s="503" t="s">
        <v>3082</v>
      </c>
      <c r="J1288" s="489" t="s">
        <v>3083</v>
      </c>
      <c r="K1288" s="503" t="s">
        <v>10760</v>
      </c>
      <c r="L1288"/>
      <c r="N1288"/>
      <c r="O1288"/>
      <c r="P1288"/>
      <c r="Q1288"/>
      <c r="R1288"/>
    </row>
    <row r="1289" spans="1:18" ht="15" customHeight="1" x14ac:dyDescent="0.25">
      <c r="A1289" s="489" t="s">
        <v>1202</v>
      </c>
      <c r="B1289" s="489">
        <v>1</v>
      </c>
      <c r="C1289" s="489" t="s">
        <v>8114</v>
      </c>
      <c r="D1289" s="503" t="s">
        <v>8115</v>
      </c>
      <c r="E1289" s="503" t="s">
        <v>1203</v>
      </c>
      <c r="F1289" s="503" t="s">
        <v>8800</v>
      </c>
      <c r="G1289" s="496" t="s">
        <v>1384</v>
      </c>
      <c r="H1289" s="489" t="s">
        <v>3085</v>
      </c>
      <c r="I1289" s="503" t="s">
        <v>3084</v>
      </c>
      <c r="J1289" s="489" t="s">
        <v>3085</v>
      </c>
      <c r="K1289" s="503" t="s">
        <v>10761</v>
      </c>
      <c r="L1289"/>
      <c r="N1289"/>
      <c r="O1289"/>
      <c r="P1289"/>
      <c r="Q1289"/>
      <c r="R1289"/>
    </row>
    <row r="1290" spans="1:18" ht="15" customHeight="1" x14ac:dyDescent="0.25">
      <c r="A1290" s="489" t="s">
        <v>1202</v>
      </c>
      <c r="B1290" s="489">
        <v>2</v>
      </c>
      <c r="C1290" s="489" t="s">
        <v>8116</v>
      </c>
      <c r="D1290" s="503" t="s">
        <v>8117</v>
      </c>
      <c r="E1290" s="503" t="s">
        <v>1203</v>
      </c>
      <c r="F1290" s="503" t="s">
        <v>8800</v>
      </c>
      <c r="G1290" s="496" t="s">
        <v>1384</v>
      </c>
      <c r="H1290" s="489" t="s">
        <v>3087</v>
      </c>
      <c r="I1290" s="503" t="s">
        <v>3086</v>
      </c>
      <c r="J1290" s="489" t="s">
        <v>3087</v>
      </c>
      <c r="K1290" s="503" t="s">
        <v>10761</v>
      </c>
      <c r="L1290"/>
      <c r="N1290"/>
      <c r="O1290"/>
      <c r="P1290"/>
      <c r="Q1290"/>
      <c r="R1290"/>
    </row>
    <row r="1291" spans="1:18" ht="15" customHeight="1" x14ac:dyDescent="0.25">
      <c r="A1291" s="489" t="s">
        <v>1204</v>
      </c>
      <c r="B1291" s="489">
        <v>1</v>
      </c>
      <c r="C1291" s="489" t="s">
        <v>8118</v>
      </c>
      <c r="D1291" s="503" t="s">
        <v>8119</v>
      </c>
      <c r="E1291" s="503" t="s">
        <v>1205</v>
      </c>
      <c r="F1291" s="503" t="s">
        <v>8800</v>
      </c>
      <c r="G1291" s="496" t="s">
        <v>1384</v>
      </c>
      <c r="H1291" s="489" t="s">
        <v>3089</v>
      </c>
      <c r="I1291" s="503" t="s">
        <v>3088</v>
      </c>
      <c r="J1291" s="489" t="s">
        <v>3089</v>
      </c>
      <c r="K1291" s="503" t="s">
        <v>10762</v>
      </c>
      <c r="L1291"/>
      <c r="N1291"/>
      <c r="O1291"/>
      <c r="P1291"/>
      <c r="Q1291"/>
      <c r="R1291"/>
    </row>
    <row r="1292" spans="1:18" ht="15" customHeight="1" x14ac:dyDescent="0.25">
      <c r="A1292" s="489" t="s">
        <v>1204</v>
      </c>
      <c r="B1292" s="489">
        <v>2</v>
      </c>
      <c r="C1292" s="489" t="s">
        <v>8120</v>
      </c>
      <c r="D1292" s="503" t="s">
        <v>8121</v>
      </c>
      <c r="E1292" s="503" t="s">
        <v>1205</v>
      </c>
      <c r="F1292" s="503" t="s">
        <v>8800</v>
      </c>
      <c r="G1292" s="496" t="s">
        <v>1384</v>
      </c>
      <c r="H1292" s="489" t="s">
        <v>3091</v>
      </c>
      <c r="I1292" s="503" t="s">
        <v>3090</v>
      </c>
      <c r="J1292" s="489" t="s">
        <v>3091</v>
      </c>
      <c r="K1292" s="503" t="s">
        <v>10762</v>
      </c>
      <c r="L1292"/>
      <c r="N1292"/>
      <c r="O1292"/>
      <c r="P1292"/>
      <c r="Q1292"/>
      <c r="R1292"/>
    </row>
    <row r="1293" spans="1:18" ht="15" customHeight="1" x14ac:dyDescent="0.25">
      <c r="A1293" s="489" t="s">
        <v>1206</v>
      </c>
      <c r="B1293" s="489">
        <v>1</v>
      </c>
      <c r="C1293" s="489" t="s">
        <v>8122</v>
      </c>
      <c r="D1293" s="503" t="s">
        <v>8123</v>
      </c>
      <c r="E1293" s="503" t="s">
        <v>1207</v>
      </c>
      <c r="F1293" s="503" t="s">
        <v>8800</v>
      </c>
      <c r="G1293" s="496" t="s">
        <v>1384</v>
      </c>
      <c r="H1293" s="489" t="s">
        <v>3093</v>
      </c>
      <c r="I1293" s="503" t="s">
        <v>3092</v>
      </c>
      <c r="J1293" s="489" t="s">
        <v>3093</v>
      </c>
      <c r="K1293" s="503" t="s">
        <v>10763</v>
      </c>
      <c r="L1293"/>
      <c r="N1293"/>
      <c r="O1293"/>
      <c r="P1293"/>
      <c r="Q1293"/>
      <c r="R1293"/>
    </row>
    <row r="1294" spans="1:18" ht="15" customHeight="1" x14ac:dyDescent="0.25">
      <c r="A1294" s="489" t="s">
        <v>1208</v>
      </c>
      <c r="B1294" s="489">
        <v>1</v>
      </c>
      <c r="C1294" s="489" t="s">
        <v>8124</v>
      </c>
      <c r="D1294" s="503" t="s">
        <v>8125</v>
      </c>
      <c r="E1294" s="503" t="s">
        <v>1209</v>
      </c>
      <c r="F1294" s="503" t="s">
        <v>8800</v>
      </c>
      <c r="G1294" s="496" t="s">
        <v>1384</v>
      </c>
      <c r="H1294" s="489" t="s">
        <v>3095</v>
      </c>
      <c r="I1294" s="503" t="s">
        <v>3094</v>
      </c>
      <c r="J1294" s="489" t="s">
        <v>3095</v>
      </c>
      <c r="K1294" s="503" t="s">
        <v>10764</v>
      </c>
      <c r="L1294"/>
      <c r="N1294"/>
      <c r="O1294"/>
      <c r="P1294"/>
      <c r="Q1294"/>
      <c r="R1294"/>
    </row>
    <row r="1295" spans="1:18" ht="15" customHeight="1" x14ac:dyDescent="0.25">
      <c r="A1295" s="489" t="s">
        <v>1208</v>
      </c>
      <c r="B1295" s="489">
        <v>2</v>
      </c>
      <c r="C1295" s="489" t="s">
        <v>8126</v>
      </c>
      <c r="D1295" s="503" t="s">
        <v>8127</v>
      </c>
      <c r="E1295" s="503" t="s">
        <v>1209</v>
      </c>
      <c r="F1295" s="503" t="s">
        <v>8800</v>
      </c>
      <c r="G1295" s="496" t="s">
        <v>1384</v>
      </c>
      <c r="H1295" s="489" t="s">
        <v>3097</v>
      </c>
      <c r="I1295" s="503" t="s">
        <v>3096</v>
      </c>
      <c r="J1295" s="489" t="s">
        <v>3097</v>
      </c>
      <c r="K1295" s="503" t="s">
        <v>10765</v>
      </c>
      <c r="L1295"/>
      <c r="N1295"/>
      <c r="O1295"/>
      <c r="P1295"/>
      <c r="Q1295"/>
      <c r="R1295"/>
    </row>
    <row r="1296" spans="1:18" ht="15" customHeight="1" x14ac:dyDescent="0.25">
      <c r="A1296" s="489" t="s">
        <v>1208</v>
      </c>
      <c r="B1296" s="489">
        <v>3</v>
      </c>
      <c r="C1296" s="489" t="s">
        <v>8128</v>
      </c>
      <c r="D1296" s="503" t="s">
        <v>8129</v>
      </c>
      <c r="E1296" s="503" t="s">
        <v>1209</v>
      </c>
      <c r="F1296" s="503" t="s">
        <v>8800</v>
      </c>
      <c r="G1296" s="496" t="s">
        <v>1384</v>
      </c>
      <c r="H1296" s="489" t="s">
        <v>3099</v>
      </c>
      <c r="I1296" s="503" t="s">
        <v>3098</v>
      </c>
      <c r="J1296" s="489" t="s">
        <v>3099</v>
      </c>
      <c r="K1296" s="503" t="s">
        <v>10766</v>
      </c>
      <c r="L1296"/>
      <c r="N1296"/>
      <c r="O1296"/>
      <c r="P1296"/>
      <c r="Q1296"/>
      <c r="R1296"/>
    </row>
    <row r="1297" spans="1:18" ht="15" customHeight="1" x14ac:dyDescent="0.25">
      <c r="A1297" s="489" t="s">
        <v>1208</v>
      </c>
      <c r="B1297" s="489">
        <v>4</v>
      </c>
      <c r="C1297" s="489" t="s">
        <v>8130</v>
      </c>
      <c r="D1297" s="503" t="s">
        <v>8131</v>
      </c>
      <c r="E1297" s="503" t="s">
        <v>1209</v>
      </c>
      <c r="F1297" s="503" t="s">
        <v>8800</v>
      </c>
      <c r="G1297" s="496" t="s">
        <v>1384</v>
      </c>
      <c r="H1297" s="489" t="s">
        <v>3101</v>
      </c>
      <c r="I1297" s="503" t="s">
        <v>3100</v>
      </c>
      <c r="J1297" s="489" t="s">
        <v>3101</v>
      </c>
      <c r="K1297" s="503" t="s">
        <v>10767</v>
      </c>
      <c r="L1297"/>
      <c r="N1297"/>
      <c r="O1297"/>
      <c r="P1297"/>
      <c r="Q1297"/>
      <c r="R1297"/>
    </row>
    <row r="1298" spans="1:18" ht="15" customHeight="1" x14ac:dyDescent="0.25">
      <c r="A1298" s="489" t="s">
        <v>1210</v>
      </c>
      <c r="B1298" s="489">
        <v>1</v>
      </c>
      <c r="C1298" s="489" t="s">
        <v>8132</v>
      </c>
      <c r="D1298" s="503" t="s">
        <v>8133</v>
      </c>
      <c r="E1298" s="503" t="s">
        <v>1211</v>
      </c>
      <c r="F1298" s="503" t="s">
        <v>8800</v>
      </c>
      <c r="G1298" s="496" t="s">
        <v>1384</v>
      </c>
      <c r="H1298" s="489" t="s">
        <v>3103</v>
      </c>
      <c r="I1298" s="503" t="s">
        <v>3102</v>
      </c>
      <c r="J1298" s="489" t="s">
        <v>3103</v>
      </c>
      <c r="K1298" s="503" t="s">
        <v>10768</v>
      </c>
      <c r="L1298"/>
      <c r="N1298"/>
      <c r="O1298"/>
      <c r="P1298"/>
      <c r="Q1298"/>
      <c r="R1298"/>
    </row>
    <row r="1299" spans="1:18" ht="15" customHeight="1" x14ac:dyDescent="0.25">
      <c r="A1299" s="489" t="s">
        <v>1210</v>
      </c>
      <c r="B1299" s="489">
        <v>2</v>
      </c>
      <c r="C1299" s="489" t="s">
        <v>8134</v>
      </c>
      <c r="D1299" s="503" t="s">
        <v>8135</v>
      </c>
      <c r="E1299" s="503" t="s">
        <v>1211</v>
      </c>
      <c r="F1299" s="503" t="s">
        <v>8800</v>
      </c>
      <c r="G1299" s="496" t="s">
        <v>1384</v>
      </c>
      <c r="H1299" s="489" t="s">
        <v>3105</v>
      </c>
      <c r="I1299" s="503" t="s">
        <v>3104</v>
      </c>
      <c r="J1299" s="489" t="s">
        <v>3105</v>
      </c>
      <c r="K1299" s="503" t="s">
        <v>10769</v>
      </c>
      <c r="L1299"/>
      <c r="N1299"/>
      <c r="O1299"/>
      <c r="P1299"/>
      <c r="Q1299"/>
      <c r="R1299"/>
    </row>
    <row r="1300" spans="1:18" ht="15" customHeight="1" x14ac:dyDescent="0.25">
      <c r="A1300" s="489" t="s">
        <v>1212</v>
      </c>
      <c r="B1300" s="489">
        <v>1</v>
      </c>
      <c r="C1300" s="489" t="s">
        <v>8136</v>
      </c>
      <c r="D1300" s="503" t="s">
        <v>8137</v>
      </c>
      <c r="E1300" s="503" t="s">
        <v>1213</v>
      </c>
      <c r="F1300" s="503" t="s">
        <v>8800</v>
      </c>
      <c r="G1300" s="496" t="s">
        <v>1384</v>
      </c>
      <c r="H1300" s="489" t="s">
        <v>3107</v>
      </c>
      <c r="I1300" s="503" t="s">
        <v>3106</v>
      </c>
      <c r="J1300" s="489" t="s">
        <v>3107</v>
      </c>
      <c r="K1300" s="503" t="s">
        <v>8696</v>
      </c>
      <c r="L1300"/>
      <c r="N1300"/>
      <c r="O1300"/>
      <c r="P1300"/>
      <c r="Q1300"/>
      <c r="R1300"/>
    </row>
    <row r="1301" spans="1:18" ht="15" customHeight="1" x14ac:dyDescent="0.25">
      <c r="A1301" s="489" t="s">
        <v>5276</v>
      </c>
      <c r="B1301" s="489">
        <v>1</v>
      </c>
      <c r="C1301" s="489" t="s">
        <v>8138</v>
      </c>
      <c r="D1301" s="503" t="s">
        <v>8139</v>
      </c>
      <c r="E1301" s="503" t="s">
        <v>5277</v>
      </c>
      <c r="F1301" s="503" t="s">
        <v>8796</v>
      </c>
      <c r="G1301" s="496" t="s">
        <v>1384</v>
      </c>
      <c r="H1301" s="489" t="s">
        <v>5358</v>
      </c>
      <c r="I1301" s="503" t="s">
        <v>5277</v>
      </c>
      <c r="J1301" s="489" t="s">
        <v>5358</v>
      </c>
      <c r="K1301" s="503" t="s">
        <v>8697</v>
      </c>
      <c r="L1301"/>
      <c r="N1301"/>
      <c r="O1301"/>
      <c r="P1301"/>
      <c r="Q1301"/>
      <c r="R1301"/>
    </row>
    <row r="1302" spans="1:18" ht="15" customHeight="1" x14ac:dyDescent="0.25">
      <c r="A1302" s="489" t="s">
        <v>1214</v>
      </c>
      <c r="B1302" s="489">
        <v>1</v>
      </c>
      <c r="C1302" s="489" t="s">
        <v>8140</v>
      </c>
      <c r="D1302" s="503" t="s">
        <v>8141</v>
      </c>
      <c r="E1302" s="503" t="s">
        <v>1215</v>
      </c>
      <c r="F1302" s="503" t="s">
        <v>8796</v>
      </c>
      <c r="G1302" s="496" t="s">
        <v>1384</v>
      </c>
      <c r="H1302" s="489" t="s">
        <v>5359</v>
      </c>
      <c r="I1302" s="503" t="s">
        <v>1215</v>
      </c>
      <c r="J1302" s="489" t="s">
        <v>5359</v>
      </c>
      <c r="K1302" s="503" t="s">
        <v>8698</v>
      </c>
      <c r="L1302"/>
      <c r="N1302"/>
      <c r="O1302"/>
      <c r="P1302"/>
      <c r="Q1302"/>
      <c r="R1302"/>
    </row>
    <row r="1303" spans="1:18" ht="15" customHeight="1" x14ac:dyDescent="0.25">
      <c r="A1303" s="489" t="s">
        <v>3801</v>
      </c>
      <c r="B1303" s="489">
        <v>1</v>
      </c>
      <c r="C1303" s="489" t="s">
        <v>8142</v>
      </c>
      <c r="D1303" s="503" t="s">
        <v>8143</v>
      </c>
      <c r="E1303" s="503" t="s">
        <v>3707</v>
      </c>
      <c r="F1303" s="503" t="s">
        <v>8796</v>
      </c>
      <c r="G1303" s="496" t="s">
        <v>1384</v>
      </c>
      <c r="H1303" s="489" t="s">
        <v>5360</v>
      </c>
      <c r="I1303" s="503" t="s">
        <v>3707</v>
      </c>
      <c r="J1303" s="489" t="s">
        <v>5360</v>
      </c>
      <c r="K1303" s="503" t="s">
        <v>8699</v>
      </c>
      <c r="L1303"/>
      <c r="N1303"/>
      <c r="O1303"/>
      <c r="P1303"/>
      <c r="Q1303"/>
      <c r="R1303"/>
    </row>
    <row r="1304" spans="1:18" ht="15" customHeight="1" x14ac:dyDescent="0.25">
      <c r="A1304" s="489" t="s">
        <v>1216</v>
      </c>
      <c r="B1304" s="489">
        <v>1</v>
      </c>
      <c r="C1304" s="489" t="s">
        <v>8144</v>
      </c>
      <c r="D1304" s="503" t="s">
        <v>8145</v>
      </c>
      <c r="E1304" s="503" t="s">
        <v>1217</v>
      </c>
      <c r="F1304" s="503" t="s">
        <v>8796</v>
      </c>
      <c r="G1304" s="496" t="s">
        <v>1384</v>
      </c>
      <c r="H1304" s="489" t="s">
        <v>5361</v>
      </c>
      <c r="I1304" s="503" t="s">
        <v>1217</v>
      </c>
      <c r="J1304" s="489" t="s">
        <v>5361</v>
      </c>
      <c r="K1304" s="503" t="s">
        <v>10770</v>
      </c>
      <c r="L1304"/>
      <c r="N1304"/>
      <c r="O1304"/>
      <c r="P1304"/>
      <c r="Q1304"/>
      <c r="R1304"/>
    </row>
    <row r="1305" spans="1:18" ht="15" customHeight="1" x14ac:dyDescent="0.25">
      <c r="A1305" s="489" t="s">
        <v>1218</v>
      </c>
      <c r="B1305" s="489">
        <v>1</v>
      </c>
      <c r="C1305" s="489" t="s">
        <v>8146</v>
      </c>
      <c r="D1305" s="503" t="s">
        <v>8147</v>
      </c>
      <c r="E1305" s="503" t="s">
        <v>1219</v>
      </c>
      <c r="F1305" s="503" t="s">
        <v>8796</v>
      </c>
      <c r="G1305" s="496" t="s">
        <v>1384</v>
      </c>
      <c r="H1305" s="489" t="s">
        <v>5362</v>
      </c>
      <c r="I1305" s="503" t="s">
        <v>1219</v>
      </c>
      <c r="J1305" s="489" t="s">
        <v>5362</v>
      </c>
      <c r="K1305" s="503" t="s">
        <v>10771</v>
      </c>
      <c r="L1305"/>
      <c r="N1305"/>
      <c r="O1305"/>
      <c r="P1305"/>
      <c r="Q1305"/>
      <c r="R1305"/>
    </row>
    <row r="1306" spans="1:18" ht="15" customHeight="1" x14ac:dyDescent="0.25">
      <c r="A1306" s="489" t="s">
        <v>1220</v>
      </c>
      <c r="B1306" s="489">
        <v>1</v>
      </c>
      <c r="C1306" s="489" t="s">
        <v>8148</v>
      </c>
      <c r="D1306" s="503" t="s">
        <v>8149</v>
      </c>
      <c r="E1306" s="503" t="s">
        <v>1221</v>
      </c>
      <c r="F1306" s="503" t="s">
        <v>8796</v>
      </c>
      <c r="G1306" s="496" t="s">
        <v>1384</v>
      </c>
      <c r="H1306" s="489" t="s">
        <v>5363</v>
      </c>
      <c r="I1306" s="503" t="s">
        <v>1221</v>
      </c>
      <c r="J1306" s="489" t="s">
        <v>5363</v>
      </c>
      <c r="K1306" s="503" t="s">
        <v>8700</v>
      </c>
      <c r="L1306"/>
      <c r="N1306"/>
      <c r="O1306"/>
      <c r="P1306"/>
      <c r="Q1306"/>
      <c r="R1306"/>
    </row>
    <row r="1307" spans="1:18" ht="15" customHeight="1" x14ac:dyDescent="0.25">
      <c r="A1307" s="489" t="s">
        <v>1222</v>
      </c>
      <c r="B1307" s="489">
        <v>1</v>
      </c>
      <c r="C1307" s="489" t="s">
        <v>8150</v>
      </c>
      <c r="D1307" s="503" t="s">
        <v>8152</v>
      </c>
      <c r="E1307" s="503" t="s">
        <v>1223</v>
      </c>
      <c r="F1307" s="503" t="s">
        <v>8800</v>
      </c>
      <c r="G1307" s="496" t="s">
        <v>1384</v>
      </c>
      <c r="H1307" s="489" t="s">
        <v>5541</v>
      </c>
      <c r="I1307" s="503" t="s">
        <v>5542</v>
      </c>
      <c r="J1307" s="489" t="s">
        <v>5541</v>
      </c>
      <c r="K1307" s="503" t="s">
        <v>10772</v>
      </c>
      <c r="L1307"/>
      <c r="N1307"/>
      <c r="O1307"/>
      <c r="P1307"/>
      <c r="Q1307"/>
      <c r="R1307"/>
    </row>
    <row r="1308" spans="1:18" ht="15" customHeight="1" x14ac:dyDescent="0.25">
      <c r="A1308" s="489" t="s">
        <v>1222</v>
      </c>
      <c r="B1308" s="489">
        <v>2</v>
      </c>
      <c r="C1308" s="489" t="s">
        <v>8151</v>
      </c>
      <c r="D1308" s="503" t="s">
        <v>8153</v>
      </c>
      <c r="E1308" s="503" t="s">
        <v>1223</v>
      </c>
      <c r="F1308" s="503" t="s">
        <v>8800</v>
      </c>
      <c r="G1308" s="496" t="s">
        <v>1384</v>
      </c>
      <c r="H1308" s="489" t="s">
        <v>3109</v>
      </c>
      <c r="I1308" s="503" t="s">
        <v>3108</v>
      </c>
      <c r="J1308" s="489" t="s">
        <v>3109</v>
      </c>
      <c r="K1308" s="503" t="s">
        <v>10772</v>
      </c>
      <c r="L1308"/>
      <c r="N1308"/>
      <c r="O1308"/>
      <c r="P1308"/>
      <c r="Q1308"/>
      <c r="R1308"/>
    </row>
    <row r="1309" spans="1:18" ht="15" customHeight="1" x14ac:dyDescent="0.25">
      <c r="A1309" s="489" t="s">
        <v>1224</v>
      </c>
      <c r="B1309" s="489">
        <v>1</v>
      </c>
      <c r="C1309" s="489" t="s">
        <v>8154</v>
      </c>
      <c r="D1309" s="503" t="s">
        <v>8155</v>
      </c>
      <c r="E1309" s="503" t="s">
        <v>1225</v>
      </c>
      <c r="F1309" s="503" t="s">
        <v>8798</v>
      </c>
      <c r="G1309" s="496" t="s">
        <v>1384</v>
      </c>
      <c r="H1309" s="489" t="s">
        <v>3895</v>
      </c>
      <c r="I1309" s="503" t="s">
        <v>1225</v>
      </c>
      <c r="J1309" s="489" t="s">
        <v>3895</v>
      </c>
      <c r="K1309" s="503" t="s">
        <v>8701</v>
      </c>
      <c r="L1309"/>
      <c r="N1309"/>
      <c r="O1309"/>
      <c r="P1309"/>
      <c r="Q1309"/>
      <c r="R1309"/>
    </row>
    <row r="1310" spans="1:18" ht="15" customHeight="1" x14ac:dyDescent="0.25">
      <c r="A1310" s="489" t="s">
        <v>1226</v>
      </c>
      <c r="B1310" s="489">
        <v>1</v>
      </c>
      <c r="C1310" s="489" t="s">
        <v>8156</v>
      </c>
      <c r="D1310" s="503" t="s">
        <v>8157</v>
      </c>
      <c r="E1310" s="503" t="s">
        <v>1227</v>
      </c>
      <c r="F1310" s="503" t="s">
        <v>8800</v>
      </c>
      <c r="G1310" s="496" t="s">
        <v>1384</v>
      </c>
      <c r="H1310" s="489" t="s">
        <v>3111</v>
      </c>
      <c r="I1310" s="503" t="s">
        <v>3110</v>
      </c>
      <c r="J1310" s="489" t="s">
        <v>3111</v>
      </c>
      <c r="K1310" s="503" t="s">
        <v>10773</v>
      </c>
      <c r="L1310"/>
      <c r="N1310"/>
      <c r="O1310"/>
      <c r="P1310"/>
      <c r="Q1310"/>
      <c r="R1310"/>
    </row>
    <row r="1311" spans="1:18" ht="15" customHeight="1" x14ac:dyDescent="0.25">
      <c r="A1311" s="489" t="s">
        <v>1226</v>
      </c>
      <c r="B1311" s="489">
        <v>2</v>
      </c>
      <c r="C1311" s="489" t="s">
        <v>8158</v>
      </c>
      <c r="D1311" s="503" t="s">
        <v>8159</v>
      </c>
      <c r="E1311" s="503" t="s">
        <v>1227</v>
      </c>
      <c r="F1311" s="503" t="s">
        <v>8800</v>
      </c>
      <c r="G1311" s="496" t="s">
        <v>1384</v>
      </c>
      <c r="H1311" s="489" t="s">
        <v>3113</v>
      </c>
      <c r="I1311" s="503" t="s">
        <v>3112</v>
      </c>
      <c r="J1311" s="489" t="s">
        <v>3113</v>
      </c>
      <c r="K1311" s="503" t="s">
        <v>10774</v>
      </c>
      <c r="L1311"/>
      <c r="N1311"/>
      <c r="O1311"/>
      <c r="P1311"/>
      <c r="Q1311"/>
      <c r="R1311"/>
    </row>
    <row r="1312" spans="1:18" ht="15" customHeight="1" x14ac:dyDescent="0.25">
      <c r="A1312" s="489" t="s">
        <v>1226</v>
      </c>
      <c r="B1312" s="489">
        <v>3</v>
      </c>
      <c r="C1312" s="489" t="s">
        <v>8160</v>
      </c>
      <c r="D1312" s="503" t="s">
        <v>8161</v>
      </c>
      <c r="E1312" s="503" t="s">
        <v>1227</v>
      </c>
      <c r="F1312" s="503" t="s">
        <v>8800</v>
      </c>
      <c r="G1312" s="496" t="s">
        <v>1384</v>
      </c>
      <c r="H1312" s="489" t="s">
        <v>3115</v>
      </c>
      <c r="I1312" s="503" t="s">
        <v>3114</v>
      </c>
      <c r="J1312" s="489" t="s">
        <v>3115</v>
      </c>
      <c r="K1312" s="503" t="s">
        <v>10775</v>
      </c>
      <c r="L1312"/>
      <c r="N1312"/>
      <c r="O1312"/>
      <c r="P1312"/>
      <c r="Q1312"/>
      <c r="R1312"/>
    </row>
    <row r="1313" spans="1:18" ht="15" customHeight="1" x14ac:dyDescent="0.25">
      <c r="A1313" s="489" t="s">
        <v>1228</v>
      </c>
      <c r="B1313" s="489">
        <v>1</v>
      </c>
      <c r="C1313" s="489" t="s">
        <v>8162</v>
      </c>
      <c r="D1313" s="503" t="s">
        <v>8163</v>
      </c>
      <c r="E1313" s="503" t="s">
        <v>1229</v>
      </c>
      <c r="F1313" s="503" t="s">
        <v>8800</v>
      </c>
      <c r="G1313" s="496" t="s">
        <v>1384</v>
      </c>
      <c r="H1313" s="489" t="s">
        <v>3117</v>
      </c>
      <c r="I1313" s="503" t="s">
        <v>3116</v>
      </c>
      <c r="J1313" s="489" t="s">
        <v>3117</v>
      </c>
      <c r="K1313" s="503" t="s">
        <v>10776</v>
      </c>
      <c r="L1313"/>
      <c r="N1313"/>
      <c r="O1313"/>
      <c r="P1313"/>
      <c r="Q1313"/>
      <c r="R1313"/>
    </row>
    <row r="1314" spans="1:18" ht="15" customHeight="1" x14ac:dyDescent="0.25">
      <c r="A1314" s="489" t="s">
        <v>1228</v>
      </c>
      <c r="B1314" s="489">
        <v>2</v>
      </c>
      <c r="C1314" s="489" t="s">
        <v>8164</v>
      </c>
      <c r="D1314" s="503" t="s">
        <v>8165</v>
      </c>
      <c r="E1314" s="503" t="s">
        <v>1229</v>
      </c>
      <c r="F1314" s="503" t="s">
        <v>8800</v>
      </c>
      <c r="G1314" s="496" t="s">
        <v>1384</v>
      </c>
      <c r="H1314" s="489" t="s">
        <v>3119</v>
      </c>
      <c r="I1314" s="503" t="s">
        <v>3118</v>
      </c>
      <c r="J1314" s="489" t="s">
        <v>3119</v>
      </c>
      <c r="K1314" s="503" t="s">
        <v>8702</v>
      </c>
      <c r="L1314"/>
      <c r="N1314"/>
      <c r="O1314"/>
      <c r="P1314"/>
      <c r="Q1314"/>
      <c r="R1314"/>
    </row>
    <row r="1315" spans="1:18" ht="15" customHeight="1" x14ac:dyDescent="0.25">
      <c r="A1315" s="489" t="s">
        <v>1230</v>
      </c>
      <c r="B1315" s="489">
        <v>1</v>
      </c>
      <c r="C1315" s="489" t="s">
        <v>8166</v>
      </c>
      <c r="D1315" s="503" t="s">
        <v>8167</v>
      </c>
      <c r="E1315" s="503" t="s">
        <v>1231</v>
      </c>
      <c r="F1315" s="503" t="s">
        <v>8800</v>
      </c>
      <c r="G1315" s="496" t="s">
        <v>1384</v>
      </c>
      <c r="H1315" s="489" t="s">
        <v>3121</v>
      </c>
      <c r="I1315" s="503" t="s">
        <v>3120</v>
      </c>
      <c r="J1315" s="489" t="s">
        <v>3121</v>
      </c>
      <c r="K1315" s="503" t="s">
        <v>10777</v>
      </c>
      <c r="L1315"/>
      <c r="N1315"/>
      <c r="O1315"/>
      <c r="P1315"/>
      <c r="Q1315"/>
      <c r="R1315"/>
    </row>
    <row r="1316" spans="1:18" ht="15" customHeight="1" x14ac:dyDescent="0.25">
      <c r="A1316" s="489" t="s">
        <v>1230</v>
      </c>
      <c r="B1316" s="489">
        <v>2</v>
      </c>
      <c r="C1316" s="489" t="s">
        <v>8168</v>
      </c>
      <c r="D1316" s="503" t="s">
        <v>8169</v>
      </c>
      <c r="E1316" s="503" t="s">
        <v>1231</v>
      </c>
      <c r="F1316" s="503" t="s">
        <v>8800</v>
      </c>
      <c r="G1316" s="496" t="s">
        <v>1384</v>
      </c>
      <c r="H1316" s="489" t="s">
        <v>3123</v>
      </c>
      <c r="I1316" s="503" t="s">
        <v>3122</v>
      </c>
      <c r="J1316" s="489" t="s">
        <v>3123</v>
      </c>
      <c r="K1316" s="503" t="s">
        <v>10778</v>
      </c>
      <c r="L1316"/>
      <c r="N1316"/>
      <c r="O1316"/>
      <c r="P1316"/>
      <c r="Q1316"/>
      <c r="R1316"/>
    </row>
    <row r="1317" spans="1:18" ht="15" customHeight="1" x14ac:dyDescent="0.25">
      <c r="A1317" s="489" t="s">
        <v>1232</v>
      </c>
      <c r="B1317" s="489">
        <v>1</v>
      </c>
      <c r="C1317" s="489" t="s">
        <v>8170</v>
      </c>
      <c r="D1317" s="503" t="s">
        <v>8172</v>
      </c>
      <c r="E1317" s="503" t="s">
        <v>1233</v>
      </c>
      <c r="F1317" s="503" t="s">
        <v>8800</v>
      </c>
      <c r="G1317" s="496" t="s">
        <v>1384</v>
      </c>
      <c r="H1317" s="489" t="s">
        <v>3125</v>
      </c>
      <c r="I1317" s="503" t="s">
        <v>3124</v>
      </c>
      <c r="J1317" s="489" t="s">
        <v>3125</v>
      </c>
      <c r="K1317" s="503" t="s">
        <v>10779</v>
      </c>
      <c r="L1317"/>
      <c r="N1317"/>
      <c r="O1317"/>
      <c r="P1317"/>
      <c r="Q1317"/>
      <c r="R1317"/>
    </row>
    <row r="1318" spans="1:18" ht="15" customHeight="1" x14ac:dyDescent="0.25">
      <c r="A1318" s="489" t="s">
        <v>1232</v>
      </c>
      <c r="B1318" s="489">
        <v>2</v>
      </c>
      <c r="C1318" s="489" t="s">
        <v>8171</v>
      </c>
      <c r="D1318" s="503" t="s">
        <v>8173</v>
      </c>
      <c r="E1318" s="503" t="s">
        <v>1233</v>
      </c>
      <c r="F1318" s="503" t="s">
        <v>8800</v>
      </c>
      <c r="G1318" s="496" t="s">
        <v>1384</v>
      </c>
      <c r="H1318" s="489" t="s">
        <v>3127</v>
      </c>
      <c r="I1318" s="503" t="s">
        <v>3126</v>
      </c>
      <c r="J1318" s="489" t="s">
        <v>3127</v>
      </c>
      <c r="K1318" s="503" t="s">
        <v>10780</v>
      </c>
      <c r="L1318"/>
      <c r="N1318"/>
      <c r="O1318"/>
      <c r="P1318"/>
      <c r="Q1318"/>
      <c r="R1318"/>
    </row>
    <row r="1319" spans="1:18" ht="15" customHeight="1" x14ac:dyDescent="0.25">
      <c r="A1319" s="489" t="s">
        <v>1234</v>
      </c>
      <c r="B1319" s="489">
        <v>1</v>
      </c>
      <c r="C1319" s="489" t="s">
        <v>8174</v>
      </c>
      <c r="D1319" s="503" t="s">
        <v>8175</v>
      </c>
      <c r="E1319" s="503" t="s">
        <v>1235</v>
      </c>
      <c r="F1319" s="503" t="s">
        <v>8800</v>
      </c>
      <c r="G1319" s="496" t="s">
        <v>1384</v>
      </c>
      <c r="H1319" s="489" t="s">
        <v>3129</v>
      </c>
      <c r="I1319" s="503" t="s">
        <v>3128</v>
      </c>
      <c r="J1319" s="489" t="s">
        <v>3129</v>
      </c>
      <c r="K1319" s="503" t="s">
        <v>10781</v>
      </c>
      <c r="L1319"/>
      <c r="N1319"/>
      <c r="O1319"/>
      <c r="P1319"/>
      <c r="Q1319"/>
      <c r="R1319"/>
    </row>
    <row r="1320" spans="1:18" ht="15" customHeight="1" x14ac:dyDescent="0.25">
      <c r="A1320" s="489" t="s">
        <v>1234</v>
      </c>
      <c r="B1320" s="489">
        <v>2</v>
      </c>
      <c r="C1320" s="489" t="s">
        <v>8176</v>
      </c>
      <c r="D1320" s="503" t="s">
        <v>8177</v>
      </c>
      <c r="E1320" s="503" t="s">
        <v>1235</v>
      </c>
      <c r="F1320" s="503" t="s">
        <v>8800</v>
      </c>
      <c r="G1320" s="496" t="s">
        <v>1384</v>
      </c>
      <c r="H1320" s="489" t="s">
        <v>3131</v>
      </c>
      <c r="I1320" s="503" t="s">
        <v>3130</v>
      </c>
      <c r="J1320" s="489" t="s">
        <v>3131</v>
      </c>
      <c r="K1320" s="503" t="s">
        <v>10782</v>
      </c>
      <c r="L1320"/>
      <c r="N1320"/>
      <c r="O1320"/>
      <c r="P1320"/>
      <c r="Q1320"/>
      <c r="R1320"/>
    </row>
    <row r="1321" spans="1:18" ht="15" customHeight="1" x14ac:dyDescent="0.25">
      <c r="A1321" s="489" t="s">
        <v>1236</v>
      </c>
      <c r="B1321" s="489">
        <v>1</v>
      </c>
      <c r="C1321" s="489" t="s">
        <v>8178</v>
      </c>
      <c r="D1321" s="503" t="s">
        <v>8179</v>
      </c>
      <c r="E1321" s="503" t="s">
        <v>1237</v>
      </c>
      <c r="F1321" s="503" t="s">
        <v>8800</v>
      </c>
      <c r="G1321" s="496" t="s">
        <v>1384</v>
      </c>
      <c r="H1321" s="489" t="s">
        <v>3133</v>
      </c>
      <c r="I1321" s="503" t="s">
        <v>3132</v>
      </c>
      <c r="J1321" s="489" t="s">
        <v>3133</v>
      </c>
      <c r="K1321" s="503" t="s">
        <v>10783</v>
      </c>
      <c r="L1321"/>
      <c r="N1321"/>
      <c r="O1321"/>
      <c r="P1321"/>
      <c r="Q1321"/>
      <c r="R1321"/>
    </row>
    <row r="1322" spans="1:18" ht="15" customHeight="1" x14ac:dyDescent="0.25">
      <c r="A1322" s="489" t="s">
        <v>1236</v>
      </c>
      <c r="B1322" s="489">
        <v>2</v>
      </c>
      <c r="C1322" s="489" t="s">
        <v>8180</v>
      </c>
      <c r="D1322" s="503" t="s">
        <v>8181</v>
      </c>
      <c r="E1322" s="503" t="s">
        <v>1237</v>
      </c>
      <c r="F1322" s="503" t="s">
        <v>8800</v>
      </c>
      <c r="G1322" s="496" t="s">
        <v>1384</v>
      </c>
      <c r="H1322" s="489" t="s">
        <v>3135</v>
      </c>
      <c r="I1322" s="503" t="s">
        <v>3134</v>
      </c>
      <c r="J1322" s="489" t="s">
        <v>3135</v>
      </c>
      <c r="K1322" s="503" t="s">
        <v>10784</v>
      </c>
      <c r="L1322"/>
      <c r="N1322"/>
      <c r="O1322"/>
      <c r="P1322"/>
      <c r="Q1322"/>
      <c r="R1322"/>
    </row>
    <row r="1323" spans="1:18" ht="15" customHeight="1" thickBot="1" x14ac:dyDescent="0.3">
      <c r="A1323" s="489" t="s">
        <v>1238</v>
      </c>
      <c r="B1323" s="489">
        <v>1</v>
      </c>
      <c r="C1323" s="489" t="s">
        <v>8182</v>
      </c>
      <c r="D1323" s="503" t="s">
        <v>8183</v>
      </c>
      <c r="E1323" s="503" t="s">
        <v>1239</v>
      </c>
      <c r="F1323" s="503" t="s">
        <v>8800</v>
      </c>
      <c r="G1323" s="496" t="s">
        <v>1384</v>
      </c>
      <c r="H1323" s="489" t="s">
        <v>3137</v>
      </c>
      <c r="I1323" s="503" t="s">
        <v>3136</v>
      </c>
      <c r="J1323" s="489" t="s">
        <v>3137</v>
      </c>
      <c r="K1323" s="503" t="s">
        <v>10785</v>
      </c>
      <c r="L1323"/>
      <c r="N1323"/>
      <c r="O1323"/>
      <c r="P1323"/>
      <c r="Q1323"/>
      <c r="R1323"/>
    </row>
    <row r="1324" spans="1:18" ht="15" customHeight="1" thickBot="1" x14ac:dyDescent="0.3">
      <c r="A1324" s="489" t="s">
        <v>1238</v>
      </c>
      <c r="B1324" s="489">
        <v>2</v>
      </c>
      <c r="C1324" s="489" t="s">
        <v>8184</v>
      </c>
      <c r="D1324" s="503" t="s">
        <v>8185</v>
      </c>
      <c r="E1324" s="503" t="s">
        <v>1239</v>
      </c>
      <c r="F1324" s="503" t="s">
        <v>8800</v>
      </c>
      <c r="G1324" s="496" t="s">
        <v>1384</v>
      </c>
      <c r="H1324" s="489" t="s">
        <v>3139</v>
      </c>
      <c r="I1324" s="503" t="s">
        <v>3138</v>
      </c>
      <c r="J1324" s="489" t="s">
        <v>3139</v>
      </c>
      <c r="K1324" s="503" t="s">
        <v>10786</v>
      </c>
      <c r="L1324" s="387"/>
      <c r="N1324" s="388"/>
      <c r="O1324" s="388"/>
      <c r="P1324" s="387"/>
      <c r="Q1324" s="389"/>
      <c r="R1324" s="389"/>
    </row>
    <row r="1325" spans="1:18" ht="15" customHeight="1" thickBot="1" x14ac:dyDescent="0.3">
      <c r="A1325" s="489" t="s">
        <v>846</v>
      </c>
      <c r="B1325" s="489">
        <v>1</v>
      </c>
      <c r="C1325" s="489" t="s">
        <v>8186</v>
      </c>
      <c r="D1325" s="503" t="s">
        <v>8187</v>
      </c>
      <c r="E1325" s="503" t="s">
        <v>5273</v>
      </c>
      <c r="F1325" s="503" t="s">
        <v>8796</v>
      </c>
      <c r="G1325" s="496" t="s">
        <v>1384</v>
      </c>
      <c r="H1325" s="489" t="s">
        <v>2559</v>
      </c>
      <c r="I1325" s="503" t="s">
        <v>5273</v>
      </c>
      <c r="J1325" s="489" t="s">
        <v>2559</v>
      </c>
      <c r="K1325" s="503" t="s">
        <v>10787</v>
      </c>
      <c r="L1325" s="387"/>
      <c r="N1325" s="388"/>
      <c r="O1325" s="388"/>
      <c r="P1325" s="387"/>
      <c r="Q1325" s="389"/>
      <c r="R1325" s="389"/>
    </row>
    <row r="1326" spans="1:18" ht="15" customHeight="1" thickBot="1" x14ac:dyDescent="0.3">
      <c r="A1326" s="489" t="s">
        <v>1240</v>
      </c>
      <c r="B1326" s="489">
        <v>1</v>
      </c>
      <c r="C1326" s="489" t="s">
        <v>8188</v>
      </c>
      <c r="D1326" s="503" t="s">
        <v>8189</v>
      </c>
      <c r="E1326" s="503" t="s">
        <v>1241</v>
      </c>
      <c r="F1326" s="503" t="s">
        <v>8800</v>
      </c>
      <c r="G1326" s="496" t="s">
        <v>1384</v>
      </c>
      <c r="H1326" s="489" t="s">
        <v>3141</v>
      </c>
      <c r="I1326" s="503" t="s">
        <v>3140</v>
      </c>
      <c r="J1326" s="489" t="s">
        <v>3141</v>
      </c>
      <c r="K1326" s="503" t="s">
        <v>10788</v>
      </c>
      <c r="L1326" s="387"/>
      <c r="N1326" s="388"/>
      <c r="O1326" s="388"/>
      <c r="P1326" s="387"/>
      <c r="Q1326" s="389"/>
      <c r="R1326" s="389"/>
    </row>
    <row r="1327" spans="1:18" ht="15" customHeight="1" thickBot="1" x14ac:dyDescent="0.3">
      <c r="A1327" s="489" t="s">
        <v>1242</v>
      </c>
      <c r="B1327" s="489">
        <v>1</v>
      </c>
      <c r="C1327" s="489" t="s">
        <v>8190</v>
      </c>
      <c r="D1327" s="503" t="s">
        <v>8191</v>
      </c>
      <c r="E1327" s="503" t="s">
        <v>1243</v>
      </c>
      <c r="F1327" s="503" t="s">
        <v>8800</v>
      </c>
      <c r="G1327" s="496" t="s">
        <v>1384</v>
      </c>
      <c r="H1327" s="489" t="s">
        <v>3143</v>
      </c>
      <c r="I1327" s="503" t="s">
        <v>3142</v>
      </c>
      <c r="J1327" s="489" t="s">
        <v>3143</v>
      </c>
      <c r="K1327" s="503" t="s">
        <v>8703</v>
      </c>
      <c r="L1327" s="387"/>
      <c r="N1327" s="388"/>
      <c r="O1327" s="388"/>
      <c r="P1327" s="387"/>
      <c r="Q1327" s="389"/>
      <c r="R1327" s="389"/>
    </row>
    <row r="1328" spans="1:18" ht="15" customHeight="1" thickBot="1" x14ac:dyDescent="0.3">
      <c r="A1328" s="489" t="s">
        <v>1242</v>
      </c>
      <c r="B1328" s="489">
        <v>2</v>
      </c>
      <c r="C1328" s="489" t="s">
        <v>8192</v>
      </c>
      <c r="D1328" s="503" t="s">
        <v>8193</v>
      </c>
      <c r="E1328" s="503" t="s">
        <v>1243</v>
      </c>
      <c r="F1328" s="503" t="s">
        <v>8800</v>
      </c>
      <c r="G1328" s="496" t="s">
        <v>1384</v>
      </c>
      <c r="H1328" s="489" t="s">
        <v>3145</v>
      </c>
      <c r="I1328" s="503" t="s">
        <v>3144</v>
      </c>
      <c r="J1328" s="489" t="s">
        <v>3145</v>
      </c>
      <c r="K1328" s="503" t="s">
        <v>8703</v>
      </c>
      <c r="L1328" s="387"/>
      <c r="N1328" s="388"/>
      <c r="O1328" s="388"/>
      <c r="P1328" s="387"/>
      <c r="Q1328" s="389"/>
      <c r="R1328" s="389"/>
    </row>
    <row r="1329" spans="1:18" ht="15" customHeight="1" thickBot="1" x14ac:dyDescent="0.3">
      <c r="A1329" s="489" t="s">
        <v>1244</v>
      </c>
      <c r="B1329" s="489">
        <v>1</v>
      </c>
      <c r="C1329" s="489" t="s">
        <v>8194</v>
      </c>
      <c r="D1329" s="503" t="s">
        <v>8195</v>
      </c>
      <c r="E1329" s="503" t="s">
        <v>1245</v>
      </c>
      <c r="F1329" s="503" t="s">
        <v>8798</v>
      </c>
      <c r="G1329" s="496" t="s">
        <v>1384</v>
      </c>
      <c r="H1329" s="489" t="s">
        <v>3896</v>
      </c>
      <c r="I1329" s="503" t="s">
        <v>1245</v>
      </c>
      <c r="J1329" s="489" t="s">
        <v>3896</v>
      </c>
      <c r="K1329" s="503" t="s">
        <v>8704</v>
      </c>
      <c r="L1329" s="387"/>
      <c r="N1329" s="388"/>
      <c r="O1329" s="388"/>
      <c r="P1329" s="387"/>
      <c r="Q1329" s="389"/>
      <c r="R1329" s="389"/>
    </row>
    <row r="1330" spans="1:18" ht="15" customHeight="1" thickBot="1" x14ac:dyDescent="0.3">
      <c r="A1330" s="489" t="s">
        <v>1246</v>
      </c>
      <c r="B1330" s="489">
        <v>1</v>
      </c>
      <c r="C1330" s="489" t="s">
        <v>8196</v>
      </c>
      <c r="D1330" s="503" t="s">
        <v>8197</v>
      </c>
      <c r="E1330" s="503" t="s">
        <v>1247</v>
      </c>
      <c r="F1330" s="503" t="s">
        <v>8800</v>
      </c>
      <c r="G1330" s="496" t="s">
        <v>1384</v>
      </c>
      <c r="H1330" s="489" t="s">
        <v>3147</v>
      </c>
      <c r="I1330" s="503" t="s">
        <v>3146</v>
      </c>
      <c r="J1330" s="489" t="s">
        <v>3147</v>
      </c>
      <c r="K1330" s="503" t="s">
        <v>8705</v>
      </c>
      <c r="L1330" s="387"/>
      <c r="N1330" s="388"/>
      <c r="O1330" s="388"/>
      <c r="P1330" s="387"/>
      <c r="Q1330" s="389"/>
      <c r="R1330" s="389"/>
    </row>
    <row r="1331" spans="1:18" ht="15" customHeight="1" thickBot="1" x14ac:dyDescent="0.3">
      <c r="A1331" s="489" t="s">
        <v>1246</v>
      </c>
      <c r="B1331" s="489">
        <v>2</v>
      </c>
      <c r="C1331" s="489" t="s">
        <v>8198</v>
      </c>
      <c r="D1331" s="503" t="s">
        <v>8199</v>
      </c>
      <c r="E1331" s="503" t="s">
        <v>1247</v>
      </c>
      <c r="F1331" s="503" t="s">
        <v>8800</v>
      </c>
      <c r="G1331" s="496" t="s">
        <v>1384</v>
      </c>
      <c r="H1331" s="489" t="s">
        <v>3149</v>
      </c>
      <c r="I1331" s="503" t="s">
        <v>3148</v>
      </c>
      <c r="J1331" s="489" t="s">
        <v>3149</v>
      </c>
      <c r="K1331" s="503" t="s">
        <v>10789</v>
      </c>
      <c r="L1331" s="387"/>
      <c r="N1331" s="388"/>
      <c r="O1331" s="388"/>
      <c r="P1331" s="387"/>
      <c r="Q1331" s="389"/>
      <c r="R1331" s="389"/>
    </row>
    <row r="1332" spans="1:18" ht="15" customHeight="1" thickBot="1" x14ac:dyDescent="0.3">
      <c r="A1332" s="489" t="s">
        <v>1248</v>
      </c>
      <c r="B1332" s="489">
        <v>1</v>
      </c>
      <c r="C1332" s="489" t="s">
        <v>8200</v>
      </c>
      <c r="D1332" s="503" t="s">
        <v>8201</v>
      </c>
      <c r="E1332" s="503" t="s">
        <v>1249</v>
      </c>
      <c r="F1332" s="503" t="s">
        <v>8800</v>
      </c>
      <c r="G1332" s="496" t="s">
        <v>1384</v>
      </c>
      <c r="H1332" s="489" t="s">
        <v>3151</v>
      </c>
      <c r="I1332" s="503" t="s">
        <v>3150</v>
      </c>
      <c r="J1332" s="489" t="s">
        <v>3151</v>
      </c>
      <c r="K1332" s="503" t="s">
        <v>10790</v>
      </c>
      <c r="L1332" s="387"/>
      <c r="N1332" s="388"/>
      <c r="O1332" s="388"/>
      <c r="P1332" s="387"/>
      <c r="Q1332" s="389"/>
      <c r="R1332" s="389"/>
    </row>
    <row r="1333" spans="1:18" ht="15" customHeight="1" thickBot="1" x14ac:dyDescent="0.3">
      <c r="A1333" s="489" t="s">
        <v>1248</v>
      </c>
      <c r="B1333" s="489">
        <v>2</v>
      </c>
      <c r="C1333" s="489" t="s">
        <v>8202</v>
      </c>
      <c r="D1333" s="503" t="s">
        <v>8203</v>
      </c>
      <c r="E1333" s="503" t="s">
        <v>1249</v>
      </c>
      <c r="F1333" s="503" t="s">
        <v>8800</v>
      </c>
      <c r="G1333" s="496" t="s">
        <v>1384</v>
      </c>
      <c r="H1333" s="489" t="s">
        <v>3153</v>
      </c>
      <c r="I1333" s="503" t="s">
        <v>3152</v>
      </c>
      <c r="J1333" s="489" t="s">
        <v>3153</v>
      </c>
      <c r="K1333" s="503" t="s">
        <v>8706</v>
      </c>
      <c r="L1333" s="387"/>
      <c r="N1333" s="388"/>
      <c r="O1333" s="388"/>
      <c r="P1333" s="387"/>
      <c r="Q1333" s="389"/>
      <c r="R1333" s="389"/>
    </row>
    <row r="1334" spans="1:18" ht="15" customHeight="1" thickBot="1" x14ac:dyDescent="0.3">
      <c r="A1334" s="489" t="s">
        <v>1250</v>
      </c>
      <c r="B1334" s="489">
        <v>1</v>
      </c>
      <c r="C1334" s="489" t="s">
        <v>8204</v>
      </c>
      <c r="D1334" s="503" t="s">
        <v>8205</v>
      </c>
      <c r="E1334" s="503" t="s">
        <v>1251</v>
      </c>
      <c r="F1334" s="503" t="s">
        <v>8798</v>
      </c>
      <c r="G1334" s="496" t="s">
        <v>1384</v>
      </c>
      <c r="H1334" s="489" t="s">
        <v>3897</v>
      </c>
      <c r="I1334" s="503" t="s">
        <v>1251</v>
      </c>
      <c r="J1334" s="489" t="s">
        <v>3897</v>
      </c>
      <c r="K1334" s="503" t="s">
        <v>8707</v>
      </c>
      <c r="L1334" s="387"/>
      <c r="N1334" s="388"/>
      <c r="O1334" s="388"/>
      <c r="P1334" s="387"/>
      <c r="Q1334" s="389"/>
      <c r="R1334" s="389"/>
    </row>
    <row r="1335" spans="1:18" ht="15" customHeight="1" thickBot="1" x14ac:dyDescent="0.3">
      <c r="A1335" s="489" t="s">
        <v>1252</v>
      </c>
      <c r="B1335" s="489">
        <v>1</v>
      </c>
      <c r="C1335" s="489" t="s">
        <v>8206</v>
      </c>
      <c r="D1335" s="503" t="s">
        <v>8207</v>
      </c>
      <c r="E1335" s="503" t="s">
        <v>1253</v>
      </c>
      <c r="F1335" s="503" t="s">
        <v>8800</v>
      </c>
      <c r="G1335" s="496" t="s">
        <v>1384</v>
      </c>
      <c r="H1335" s="489" t="s">
        <v>3155</v>
      </c>
      <c r="I1335" s="503" t="s">
        <v>3154</v>
      </c>
      <c r="J1335" s="489" t="s">
        <v>3155</v>
      </c>
      <c r="K1335" s="503" t="s">
        <v>10791</v>
      </c>
      <c r="L1335" s="387"/>
      <c r="N1335" s="388"/>
      <c r="O1335" s="388"/>
      <c r="P1335" s="387"/>
      <c r="Q1335" s="389"/>
      <c r="R1335" s="389"/>
    </row>
    <row r="1336" spans="1:18" ht="15" customHeight="1" thickBot="1" x14ac:dyDescent="0.3">
      <c r="A1336" s="489" t="s">
        <v>1252</v>
      </c>
      <c r="B1336" s="489">
        <v>2</v>
      </c>
      <c r="C1336" s="489" t="s">
        <v>8208</v>
      </c>
      <c r="D1336" s="503" t="s">
        <v>8209</v>
      </c>
      <c r="E1336" s="503" t="s">
        <v>1253</v>
      </c>
      <c r="F1336" s="503" t="s">
        <v>8800</v>
      </c>
      <c r="G1336" s="496" t="s">
        <v>1384</v>
      </c>
      <c r="H1336" s="489" t="s">
        <v>3157</v>
      </c>
      <c r="I1336" s="503" t="s">
        <v>3156</v>
      </c>
      <c r="J1336" s="489" t="s">
        <v>3157</v>
      </c>
      <c r="K1336" s="503" t="s">
        <v>10792</v>
      </c>
      <c r="L1336" s="387"/>
      <c r="N1336" s="388"/>
      <c r="O1336" s="388"/>
      <c r="P1336" s="387"/>
      <c r="Q1336" s="389"/>
      <c r="R1336" s="389"/>
    </row>
    <row r="1337" spans="1:18" ht="15" customHeight="1" thickBot="1" x14ac:dyDescent="0.3">
      <c r="A1337" s="489" t="s">
        <v>1252</v>
      </c>
      <c r="B1337" s="489">
        <v>3</v>
      </c>
      <c r="C1337" s="489" t="s">
        <v>8210</v>
      </c>
      <c r="D1337" s="503" t="s">
        <v>8211</v>
      </c>
      <c r="E1337" s="503" t="s">
        <v>1253</v>
      </c>
      <c r="F1337" s="503" t="s">
        <v>8800</v>
      </c>
      <c r="G1337" s="496" t="s">
        <v>1384</v>
      </c>
      <c r="H1337" s="489" t="s">
        <v>3159</v>
      </c>
      <c r="I1337" s="503" t="s">
        <v>3158</v>
      </c>
      <c r="J1337" s="489" t="s">
        <v>3159</v>
      </c>
      <c r="K1337" s="503" t="s">
        <v>10793</v>
      </c>
      <c r="L1337" s="387"/>
      <c r="N1337" s="388"/>
      <c r="O1337" s="388"/>
      <c r="P1337" s="387"/>
      <c r="Q1337" s="389"/>
      <c r="R1337" s="389"/>
    </row>
    <row r="1338" spans="1:18" ht="15" customHeight="1" thickBot="1" x14ac:dyDescent="0.3">
      <c r="A1338" s="489" t="s">
        <v>1252</v>
      </c>
      <c r="B1338" s="489">
        <v>4</v>
      </c>
      <c r="C1338" s="489" t="s">
        <v>8212</v>
      </c>
      <c r="D1338" s="503" t="s">
        <v>8213</v>
      </c>
      <c r="E1338" s="503" t="s">
        <v>1253</v>
      </c>
      <c r="F1338" s="503" t="s">
        <v>8800</v>
      </c>
      <c r="G1338" s="496" t="s">
        <v>1384</v>
      </c>
      <c r="H1338" s="489" t="s">
        <v>3161</v>
      </c>
      <c r="I1338" s="503" t="s">
        <v>3160</v>
      </c>
      <c r="J1338" s="489" t="s">
        <v>3161</v>
      </c>
      <c r="K1338" s="503" t="s">
        <v>10794</v>
      </c>
      <c r="L1338" s="387"/>
      <c r="N1338" s="388"/>
      <c r="O1338" s="388"/>
      <c r="P1338" s="387"/>
      <c r="Q1338" s="389"/>
      <c r="R1338" s="389"/>
    </row>
    <row r="1339" spans="1:18" ht="15" customHeight="1" thickBot="1" x14ac:dyDescent="0.3">
      <c r="A1339" s="489" t="s">
        <v>1252</v>
      </c>
      <c r="B1339" s="489">
        <v>5</v>
      </c>
      <c r="C1339" s="489" t="s">
        <v>8214</v>
      </c>
      <c r="D1339" s="503" t="s">
        <v>8215</v>
      </c>
      <c r="E1339" s="503" t="s">
        <v>1253</v>
      </c>
      <c r="F1339" s="503" t="s">
        <v>8800</v>
      </c>
      <c r="G1339" s="496" t="s">
        <v>1384</v>
      </c>
      <c r="H1339" s="489" t="s">
        <v>3163</v>
      </c>
      <c r="I1339" s="503" t="s">
        <v>3162</v>
      </c>
      <c r="J1339" s="489" t="s">
        <v>3163</v>
      </c>
      <c r="K1339" s="503" t="s">
        <v>10795</v>
      </c>
      <c r="L1339" s="387"/>
      <c r="N1339" s="388"/>
      <c r="O1339" s="388"/>
      <c r="P1339" s="387"/>
      <c r="Q1339" s="389"/>
      <c r="R1339" s="389"/>
    </row>
    <row r="1340" spans="1:18" ht="15" customHeight="1" x14ac:dyDescent="0.25">
      <c r="A1340" s="489" t="s">
        <v>1252</v>
      </c>
      <c r="B1340" s="489">
        <v>6</v>
      </c>
      <c r="C1340" s="489" t="s">
        <v>8216</v>
      </c>
      <c r="D1340" s="503" t="s">
        <v>8217</v>
      </c>
      <c r="E1340" s="503" t="s">
        <v>1253</v>
      </c>
      <c r="F1340" s="503" t="s">
        <v>8800</v>
      </c>
      <c r="G1340" s="496" t="s">
        <v>1384</v>
      </c>
      <c r="H1340" s="489" t="s">
        <v>3165</v>
      </c>
      <c r="I1340" s="503" t="s">
        <v>3164</v>
      </c>
      <c r="J1340" s="489" t="s">
        <v>3165</v>
      </c>
      <c r="K1340" s="503" t="s">
        <v>10796</v>
      </c>
    </row>
    <row r="1341" spans="1:18" ht="15" customHeight="1" x14ac:dyDescent="0.25">
      <c r="A1341" s="489" t="s">
        <v>1254</v>
      </c>
      <c r="B1341" s="489">
        <v>1</v>
      </c>
      <c r="C1341" s="489" t="s">
        <v>8218</v>
      </c>
      <c r="D1341" s="503" t="s">
        <v>8219</v>
      </c>
      <c r="E1341" s="503" t="s">
        <v>1255</v>
      </c>
      <c r="F1341" s="503" t="s">
        <v>8800</v>
      </c>
      <c r="G1341" s="496" t="s">
        <v>1384</v>
      </c>
      <c r="H1341" s="489" t="s">
        <v>3167</v>
      </c>
      <c r="I1341" s="503" t="s">
        <v>3166</v>
      </c>
      <c r="J1341" s="489" t="s">
        <v>3167</v>
      </c>
      <c r="K1341" s="503" t="s">
        <v>8708</v>
      </c>
    </row>
    <row r="1342" spans="1:18" ht="15" customHeight="1" x14ac:dyDescent="0.25">
      <c r="A1342" s="489" t="s">
        <v>1254</v>
      </c>
      <c r="B1342" s="489">
        <v>2</v>
      </c>
      <c r="C1342" s="489" t="s">
        <v>8220</v>
      </c>
      <c r="D1342" s="503" t="s">
        <v>8221</v>
      </c>
      <c r="E1342" s="503" t="s">
        <v>1255</v>
      </c>
      <c r="F1342" s="503" t="s">
        <v>8800</v>
      </c>
      <c r="G1342" s="496" t="s">
        <v>1384</v>
      </c>
      <c r="H1342" s="489" t="s">
        <v>3169</v>
      </c>
      <c r="I1342" s="503" t="s">
        <v>3168</v>
      </c>
      <c r="J1342" s="489" t="s">
        <v>3169</v>
      </c>
      <c r="K1342" s="503" t="s">
        <v>10797</v>
      </c>
    </row>
    <row r="1343" spans="1:18" ht="15" customHeight="1" x14ac:dyDescent="0.25">
      <c r="A1343" s="489" t="s">
        <v>1256</v>
      </c>
      <c r="B1343" s="489">
        <v>1</v>
      </c>
      <c r="C1343" s="489" t="s">
        <v>8222</v>
      </c>
      <c r="D1343" s="503" t="s">
        <v>8223</v>
      </c>
      <c r="E1343" s="503" t="s">
        <v>1257</v>
      </c>
      <c r="F1343" s="503" t="s">
        <v>8800</v>
      </c>
      <c r="G1343" s="496" t="s">
        <v>1384</v>
      </c>
      <c r="H1343" s="489" t="s">
        <v>3171</v>
      </c>
      <c r="I1343" s="503" t="s">
        <v>3170</v>
      </c>
      <c r="J1343" s="489" t="s">
        <v>3171</v>
      </c>
      <c r="K1343" s="503" t="s">
        <v>10798</v>
      </c>
    </row>
    <row r="1344" spans="1:18" ht="15" customHeight="1" x14ac:dyDescent="0.25">
      <c r="A1344" s="489" t="s">
        <v>1256</v>
      </c>
      <c r="B1344" s="489">
        <v>2</v>
      </c>
      <c r="C1344" s="489" t="s">
        <v>8224</v>
      </c>
      <c r="D1344" s="503" t="s">
        <v>8225</v>
      </c>
      <c r="E1344" s="503" t="s">
        <v>1257</v>
      </c>
      <c r="F1344" s="503" t="s">
        <v>8800</v>
      </c>
      <c r="G1344" s="496" t="s">
        <v>1384</v>
      </c>
      <c r="H1344" s="489" t="s">
        <v>3173</v>
      </c>
      <c r="I1344" s="503" t="s">
        <v>3172</v>
      </c>
      <c r="J1344" s="489" t="s">
        <v>3173</v>
      </c>
      <c r="K1344" s="503" t="s">
        <v>8709</v>
      </c>
    </row>
    <row r="1345" spans="1:11" ht="15" customHeight="1" x14ac:dyDescent="0.25">
      <c r="A1345" s="489" t="s">
        <v>1258</v>
      </c>
      <c r="B1345" s="489">
        <v>1</v>
      </c>
      <c r="C1345" s="489" t="s">
        <v>8226</v>
      </c>
      <c r="D1345" s="503" t="s">
        <v>8227</v>
      </c>
      <c r="E1345" s="503" t="s">
        <v>1259</v>
      </c>
      <c r="F1345" s="503" t="s">
        <v>8800</v>
      </c>
      <c r="G1345" s="496" t="s">
        <v>1384</v>
      </c>
      <c r="H1345" s="489" t="s">
        <v>3175</v>
      </c>
      <c r="I1345" s="503" t="s">
        <v>3174</v>
      </c>
      <c r="J1345" s="489" t="s">
        <v>3175</v>
      </c>
      <c r="K1345" s="503" t="s">
        <v>10799</v>
      </c>
    </row>
    <row r="1346" spans="1:11" ht="15" customHeight="1" x14ac:dyDescent="0.25">
      <c r="A1346" s="489" t="s">
        <v>1258</v>
      </c>
      <c r="B1346" s="489">
        <v>2</v>
      </c>
      <c r="C1346" s="489" t="s">
        <v>8228</v>
      </c>
      <c r="D1346" s="503" t="s">
        <v>8229</v>
      </c>
      <c r="E1346" s="503" t="s">
        <v>1259</v>
      </c>
      <c r="F1346" s="503" t="s">
        <v>8800</v>
      </c>
      <c r="G1346" s="496" t="s">
        <v>1384</v>
      </c>
      <c r="H1346" s="489" t="s">
        <v>3176</v>
      </c>
      <c r="I1346" s="503" t="s">
        <v>3669</v>
      </c>
      <c r="J1346" s="489" t="s">
        <v>3176</v>
      </c>
      <c r="K1346" s="503" t="s">
        <v>10800</v>
      </c>
    </row>
    <row r="1347" spans="1:11" ht="15" customHeight="1" x14ac:dyDescent="0.25">
      <c r="A1347" s="489" t="s">
        <v>1260</v>
      </c>
      <c r="B1347" s="489">
        <v>1</v>
      </c>
      <c r="C1347" s="489" t="s">
        <v>8230</v>
      </c>
      <c r="D1347" s="503" t="s">
        <v>8231</v>
      </c>
      <c r="E1347" s="503" t="s">
        <v>1261</v>
      </c>
      <c r="F1347" s="503" t="s">
        <v>8800</v>
      </c>
      <c r="G1347" s="496" t="s">
        <v>1384</v>
      </c>
      <c r="H1347" s="489" t="s">
        <v>3178</v>
      </c>
      <c r="I1347" s="503" t="s">
        <v>3177</v>
      </c>
      <c r="J1347" s="489" t="s">
        <v>3178</v>
      </c>
      <c r="K1347" s="503" t="s">
        <v>10801</v>
      </c>
    </row>
    <row r="1348" spans="1:11" ht="15" customHeight="1" x14ac:dyDescent="0.25">
      <c r="A1348" s="489" t="s">
        <v>1260</v>
      </c>
      <c r="B1348" s="489">
        <v>2</v>
      </c>
      <c r="C1348" s="489" t="s">
        <v>8232</v>
      </c>
      <c r="D1348" s="503" t="s">
        <v>8233</v>
      </c>
      <c r="E1348" s="503" t="s">
        <v>1261</v>
      </c>
      <c r="F1348" s="503" t="s">
        <v>8800</v>
      </c>
      <c r="G1348" s="496" t="s">
        <v>1384</v>
      </c>
      <c r="H1348" s="489" t="s">
        <v>3180</v>
      </c>
      <c r="I1348" s="503" t="s">
        <v>3179</v>
      </c>
      <c r="J1348" s="489" t="s">
        <v>3180</v>
      </c>
      <c r="K1348" s="503" t="s">
        <v>10802</v>
      </c>
    </row>
    <row r="1349" spans="1:11" ht="15" customHeight="1" x14ac:dyDescent="0.25">
      <c r="A1349" s="489" t="s">
        <v>1262</v>
      </c>
      <c r="B1349" s="489">
        <v>1</v>
      </c>
      <c r="C1349" s="489" t="s">
        <v>8234</v>
      </c>
      <c r="D1349" s="503" t="s">
        <v>8235</v>
      </c>
      <c r="E1349" s="503" t="s">
        <v>1263</v>
      </c>
      <c r="F1349" s="503" t="s">
        <v>8800</v>
      </c>
      <c r="G1349" s="496" t="s">
        <v>1384</v>
      </c>
      <c r="H1349" s="489" t="s">
        <v>3182</v>
      </c>
      <c r="I1349" s="503" t="s">
        <v>3181</v>
      </c>
      <c r="J1349" s="489" t="s">
        <v>3182</v>
      </c>
      <c r="K1349" s="503" t="s">
        <v>10803</v>
      </c>
    </row>
    <row r="1350" spans="1:11" ht="15" customHeight="1" x14ac:dyDescent="0.25">
      <c r="A1350" s="489" t="s">
        <v>1262</v>
      </c>
      <c r="B1350" s="489">
        <v>2</v>
      </c>
      <c r="C1350" s="489" t="s">
        <v>8236</v>
      </c>
      <c r="D1350" s="503" t="s">
        <v>8237</v>
      </c>
      <c r="E1350" s="503" t="s">
        <v>1263</v>
      </c>
      <c r="F1350" s="503" t="s">
        <v>8800</v>
      </c>
      <c r="G1350" s="496" t="s">
        <v>1384</v>
      </c>
      <c r="H1350" s="489" t="s">
        <v>3184</v>
      </c>
      <c r="I1350" s="503" t="s">
        <v>3183</v>
      </c>
      <c r="J1350" s="489" t="s">
        <v>3184</v>
      </c>
      <c r="K1350" s="503" t="s">
        <v>10804</v>
      </c>
    </row>
    <row r="1351" spans="1:11" ht="15" customHeight="1" x14ac:dyDescent="0.25">
      <c r="A1351" s="489" t="s">
        <v>1262</v>
      </c>
      <c r="B1351" s="489">
        <v>3</v>
      </c>
      <c r="C1351" s="489" t="s">
        <v>8238</v>
      </c>
      <c r="D1351" s="503" t="s">
        <v>8239</v>
      </c>
      <c r="E1351" s="503" t="s">
        <v>1263</v>
      </c>
      <c r="F1351" s="503" t="s">
        <v>8800</v>
      </c>
      <c r="G1351" s="496" t="s">
        <v>1384</v>
      </c>
      <c r="H1351" s="489" t="s">
        <v>3186</v>
      </c>
      <c r="I1351" s="503" t="s">
        <v>3185</v>
      </c>
      <c r="J1351" s="489" t="s">
        <v>3186</v>
      </c>
      <c r="K1351" s="503" t="s">
        <v>10805</v>
      </c>
    </row>
    <row r="1352" spans="1:11" ht="15" customHeight="1" x14ac:dyDescent="0.25">
      <c r="A1352" s="489" t="s">
        <v>1262</v>
      </c>
      <c r="B1352" s="489">
        <v>4</v>
      </c>
      <c r="C1352" s="489" t="s">
        <v>8240</v>
      </c>
      <c r="D1352" s="503" t="s">
        <v>8241</v>
      </c>
      <c r="E1352" s="503" t="s">
        <v>1263</v>
      </c>
      <c r="F1352" s="503" t="s">
        <v>8800</v>
      </c>
      <c r="G1352" s="496" t="s">
        <v>1384</v>
      </c>
      <c r="H1352" s="489" t="s">
        <v>3188</v>
      </c>
      <c r="I1352" s="503" t="s">
        <v>3187</v>
      </c>
      <c r="J1352" s="489" t="s">
        <v>3188</v>
      </c>
      <c r="K1352" s="503" t="s">
        <v>10806</v>
      </c>
    </row>
    <row r="1353" spans="1:11" ht="15" customHeight="1" x14ac:dyDescent="0.25">
      <c r="A1353" s="489" t="s">
        <v>1264</v>
      </c>
      <c r="B1353" s="489">
        <v>1</v>
      </c>
      <c r="C1353" s="489" t="s">
        <v>8242</v>
      </c>
      <c r="D1353" s="503" t="s">
        <v>8243</v>
      </c>
      <c r="E1353" s="503" t="s">
        <v>1265</v>
      </c>
      <c r="F1353" s="503" t="s">
        <v>8800</v>
      </c>
      <c r="G1353" s="496" t="s">
        <v>1384</v>
      </c>
      <c r="H1353" s="489" t="s">
        <v>3190</v>
      </c>
      <c r="I1353" s="503" t="s">
        <v>3189</v>
      </c>
      <c r="J1353" s="489" t="s">
        <v>3190</v>
      </c>
      <c r="K1353" s="503" t="s">
        <v>10807</v>
      </c>
    </row>
    <row r="1354" spans="1:11" ht="15" customHeight="1" x14ac:dyDescent="0.25">
      <c r="A1354" s="489" t="s">
        <v>1264</v>
      </c>
      <c r="B1354" s="489">
        <v>2</v>
      </c>
      <c r="C1354" s="489" t="s">
        <v>8244</v>
      </c>
      <c r="D1354" s="503" t="s">
        <v>8245</v>
      </c>
      <c r="E1354" s="503" t="s">
        <v>1265</v>
      </c>
      <c r="F1354" s="503" t="s">
        <v>8800</v>
      </c>
      <c r="G1354" s="496" t="s">
        <v>1384</v>
      </c>
      <c r="H1354" s="489" t="s">
        <v>3192</v>
      </c>
      <c r="I1354" s="503" t="s">
        <v>3191</v>
      </c>
      <c r="J1354" s="489" t="s">
        <v>3192</v>
      </c>
      <c r="K1354" s="503" t="s">
        <v>10808</v>
      </c>
    </row>
    <row r="1355" spans="1:11" ht="15" customHeight="1" x14ac:dyDescent="0.25">
      <c r="A1355" s="489" t="s">
        <v>1266</v>
      </c>
      <c r="B1355" s="489">
        <v>1</v>
      </c>
      <c r="C1355" s="489" t="s">
        <v>8246</v>
      </c>
      <c r="D1355" s="503" t="s">
        <v>8247</v>
      </c>
      <c r="E1355" s="503" t="s">
        <v>1267</v>
      </c>
      <c r="F1355" s="503" t="s">
        <v>8800</v>
      </c>
      <c r="G1355" s="496" t="s">
        <v>1384</v>
      </c>
      <c r="H1355" s="489" t="s">
        <v>3194</v>
      </c>
      <c r="I1355" s="503" t="s">
        <v>3193</v>
      </c>
      <c r="J1355" s="489" t="s">
        <v>3194</v>
      </c>
      <c r="K1355" s="503" t="s">
        <v>8710</v>
      </c>
    </row>
    <row r="1356" spans="1:11" ht="15" customHeight="1" x14ac:dyDescent="0.25">
      <c r="A1356" s="489" t="s">
        <v>1266</v>
      </c>
      <c r="B1356" s="489">
        <v>2</v>
      </c>
      <c r="C1356" s="489" t="s">
        <v>8248</v>
      </c>
      <c r="D1356" s="503" t="s">
        <v>8249</v>
      </c>
      <c r="E1356" s="503" t="s">
        <v>1267</v>
      </c>
      <c r="F1356" s="503" t="s">
        <v>8800</v>
      </c>
      <c r="G1356" s="496" t="s">
        <v>1384</v>
      </c>
      <c r="H1356" s="489" t="s">
        <v>3196</v>
      </c>
      <c r="I1356" s="503" t="s">
        <v>3195</v>
      </c>
      <c r="J1356" s="489" t="s">
        <v>3196</v>
      </c>
      <c r="K1356" s="503" t="s">
        <v>10809</v>
      </c>
    </row>
    <row r="1357" spans="1:11" ht="15" customHeight="1" x14ac:dyDescent="0.25">
      <c r="A1357" s="489" t="s">
        <v>1268</v>
      </c>
      <c r="B1357" s="489">
        <v>1</v>
      </c>
      <c r="C1357" s="489" t="s">
        <v>8250</v>
      </c>
      <c r="D1357" s="503" t="s">
        <v>8251</v>
      </c>
      <c r="E1357" s="503" t="s">
        <v>1269</v>
      </c>
      <c r="F1357" s="503" t="s">
        <v>8800</v>
      </c>
      <c r="G1357" s="496" t="s">
        <v>1384</v>
      </c>
      <c r="H1357" s="489" t="s">
        <v>3198</v>
      </c>
      <c r="I1357" s="503" t="s">
        <v>3197</v>
      </c>
      <c r="J1357" s="489" t="s">
        <v>3198</v>
      </c>
      <c r="K1357" s="503" t="s">
        <v>10810</v>
      </c>
    </row>
    <row r="1358" spans="1:11" ht="15" customHeight="1" x14ac:dyDescent="0.25">
      <c r="A1358" s="489" t="s">
        <v>1268</v>
      </c>
      <c r="B1358" s="489">
        <v>2</v>
      </c>
      <c r="C1358" s="489" t="s">
        <v>8252</v>
      </c>
      <c r="D1358" s="503" t="s">
        <v>8253</v>
      </c>
      <c r="E1358" s="503" t="s">
        <v>1269</v>
      </c>
      <c r="F1358" s="503" t="s">
        <v>8800</v>
      </c>
      <c r="G1358" s="496" t="s">
        <v>1384</v>
      </c>
      <c r="H1358" s="489" t="s">
        <v>3200</v>
      </c>
      <c r="I1358" s="503" t="s">
        <v>3199</v>
      </c>
      <c r="J1358" s="489" t="s">
        <v>3200</v>
      </c>
      <c r="K1358" s="503" t="s">
        <v>10811</v>
      </c>
    </row>
    <row r="1359" spans="1:11" ht="15" customHeight="1" x14ac:dyDescent="0.25">
      <c r="A1359" s="489" t="s">
        <v>1270</v>
      </c>
      <c r="B1359" s="489">
        <v>1</v>
      </c>
      <c r="C1359" s="489" t="s">
        <v>8254</v>
      </c>
      <c r="D1359" s="503" t="s">
        <v>8255</v>
      </c>
      <c r="E1359" s="503" t="s">
        <v>1271</v>
      </c>
      <c r="F1359" s="503" t="s">
        <v>8800</v>
      </c>
      <c r="G1359" s="496" t="s">
        <v>1384</v>
      </c>
      <c r="H1359" s="489" t="s">
        <v>3202</v>
      </c>
      <c r="I1359" s="503" t="s">
        <v>3201</v>
      </c>
      <c r="J1359" s="489" t="s">
        <v>3202</v>
      </c>
      <c r="K1359" s="503" t="s">
        <v>10812</v>
      </c>
    </row>
    <row r="1360" spans="1:11" ht="15" customHeight="1" x14ac:dyDescent="0.25">
      <c r="A1360" s="489" t="s">
        <v>1270</v>
      </c>
      <c r="B1360" s="489">
        <v>2</v>
      </c>
      <c r="C1360" s="489" t="s">
        <v>8256</v>
      </c>
      <c r="D1360" s="503" t="s">
        <v>8257</v>
      </c>
      <c r="E1360" s="503" t="s">
        <v>1271</v>
      </c>
      <c r="F1360" s="503" t="s">
        <v>8800</v>
      </c>
      <c r="G1360" s="496" t="s">
        <v>1384</v>
      </c>
      <c r="H1360" s="489" t="s">
        <v>3204</v>
      </c>
      <c r="I1360" s="503" t="s">
        <v>3203</v>
      </c>
      <c r="J1360" s="489" t="s">
        <v>3204</v>
      </c>
      <c r="K1360" s="503" t="s">
        <v>10813</v>
      </c>
    </row>
    <row r="1361" spans="1:11" ht="15" customHeight="1" x14ac:dyDescent="0.25">
      <c r="A1361" s="489" t="s">
        <v>1272</v>
      </c>
      <c r="B1361" s="489">
        <v>1</v>
      </c>
      <c r="C1361" s="489" t="s">
        <v>8258</v>
      </c>
      <c r="D1361" s="503" t="s">
        <v>8259</v>
      </c>
      <c r="E1361" s="503" t="s">
        <v>1273</v>
      </c>
      <c r="F1361" s="503" t="s">
        <v>8800</v>
      </c>
      <c r="G1361" s="496" t="s">
        <v>1384</v>
      </c>
      <c r="H1361" s="489" t="s">
        <v>3206</v>
      </c>
      <c r="I1361" s="503" t="s">
        <v>3205</v>
      </c>
      <c r="J1361" s="489" t="s">
        <v>3206</v>
      </c>
      <c r="K1361" s="503" t="s">
        <v>10814</v>
      </c>
    </row>
    <row r="1362" spans="1:11" ht="15" customHeight="1" x14ac:dyDescent="0.25">
      <c r="A1362" s="489" t="s">
        <v>1274</v>
      </c>
      <c r="B1362" s="489">
        <v>1</v>
      </c>
      <c r="C1362" s="489" t="s">
        <v>8260</v>
      </c>
      <c r="D1362" s="503" t="s">
        <v>8261</v>
      </c>
      <c r="E1362" s="503" t="s">
        <v>1275</v>
      </c>
      <c r="F1362" s="503" t="s">
        <v>8800</v>
      </c>
      <c r="G1362" s="496" t="s">
        <v>1384</v>
      </c>
      <c r="H1362" s="489" t="s">
        <v>3208</v>
      </c>
      <c r="I1362" s="503" t="s">
        <v>3207</v>
      </c>
      <c r="J1362" s="489" t="s">
        <v>3208</v>
      </c>
      <c r="K1362" s="503" t="s">
        <v>10815</v>
      </c>
    </row>
    <row r="1363" spans="1:11" ht="15" customHeight="1" x14ac:dyDescent="0.25">
      <c r="A1363" s="489" t="s">
        <v>1274</v>
      </c>
      <c r="B1363" s="489">
        <v>2</v>
      </c>
      <c r="C1363" s="489" t="s">
        <v>8262</v>
      </c>
      <c r="D1363" s="503" t="s">
        <v>8263</v>
      </c>
      <c r="E1363" s="503" t="s">
        <v>1275</v>
      </c>
      <c r="F1363" s="503" t="s">
        <v>8800</v>
      </c>
      <c r="G1363" s="496" t="s">
        <v>1384</v>
      </c>
      <c r="H1363" s="489" t="s">
        <v>3210</v>
      </c>
      <c r="I1363" s="503" t="s">
        <v>3209</v>
      </c>
      <c r="J1363" s="489" t="s">
        <v>3210</v>
      </c>
      <c r="K1363" s="503" t="s">
        <v>10816</v>
      </c>
    </row>
    <row r="1364" spans="1:11" ht="15" customHeight="1" x14ac:dyDescent="0.25">
      <c r="A1364" s="489" t="s">
        <v>1274</v>
      </c>
      <c r="B1364" s="489">
        <v>3</v>
      </c>
      <c r="C1364" s="489" t="s">
        <v>8264</v>
      </c>
      <c r="D1364" s="503" t="s">
        <v>8265</v>
      </c>
      <c r="E1364" s="503" t="s">
        <v>1275</v>
      </c>
      <c r="F1364" s="503" t="s">
        <v>8800</v>
      </c>
      <c r="G1364" s="496" t="s">
        <v>1384</v>
      </c>
      <c r="H1364" s="489" t="s">
        <v>3212</v>
      </c>
      <c r="I1364" s="503" t="s">
        <v>3211</v>
      </c>
      <c r="J1364" s="489" t="s">
        <v>3212</v>
      </c>
      <c r="K1364" s="503" t="s">
        <v>10817</v>
      </c>
    </row>
    <row r="1365" spans="1:11" ht="15" customHeight="1" x14ac:dyDescent="0.25">
      <c r="A1365" s="489" t="s">
        <v>1274</v>
      </c>
      <c r="B1365" s="489">
        <v>4</v>
      </c>
      <c r="C1365" s="489" t="s">
        <v>8266</v>
      </c>
      <c r="D1365" s="503" t="s">
        <v>8267</v>
      </c>
      <c r="E1365" s="503" t="s">
        <v>1275</v>
      </c>
      <c r="F1365" s="503" t="s">
        <v>8800</v>
      </c>
      <c r="G1365" s="496" t="s">
        <v>1384</v>
      </c>
      <c r="H1365" s="489" t="s">
        <v>3214</v>
      </c>
      <c r="I1365" s="503" t="s">
        <v>3213</v>
      </c>
      <c r="J1365" s="489" t="s">
        <v>3214</v>
      </c>
      <c r="K1365" s="503" t="s">
        <v>10818</v>
      </c>
    </row>
    <row r="1366" spans="1:11" ht="15" customHeight="1" x14ac:dyDescent="0.25">
      <c r="A1366" s="489" t="s">
        <v>1274</v>
      </c>
      <c r="B1366" s="489">
        <v>5</v>
      </c>
      <c r="C1366" s="489" t="s">
        <v>8268</v>
      </c>
      <c r="D1366" s="503" t="s">
        <v>8269</v>
      </c>
      <c r="E1366" s="503" t="s">
        <v>1275</v>
      </c>
      <c r="F1366" s="503" t="s">
        <v>8800</v>
      </c>
      <c r="G1366" s="496" t="s">
        <v>1384</v>
      </c>
      <c r="H1366" s="489" t="s">
        <v>3216</v>
      </c>
      <c r="I1366" s="503" t="s">
        <v>3215</v>
      </c>
      <c r="J1366" s="489" t="s">
        <v>3216</v>
      </c>
      <c r="K1366" s="503" t="s">
        <v>10819</v>
      </c>
    </row>
    <row r="1367" spans="1:11" ht="15" customHeight="1" x14ac:dyDescent="0.25">
      <c r="A1367" s="489" t="s">
        <v>1274</v>
      </c>
      <c r="B1367" s="489">
        <v>6</v>
      </c>
      <c r="C1367" s="489" t="s">
        <v>8270</v>
      </c>
      <c r="D1367" s="503" t="s">
        <v>8271</v>
      </c>
      <c r="E1367" s="503" t="s">
        <v>1275</v>
      </c>
      <c r="F1367" s="503" t="s">
        <v>8800</v>
      </c>
      <c r="G1367" s="496" t="s">
        <v>1384</v>
      </c>
      <c r="H1367" s="489" t="s">
        <v>3218</v>
      </c>
      <c r="I1367" s="503" t="s">
        <v>3217</v>
      </c>
      <c r="J1367" s="489" t="s">
        <v>3218</v>
      </c>
      <c r="K1367" s="503" t="s">
        <v>10820</v>
      </c>
    </row>
    <row r="1368" spans="1:11" ht="15" customHeight="1" x14ac:dyDescent="0.25">
      <c r="A1368" s="489" t="s">
        <v>1276</v>
      </c>
      <c r="B1368" s="489">
        <v>1</v>
      </c>
      <c r="C1368" s="489" t="s">
        <v>8272</v>
      </c>
      <c r="D1368" s="503" t="s">
        <v>8273</v>
      </c>
      <c r="E1368" s="503" t="s">
        <v>1277</v>
      </c>
      <c r="F1368" s="503" t="s">
        <v>8800</v>
      </c>
      <c r="G1368" s="496" t="s">
        <v>1384</v>
      </c>
      <c r="H1368" s="489" t="s">
        <v>3220</v>
      </c>
      <c r="I1368" s="503" t="s">
        <v>3219</v>
      </c>
      <c r="J1368" s="489" t="s">
        <v>3220</v>
      </c>
      <c r="K1368" s="503" t="s">
        <v>10821</v>
      </c>
    </row>
    <row r="1369" spans="1:11" ht="15" customHeight="1" x14ac:dyDescent="0.25">
      <c r="A1369" s="489" t="s">
        <v>1276</v>
      </c>
      <c r="B1369" s="489">
        <v>2</v>
      </c>
      <c r="C1369" s="489" t="s">
        <v>8274</v>
      </c>
      <c r="D1369" s="503" t="s">
        <v>8275</v>
      </c>
      <c r="E1369" s="503" t="s">
        <v>1277</v>
      </c>
      <c r="F1369" s="503" t="s">
        <v>8800</v>
      </c>
      <c r="G1369" s="496" t="s">
        <v>1384</v>
      </c>
      <c r="H1369" s="489" t="s">
        <v>3222</v>
      </c>
      <c r="I1369" s="503" t="s">
        <v>3221</v>
      </c>
      <c r="J1369" s="489" t="s">
        <v>3222</v>
      </c>
      <c r="K1369" s="503" t="s">
        <v>10821</v>
      </c>
    </row>
    <row r="1370" spans="1:11" ht="15" customHeight="1" x14ac:dyDescent="0.25">
      <c r="A1370" s="489" t="s">
        <v>1278</v>
      </c>
      <c r="B1370" s="489">
        <v>1</v>
      </c>
      <c r="C1370" s="489" t="s">
        <v>8276</v>
      </c>
      <c r="D1370" s="503" t="s">
        <v>8277</v>
      </c>
      <c r="E1370" s="503" t="s">
        <v>1279</v>
      </c>
      <c r="F1370" s="503" t="s">
        <v>8800</v>
      </c>
      <c r="G1370" s="496" t="s">
        <v>1384</v>
      </c>
      <c r="H1370" s="489" t="s">
        <v>3224</v>
      </c>
      <c r="I1370" s="503" t="s">
        <v>3223</v>
      </c>
      <c r="J1370" s="489" t="s">
        <v>3224</v>
      </c>
      <c r="K1370" s="503" t="s">
        <v>10822</v>
      </c>
    </row>
    <row r="1371" spans="1:11" ht="15" customHeight="1" x14ac:dyDescent="0.25">
      <c r="A1371" s="489" t="s">
        <v>1278</v>
      </c>
      <c r="B1371" s="489">
        <v>2</v>
      </c>
      <c r="C1371" s="489" t="s">
        <v>8278</v>
      </c>
      <c r="D1371" s="503" t="s">
        <v>8279</v>
      </c>
      <c r="E1371" s="503" t="s">
        <v>1279</v>
      </c>
      <c r="F1371" s="503" t="s">
        <v>8800</v>
      </c>
      <c r="G1371" s="496" t="s">
        <v>1384</v>
      </c>
      <c r="H1371" s="489" t="s">
        <v>3226</v>
      </c>
      <c r="I1371" s="503" t="s">
        <v>3225</v>
      </c>
      <c r="J1371" s="489" t="s">
        <v>3226</v>
      </c>
      <c r="K1371" s="503" t="s">
        <v>10823</v>
      </c>
    </row>
    <row r="1372" spans="1:11" ht="15" customHeight="1" x14ac:dyDescent="0.25">
      <c r="A1372" s="489" t="s">
        <v>1280</v>
      </c>
      <c r="B1372" s="489">
        <v>1</v>
      </c>
      <c r="C1372" s="489" t="s">
        <v>8280</v>
      </c>
      <c r="D1372" s="503" t="s">
        <v>8281</v>
      </c>
      <c r="E1372" s="503" t="s">
        <v>1281</v>
      </c>
      <c r="F1372" s="503" t="s">
        <v>8800</v>
      </c>
      <c r="G1372" s="496" t="s">
        <v>1384</v>
      </c>
      <c r="H1372" s="489" t="s">
        <v>3227</v>
      </c>
      <c r="I1372" s="503" t="s">
        <v>8282</v>
      </c>
      <c r="J1372" s="489" t="s">
        <v>3227</v>
      </c>
      <c r="K1372" s="503" t="s">
        <v>10824</v>
      </c>
    </row>
    <row r="1373" spans="1:11" ht="15" customHeight="1" x14ac:dyDescent="0.25">
      <c r="A1373" s="489" t="s">
        <v>1282</v>
      </c>
      <c r="B1373" s="489">
        <v>1</v>
      </c>
      <c r="C1373" s="489" t="s">
        <v>8283</v>
      </c>
      <c r="D1373" s="503" t="s">
        <v>8284</v>
      </c>
      <c r="E1373" s="503" t="s">
        <v>1283</v>
      </c>
      <c r="F1373" s="503" t="s">
        <v>8800</v>
      </c>
      <c r="G1373" s="496" t="s">
        <v>1384</v>
      </c>
      <c r="H1373" s="489" t="s">
        <v>3229</v>
      </c>
      <c r="I1373" s="503" t="s">
        <v>3228</v>
      </c>
      <c r="J1373" s="489" t="s">
        <v>3229</v>
      </c>
      <c r="K1373" s="503" t="s">
        <v>10825</v>
      </c>
    </row>
    <row r="1374" spans="1:11" ht="15" customHeight="1" x14ac:dyDescent="0.25">
      <c r="A1374" s="489" t="s">
        <v>1282</v>
      </c>
      <c r="B1374" s="489">
        <v>2</v>
      </c>
      <c r="C1374" s="489" t="s">
        <v>8285</v>
      </c>
      <c r="D1374" s="503" t="s">
        <v>8286</v>
      </c>
      <c r="E1374" s="503" t="s">
        <v>1283</v>
      </c>
      <c r="F1374" s="503" t="s">
        <v>8800</v>
      </c>
      <c r="G1374" s="496" t="s">
        <v>1384</v>
      </c>
      <c r="H1374" s="489" t="s">
        <v>3231</v>
      </c>
      <c r="I1374" s="503" t="s">
        <v>3230</v>
      </c>
      <c r="J1374" s="489" t="s">
        <v>3231</v>
      </c>
      <c r="K1374" s="503" t="s">
        <v>10826</v>
      </c>
    </row>
    <row r="1375" spans="1:11" ht="15" customHeight="1" x14ac:dyDescent="0.25">
      <c r="A1375" s="489" t="s">
        <v>1284</v>
      </c>
      <c r="B1375" s="489">
        <v>1</v>
      </c>
      <c r="C1375" s="489" t="s">
        <v>8287</v>
      </c>
      <c r="D1375" s="503" t="s">
        <v>8288</v>
      </c>
      <c r="E1375" s="503" t="s">
        <v>1285</v>
      </c>
      <c r="F1375" s="503" t="s">
        <v>8796</v>
      </c>
      <c r="G1375" s="496" t="s">
        <v>1384</v>
      </c>
      <c r="H1375" s="489" t="s">
        <v>3232</v>
      </c>
      <c r="I1375" s="503" t="s">
        <v>1285</v>
      </c>
      <c r="J1375" s="489" t="s">
        <v>3232</v>
      </c>
      <c r="K1375" s="503" t="s">
        <v>8711</v>
      </c>
    </row>
    <row r="1376" spans="1:11" ht="15" customHeight="1" x14ac:dyDescent="0.25">
      <c r="A1376" s="489" t="s">
        <v>1286</v>
      </c>
      <c r="B1376" s="489">
        <v>1</v>
      </c>
      <c r="C1376" s="489" t="s">
        <v>8289</v>
      </c>
      <c r="D1376" s="503" t="s">
        <v>8290</v>
      </c>
      <c r="E1376" s="503" t="s">
        <v>1287</v>
      </c>
      <c r="F1376" s="503" t="s">
        <v>8800</v>
      </c>
      <c r="G1376" s="496" t="s">
        <v>1384</v>
      </c>
      <c r="H1376" s="489" t="s">
        <v>3234</v>
      </c>
      <c r="I1376" s="503" t="s">
        <v>3233</v>
      </c>
      <c r="J1376" s="489" t="s">
        <v>3234</v>
      </c>
      <c r="K1376" s="503" t="s">
        <v>10827</v>
      </c>
    </row>
    <row r="1377" spans="1:11" ht="15" customHeight="1" x14ac:dyDescent="0.25">
      <c r="A1377" s="489" t="s">
        <v>1286</v>
      </c>
      <c r="B1377" s="489">
        <v>2</v>
      </c>
      <c r="C1377" s="489" t="s">
        <v>8291</v>
      </c>
      <c r="D1377" s="503" t="s">
        <v>8292</v>
      </c>
      <c r="E1377" s="503" t="s">
        <v>1287</v>
      </c>
      <c r="F1377" s="503" t="s">
        <v>8800</v>
      </c>
      <c r="G1377" s="496" t="s">
        <v>1384</v>
      </c>
      <c r="H1377" s="489" t="s">
        <v>3236</v>
      </c>
      <c r="I1377" s="503" t="s">
        <v>3235</v>
      </c>
      <c r="J1377" s="489" t="s">
        <v>3236</v>
      </c>
      <c r="K1377" s="503" t="s">
        <v>10828</v>
      </c>
    </row>
    <row r="1378" spans="1:11" ht="15" customHeight="1" x14ac:dyDescent="0.25">
      <c r="A1378" s="489" t="s">
        <v>1288</v>
      </c>
      <c r="B1378" s="489">
        <v>1</v>
      </c>
      <c r="C1378" s="489" t="s">
        <v>8293</v>
      </c>
      <c r="D1378" s="503" t="s">
        <v>8294</v>
      </c>
      <c r="E1378" s="503" t="s">
        <v>1289</v>
      </c>
      <c r="F1378" s="503" t="s">
        <v>8800</v>
      </c>
      <c r="G1378" s="496" t="s">
        <v>1384</v>
      </c>
      <c r="H1378" s="489" t="s">
        <v>3238</v>
      </c>
      <c r="I1378" s="503" t="s">
        <v>3237</v>
      </c>
      <c r="J1378" s="489" t="s">
        <v>3238</v>
      </c>
      <c r="K1378" s="503" t="s">
        <v>10829</v>
      </c>
    </row>
    <row r="1379" spans="1:11" ht="15" customHeight="1" x14ac:dyDescent="0.25">
      <c r="A1379" s="489" t="s">
        <v>1288</v>
      </c>
      <c r="B1379" s="489">
        <v>2</v>
      </c>
      <c r="C1379" s="489" t="s">
        <v>8295</v>
      </c>
      <c r="D1379" s="503" t="s">
        <v>8296</v>
      </c>
      <c r="E1379" s="503" t="s">
        <v>1289</v>
      </c>
      <c r="F1379" s="503" t="s">
        <v>8800</v>
      </c>
      <c r="G1379" s="496" t="s">
        <v>1384</v>
      </c>
      <c r="H1379" s="489" t="s">
        <v>3240</v>
      </c>
      <c r="I1379" s="503" t="s">
        <v>3239</v>
      </c>
      <c r="J1379" s="489" t="s">
        <v>3240</v>
      </c>
      <c r="K1379" s="503" t="s">
        <v>10830</v>
      </c>
    </row>
    <row r="1380" spans="1:11" ht="15" customHeight="1" x14ac:dyDescent="0.25">
      <c r="A1380" s="489" t="s">
        <v>1288</v>
      </c>
      <c r="B1380" s="489">
        <v>3</v>
      </c>
      <c r="C1380" s="489" t="s">
        <v>8297</v>
      </c>
      <c r="D1380" s="503" t="s">
        <v>8298</v>
      </c>
      <c r="E1380" s="503" t="s">
        <v>1289</v>
      </c>
      <c r="F1380" s="503" t="s">
        <v>8800</v>
      </c>
      <c r="G1380" s="496" t="s">
        <v>1384</v>
      </c>
      <c r="H1380" s="489" t="s">
        <v>3242</v>
      </c>
      <c r="I1380" s="503" t="s">
        <v>3241</v>
      </c>
      <c r="J1380" s="489" t="s">
        <v>3242</v>
      </c>
      <c r="K1380" s="503" t="s">
        <v>10831</v>
      </c>
    </row>
    <row r="1381" spans="1:11" ht="12.75" customHeight="1" x14ac:dyDescent="0.25">
      <c r="A1381" s="489" t="s">
        <v>1288</v>
      </c>
      <c r="B1381" s="489">
        <v>4</v>
      </c>
      <c r="C1381" s="489" t="s">
        <v>8299</v>
      </c>
      <c r="D1381" s="503" t="s">
        <v>8300</v>
      </c>
      <c r="E1381" s="503" t="s">
        <v>1289</v>
      </c>
      <c r="F1381" s="503" t="s">
        <v>8800</v>
      </c>
      <c r="G1381" s="496" t="s">
        <v>1384</v>
      </c>
      <c r="H1381" s="489" t="s">
        <v>5364</v>
      </c>
      <c r="I1381" s="503" t="s">
        <v>3243</v>
      </c>
      <c r="J1381" s="489" t="s">
        <v>5364</v>
      </c>
      <c r="K1381" s="503" t="s">
        <v>10832</v>
      </c>
    </row>
    <row r="1382" spans="1:11" ht="12.75" customHeight="1" x14ac:dyDescent="0.25">
      <c r="A1382" s="489" t="s">
        <v>1288</v>
      </c>
      <c r="B1382" s="489">
        <v>5</v>
      </c>
      <c r="C1382" s="489" t="s">
        <v>8301</v>
      </c>
      <c r="D1382" s="503" t="s">
        <v>8302</v>
      </c>
      <c r="E1382" s="503" t="s">
        <v>1289</v>
      </c>
      <c r="F1382" s="503" t="s">
        <v>8800</v>
      </c>
      <c r="G1382" s="496" t="s">
        <v>1384</v>
      </c>
      <c r="H1382" s="489" t="s">
        <v>3245</v>
      </c>
      <c r="I1382" s="503" t="s">
        <v>3244</v>
      </c>
      <c r="J1382" s="489" t="s">
        <v>3245</v>
      </c>
      <c r="K1382" s="503" t="s">
        <v>10833</v>
      </c>
    </row>
    <row r="1383" spans="1:11" ht="12.75" customHeight="1" x14ac:dyDescent="0.25">
      <c r="A1383" s="489" t="s">
        <v>1290</v>
      </c>
      <c r="B1383" s="489">
        <v>1</v>
      </c>
      <c r="C1383" s="489" t="s">
        <v>8303</v>
      </c>
      <c r="D1383" s="503" t="s">
        <v>8304</v>
      </c>
      <c r="E1383" s="503" t="s">
        <v>1291</v>
      </c>
      <c r="F1383" s="503" t="s">
        <v>8798</v>
      </c>
      <c r="G1383" s="496" t="s">
        <v>1384</v>
      </c>
      <c r="H1383" s="489" t="s">
        <v>3898</v>
      </c>
      <c r="I1383" s="503" t="s">
        <v>1291</v>
      </c>
      <c r="J1383" s="489" t="s">
        <v>3898</v>
      </c>
      <c r="K1383" s="503" t="s">
        <v>8712</v>
      </c>
    </row>
    <row r="1384" spans="1:11" ht="12.75" customHeight="1" x14ac:dyDescent="0.25">
      <c r="A1384" s="489" t="s">
        <v>1292</v>
      </c>
      <c r="B1384" s="489">
        <v>1</v>
      </c>
      <c r="C1384" s="489" t="s">
        <v>8305</v>
      </c>
      <c r="D1384" s="503" t="s">
        <v>8306</v>
      </c>
      <c r="E1384" s="503" t="s">
        <v>1293</v>
      </c>
      <c r="F1384" s="503" t="s">
        <v>8800</v>
      </c>
      <c r="G1384" s="496" t="s">
        <v>1384</v>
      </c>
      <c r="H1384" s="489" t="s">
        <v>3247</v>
      </c>
      <c r="I1384" s="503" t="s">
        <v>3246</v>
      </c>
      <c r="J1384" s="489" t="s">
        <v>3247</v>
      </c>
      <c r="K1384" s="503" t="s">
        <v>10834</v>
      </c>
    </row>
    <row r="1385" spans="1:11" ht="12.75" customHeight="1" x14ac:dyDescent="0.25">
      <c r="A1385" s="489" t="s">
        <v>1292</v>
      </c>
      <c r="B1385" s="489">
        <v>2</v>
      </c>
      <c r="C1385" s="489" t="s">
        <v>8307</v>
      </c>
      <c r="D1385" s="503" t="s">
        <v>8308</v>
      </c>
      <c r="E1385" s="503" t="s">
        <v>1293</v>
      </c>
      <c r="F1385" s="503" t="s">
        <v>8800</v>
      </c>
      <c r="G1385" s="496" t="s">
        <v>1384</v>
      </c>
      <c r="H1385" s="489" t="s">
        <v>3249</v>
      </c>
      <c r="I1385" s="503" t="s">
        <v>3248</v>
      </c>
      <c r="J1385" s="489" t="s">
        <v>3249</v>
      </c>
      <c r="K1385" s="503" t="s">
        <v>10835</v>
      </c>
    </row>
    <row r="1386" spans="1:11" ht="12.75" customHeight="1" x14ac:dyDescent="0.25">
      <c r="A1386" s="489" t="s">
        <v>1294</v>
      </c>
      <c r="B1386" s="489">
        <v>1</v>
      </c>
      <c r="C1386" s="489" t="s">
        <v>8309</v>
      </c>
      <c r="D1386" s="503" t="s">
        <v>8310</v>
      </c>
      <c r="E1386" s="503" t="s">
        <v>1295</v>
      </c>
      <c r="F1386" s="503" t="s">
        <v>8798</v>
      </c>
      <c r="G1386" s="496" t="s">
        <v>1384</v>
      </c>
      <c r="H1386" s="489" t="s">
        <v>3899</v>
      </c>
      <c r="I1386" s="503" t="s">
        <v>1295</v>
      </c>
      <c r="J1386" s="489" t="s">
        <v>3899</v>
      </c>
      <c r="K1386" s="503" t="s">
        <v>10836</v>
      </c>
    </row>
    <row r="1387" spans="1:11" ht="12.75" customHeight="1" x14ac:dyDescent="0.25">
      <c r="A1387" s="489" t="s">
        <v>1296</v>
      </c>
      <c r="B1387" s="489">
        <v>1</v>
      </c>
      <c r="C1387" s="489" t="s">
        <v>8311</v>
      </c>
      <c r="D1387" s="503" t="s">
        <v>8312</v>
      </c>
      <c r="E1387" s="503" t="s">
        <v>1297</v>
      </c>
      <c r="F1387" s="503" t="s">
        <v>8800</v>
      </c>
      <c r="G1387" s="496" t="s">
        <v>1384</v>
      </c>
      <c r="H1387" s="489" t="s">
        <v>3251</v>
      </c>
      <c r="I1387" s="503" t="s">
        <v>3250</v>
      </c>
      <c r="J1387" s="489" t="s">
        <v>3251</v>
      </c>
      <c r="K1387" s="503" t="s">
        <v>10837</v>
      </c>
    </row>
    <row r="1388" spans="1:11" ht="12.75" customHeight="1" x14ac:dyDescent="0.25">
      <c r="A1388" s="489" t="s">
        <v>1298</v>
      </c>
      <c r="B1388" s="489">
        <v>1</v>
      </c>
      <c r="C1388" s="489" t="s">
        <v>8313</v>
      </c>
      <c r="D1388" s="503" t="s">
        <v>8314</v>
      </c>
      <c r="E1388" s="503" t="s">
        <v>1299</v>
      </c>
      <c r="F1388" s="503" t="s">
        <v>8798</v>
      </c>
      <c r="G1388" s="496" t="s">
        <v>1384</v>
      </c>
      <c r="H1388" s="489" t="s">
        <v>3900</v>
      </c>
      <c r="I1388" s="503" t="s">
        <v>1299</v>
      </c>
      <c r="J1388" s="489" t="s">
        <v>3900</v>
      </c>
      <c r="K1388" s="503" t="s">
        <v>10838</v>
      </c>
    </row>
    <row r="1389" spans="1:11" ht="12.75" customHeight="1" x14ac:dyDescent="0.25">
      <c r="A1389" s="489" t="s">
        <v>1300</v>
      </c>
      <c r="B1389" s="489">
        <v>1</v>
      </c>
      <c r="C1389" s="489" t="s">
        <v>8315</v>
      </c>
      <c r="D1389" s="503" t="s">
        <v>8316</v>
      </c>
      <c r="E1389" s="503" t="s">
        <v>1301</v>
      </c>
      <c r="F1389" s="503" t="s">
        <v>8800</v>
      </c>
      <c r="G1389" s="496" t="s">
        <v>1384</v>
      </c>
      <c r="H1389" s="489" t="s">
        <v>3253</v>
      </c>
      <c r="I1389" s="503" t="s">
        <v>3252</v>
      </c>
      <c r="J1389" s="489" t="s">
        <v>3253</v>
      </c>
      <c r="K1389" s="503" t="s">
        <v>10839</v>
      </c>
    </row>
    <row r="1390" spans="1:11" ht="12.75" customHeight="1" x14ac:dyDescent="0.25">
      <c r="A1390" s="489" t="s">
        <v>1300</v>
      </c>
      <c r="B1390" s="489">
        <v>2</v>
      </c>
      <c r="C1390" s="489" t="s">
        <v>8317</v>
      </c>
      <c r="D1390" s="503" t="s">
        <v>8318</v>
      </c>
      <c r="E1390" s="503" t="s">
        <v>1301</v>
      </c>
      <c r="F1390" s="503" t="s">
        <v>8800</v>
      </c>
      <c r="G1390" s="496" t="s">
        <v>1384</v>
      </c>
      <c r="H1390" s="489" t="s">
        <v>3255</v>
      </c>
      <c r="I1390" s="503" t="s">
        <v>3254</v>
      </c>
      <c r="J1390" s="489" t="s">
        <v>3255</v>
      </c>
      <c r="K1390" s="503" t="s">
        <v>10840</v>
      </c>
    </row>
    <row r="1391" spans="1:11" ht="12.75" customHeight="1" x14ac:dyDescent="0.25">
      <c r="A1391" s="489" t="s">
        <v>9603</v>
      </c>
      <c r="B1391" s="489">
        <v>1</v>
      </c>
      <c r="C1391" s="489" t="s">
        <v>10841</v>
      </c>
      <c r="D1391" s="503" t="s">
        <v>10842</v>
      </c>
      <c r="E1391" s="503" t="s">
        <v>9604</v>
      </c>
      <c r="F1391" s="503" t="s">
        <v>8796</v>
      </c>
      <c r="G1391" s="496" t="s">
        <v>1384</v>
      </c>
      <c r="H1391" s="489" t="s">
        <v>10843</v>
      </c>
      <c r="I1391" s="503" t="s">
        <v>9604</v>
      </c>
      <c r="J1391" s="489" t="s">
        <v>10843</v>
      </c>
      <c r="K1391" s="503" t="s">
        <v>10844</v>
      </c>
    </row>
    <row r="1392" spans="1:11" ht="12.75" customHeight="1" x14ac:dyDescent="0.25">
      <c r="A1392" s="489" t="s">
        <v>1302</v>
      </c>
      <c r="B1392" s="489">
        <v>1</v>
      </c>
      <c r="C1392" s="489" t="s">
        <v>8319</v>
      </c>
      <c r="D1392" s="503" t="s">
        <v>8320</v>
      </c>
      <c r="E1392" s="503" t="s">
        <v>1303</v>
      </c>
      <c r="F1392" s="503" t="s">
        <v>8800</v>
      </c>
      <c r="G1392" s="496" t="s">
        <v>1384</v>
      </c>
      <c r="H1392" s="489" t="s">
        <v>10845</v>
      </c>
      <c r="I1392" s="503" t="s">
        <v>3256</v>
      </c>
      <c r="J1392" s="489" t="s">
        <v>10845</v>
      </c>
      <c r="K1392" s="503" t="s">
        <v>10846</v>
      </c>
    </row>
    <row r="1393" spans="1:11" ht="12.75" customHeight="1" x14ac:dyDescent="0.25">
      <c r="A1393" s="489" t="s">
        <v>1304</v>
      </c>
      <c r="B1393" s="489">
        <v>1</v>
      </c>
      <c r="C1393" s="489" t="s">
        <v>8321</v>
      </c>
      <c r="D1393" s="503" t="s">
        <v>8322</v>
      </c>
      <c r="E1393" s="503" t="s">
        <v>1305</v>
      </c>
      <c r="F1393" s="503" t="s">
        <v>8800</v>
      </c>
      <c r="G1393" s="496" t="s">
        <v>1384</v>
      </c>
      <c r="H1393" s="489" t="s">
        <v>3258</v>
      </c>
      <c r="I1393" s="503" t="s">
        <v>3257</v>
      </c>
      <c r="J1393" s="489" t="s">
        <v>3258</v>
      </c>
      <c r="K1393" s="503" t="s">
        <v>10847</v>
      </c>
    </row>
    <row r="1394" spans="1:11" ht="12.75" customHeight="1" x14ac:dyDescent="0.25">
      <c r="A1394" s="489" t="s">
        <v>1304</v>
      </c>
      <c r="B1394" s="489">
        <v>2</v>
      </c>
      <c r="C1394" s="489" t="s">
        <v>8323</v>
      </c>
      <c r="D1394" s="503" t="s">
        <v>8324</v>
      </c>
      <c r="E1394" s="503" t="s">
        <v>1305</v>
      </c>
      <c r="F1394" s="503" t="s">
        <v>8800</v>
      </c>
      <c r="G1394" s="496" t="s">
        <v>1384</v>
      </c>
      <c r="H1394" s="489" t="s">
        <v>3260</v>
      </c>
      <c r="I1394" s="503" t="s">
        <v>3259</v>
      </c>
      <c r="J1394" s="489" t="s">
        <v>3260</v>
      </c>
      <c r="K1394" s="503" t="s">
        <v>10848</v>
      </c>
    </row>
    <row r="1395" spans="1:11" ht="12.75" customHeight="1" x14ac:dyDescent="0.25">
      <c r="A1395" s="489" t="s">
        <v>1306</v>
      </c>
      <c r="B1395" s="489">
        <v>1</v>
      </c>
      <c r="C1395" s="489" t="s">
        <v>8325</v>
      </c>
      <c r="D1395" s="503" t="s">
        <v>8326</v>
      </c>
      <c r="E1395" s="503" t="s">
        <v>1307</v>
      </c>
      <c r="F1395" s="503" t="s">
        <v>8796</v>
      </c>
      <c r="G1395" s="496" t="s">
        <v>1384</v>
      </c>
      <c r="H1395" s="489" t="s">
        <v>3261</v>
      </c>
      <c r="I1395" s="503" t="s">
        <v>1307</v>
      </c>
      <c r="J1395" s="489" t="s">
        <v>3261</v>
      </c>
      <c r="K1395" s="503" t="s">
        <v>10849</v>
      </c>
    </row>
    <row r="1396" spans="1:11" ht="12.75" customHeight="1" x14ac:dyDescent="0.25">
      <c r="A1396" s="489" t="s">
        <v>1308</v>
      </c>
      <c r="B1396" s="489">
        <v>1</v>
      </c>
      <c r="C1396" s="489" t="s">
        <v>8327</v>
      </c>
      <c r="D1396" s="503" t="s">
        <v>8328</v>
      </c>
      <c r="E1396" s="503" t="s">
        <v>1309</v>
      </c>
      <c r="F1396" s="503" t="s">
        <v>8798</v>
      </c>
      <c r="G1396" s="496" t="s">
        <v>1384</v>
      </c>
      <c r="H1396" s="489" t="s">
        <v>3901</v>
      </c>
      <c r="I1396" s="503" t="s">
        <v>1309</v>
      </c>
      <c r="J1396" s="489" t="s">
        <v>3901</v>
      </c>
      <c r="K1396" s="503" t="s">
        <v>8713</v>
      </c>
    </row>
    <row r="1397" spans="1:11" ht="12.75" customHeight="1" x14ac:dyDescent="0.25">
      <c r="A1397" s="489" t="s">
        <v>1310</v>
      </c>
      <c r="B1397" s="489">
        <v>1</v>
      </c>
      <c r="C1397" s="489" t="s">
        <v>8329</v>
      </c>
      <c r="D1397" s="503" t="s">
        <v>8330</v>
      </c>
      <c r="E1397" s="503" t="s">
        <v>1311</v>
      </c>
      <c r="F1397" s="503" t="s">
        <v>8800</v>
      </c>
      <c r="G1397" s="496" t="s">
        <v>1384</v>
      </c>
      <c r="H1397" s="489" t="s">
        <v>3263</v>
      </c>
      <c r="I1397" s="503" t="s">
        <v>3262</v>
      </c>
      <c r="J1397" s="489" t="s">
        <v>3263</v>
      </c>
      <c r="K1397" s="503" t="s">
        <v>10850</v>
      </c>
    </row>
    <row r="1398" spans="1:11" ht="12.75" customHeight="1" x14ac:dyDescent="0.25">
      <c r="A1398" s="489" t="s">
        <v>1310</v>
      </c>
      <c r="B1398" s="489">
        <v>2</v>
      </c>
      <c r="C1398" s="489" t="s">
        <v>8331</v>
      </c>
      <c r="D1398" s="503" t="s">
        <v>8332</v>
      </c>
      <c r="E1398" s="503" t="s">
        <v>1311</v>
      </c>
      <c r="F1398" s="503" t="s">
        <v>8800</v>
      </c>
      <c r="G1398" s="496" t="s">
        <v>1384</v>
      </c>
      <c r="H1398" s="489" t="s">
        <v>3265</v>
      </c>
      <c r="I1398" s="503" t="s">
        <v>3264</v>
      </c>
      <c r="J1398" s="489" t="s">
        <v>3265</v>
      </c>
      <c r="K1398" s="503" t="s">
        <v>10851</v>
      </c>
    </row>
    <row r="1399" spans="1:11" ht="12.75" customHeight="1" x14ac:dyDescent="0.25">
      <c r="A1399" s="489" t="s">
        <v>1310</v>
      </c>
      <c r="B1399" s="489">
        <v>3</v>
      </c>
      <c r="C1399" s="489" t="s">
        <v>8333</v>
      </c>
      <c r="D1399" s="503" t="s">
        <v>8334</v>
      </c>
      <c r="E1399" s="503" t="s">
        <v>1311</v>
      </c>
      <c r="F1399" s="503" t="s">
        <v>8800</v>
      </c>
      <c r="G1399" s="496" t="s">
        <v>1384</v>
      </c>
      <c r="H1399" s="489" t="s">
        <v>3267</v>
      </c>
      <c r="I1399" s="503" t="s">
        <v>3266</v>
      </c>
      <c r="J1399" s="489" t="s">
        <v>3267</v>
      </c>
      <c r="K1399" s="503" t="s">
        <v>10852</v>
      </c>
    </row>
    <row r="1400" spans="1:11" ht="12.75" customHeight="1" x14ac:dyDescent="0.25">
      <c r="A1400" s="489" t="s">
        <v>1310</v>
      </c>
      <c r="B1400" s="489">
        <v>4</v>
      </c>
      <c r="C1400" s="489" t="s">
        <v>8335</v>
      </c>
      <c r="D1400" s="503" t="s">
        <v>8336</v>
      </c>
      <c r="E1400" s="503" t="s">
        <v>1311</v>
      </c>
      <c r="F1400" s="503" t="s">
        <v>8800</v>
      </c>
      <c r="G1400" s="496" t="s">
        <v>1384</v>
      </c>
      <c r="H1400" s="489" t="s">
        <v>3269</v>
      </c>
      <c r="I1400" s="503" t="s">
        <v>3268</v>
      </c>
      <c r="J1400" s="489" t="s">
        <v>3269</v>
      </c>
      <c r="K1400" s="503" t="s">
        <v>10853</v>
      </c>
    </row>
    <row r="1401" spans="1:11" ht="12.75" customHeight="1" x14ac:dyDescent="0.25">
      <c r="A1401" s="489" t="s">
        <v>1312</v>
      </c>
      <c r="B1401" s="489">
        <v>1</v>
      </c>
      <c r="C1401" s="489" t="s">
        <v>8337</v>
      </c>
      <c r="D1401" s="503" t="s">
        <v>8338</v>
      </c>
      <c r="E1401" s="503" t="s">
        <v>1313</v>
      </c>
      <c r="F1401" s="503" t="s">
        <v>8800</v>
      </c>
      <c r="G1401" s="496" t="s">
        <v>1384</v>
      </c>
      <c r="H1401" s="489" t="s">
        <v>3271</v>
      </c>
      <c r="I1401" s="503" t="s">
        <v>3270</v>
      </c>
      <c r="J1401" s="489" t="s">
        <v>3271</v>
      </c>
      <c r="K1401" s="503" t="s">
        <v>10854</v>
      </c>
    </row>
    <row r="1402" spans="1:11" ht="12.75" customHeight="1" x14ac:dyDescent="0.25">
      <c r="A1402" s="489" t="s">
        <v>1312</v>
      </c>
      <c r="B1402" s="489">
        <v>2</v>
      </c>
      <c r="C1402" s="489" t="s">
        <v>8339</v>
      </c>
      <c r="D1402" s="503" t="s">
        <v>8340</v>
      </c>
      <c r="E1402" s="503" t="s">
        <v>1313</v>
      </c>
      <c r="F1402" s="503" t="s">
        <v>8800</v>
      </c>
      <c r="G1402" s="496" t="s">
        <v>1384</v>
      </c>
      <c r="H1402" s="489" t="s">
        <v>3273</v>
      </c>
      <c r="I1402" s="503" t="s">
        <v>3272</v>
      </c>
      <c r="J1402" s="489" t="s">
        <v>3273</v>
      </c>
      <c r="K1402" s="503" t="s">
        <v>10855</v>
      </c>
    </row>
    <row r="1403" spans="1:11" ht="12.75" customHeight="1" x14ac:dyDescent="0.25">
      <c r="A1403" s="489" t="s">
        <v>1314</v>
      </c>
      <c r="B1403" s="489">
        <v>1</v>
      </c>
      <c r="C1403" s="489" t="s">
        <v>8341</v>
      </c>
      <c r="D1403" s="503" t="s">
        <v>8342</v>
      </c>
      <c r="E1403" s="503" t="s">
        <v>1315</v>
      </c>
      <c r="F1403" s="503" t="s">
        <v>8800</v>
      </c>
      <c r="G1403" s="496" t="s">
        <v>1384</v>
      </c>
      <c r="H1403" s="489" t="s">
        <v>3700</v>
      </c>
      <c r="I1403" s="503" t="s">
        <v>3699</v>
      </c>
      <c r="J1403" s="489" t="s">
        <v>3700</v>
      </c>
      <c r="K1403" s="503" t="s">
        <v>10856</v>
      </c>
    </row>
    <row r="1404" spans="1:11" ht="12.75" customHeight="1" x14ac:dyDescent="0.25">
      <c r="A1404" s="489" t="s">
        <v>1314</v>
      </c>
      <c r="B1404" s="489">
        <v>2</v>
      </c>
      <c r="C1404" s="489" t="s">
        <v>8343</v>
      </c>
      <c r="D1404" s="503" t="s">
        <v>8344</v>
      </c>
      <c r="E1404" s="503" t="s">
        <v>1315</v>
      </c>
      <c r="F1404" s="503" t="s">
        <v>8800</v>
      </c>
      <c r="G1404" s="496" t="s">
        <v>1384</v>
      </c>
      <c r="H1404" s="489" t="s">
        <v>3275</v>
      </c>
      <c r="I1404" s="503" t="s">
        <v>3274</v>
      </c>
      <c r="J1404" s="489" t="s">
        <v>3275</v>
      </c>
      <c r="K1404" s="503" t="s">
        <v>10857</v>
      </c>
    </row>
    <row r="1405" spans="1:11" ht="12.75" customHeight="1" x14ac:dyDescent="0.25">
      <c r="A1405" s="489" t="s">
        <v>1316</v>
      </c>
      <c r="B1405" s="489">
        <v>1</v>
      </c>
      <c r="C1405" s="489" t="s">
        <v>8345</v>
      </c>
      <c r="D1405" s="503" t="s">
        <v>8346</v>
      </c>
      <c r="E1405" s="503" t="s">
        <v>1317</v>
      </c>
      <c r="F1405" s="503" t="s">
        <v>8800</v>
      </c>
      <c r="G1405" s="496" t="s">
        <v>1384</v>
      </c>
      <c r="H1405" s="489" t="s">
        <v>3277</v>
      </c>
      <c r="I1405" s="503" t="s">
        <v>3276</v>
      </c>
      <c r="J1405" s="489" t="s">
        <v>3277</v>
      </c>
      <c r="K1405" s="503" t="s">
        <v>8714</v>
      </c>
    </row>
    <row r="1406" spans="1:11" ht="12.75" customHeight="1" x14ac:dyDescent="0.25">
      <c r="A1406" s="489" t="s">
        <v>1318</v>
      </c>
      <c r="B1406" s="489">
        <v>1</v>
      </c>
      <c r="C1406" s="489" t="s">
        <v>8347</v>
      </c>
      <c r="D1406" s="503" t="s">
        <v>8348</v>
      </c>
      <c r="E1406" s="503" t="s">
        <v>1319</v>
      </c>
      <c r="F1406" s="503" t="s">
        <v>8800</v>
      </c>
      <c r="G1406" s="496" t="s">
        <v>1384</v>
      </c>
      <c r="H1406" s="489" t="s">
        <v>3279</v>
      </c>
      <c r="I1406" s="503" t="s">
        <v>3278</v>
      </c>
      <c r="J1406" s="489" t="s">
        <v>3279</v>
      </c>
      <c r="K1406" s="503" t="s">
        <v>10858</v>
      </c>
    </row>
    <row r="1407" spans="1:11" ht="12.75" customHeight="1" x14ac:dyDescent="0.25">
      <c r="A1407" s="489" t="s">
        <v>1320</v>
      </c>
      <c r="B1407" s="489">
        <v>1</v>
      </c>
      <c r="C1407" s="489" t="s">
        <v>8349</v>
      </c>
      <c r="D1407" s="503" t="s">
        <v>8350</v>
      </c>
      <c r="E1407" s="503" t="s">
        <v>1321</v>
      </c>
      <c r="F1407" s="503" t="s">
        <v>8800</v>
      </c>
      <c r="G1407" s="496" t="s">
        <v>1384</v>
      </c>
      <c r="H1407" s="489" t="s">
        <v>5365</v>
      </c>
      <c r="I1407" s="503" t="s">
        <v>5366</v>
      </c>
      <c r="J1407" s="489" t="s">
        <v>5365</v>
      </c>
      <c r="K1407" s="503" t="s">
        <v>10859</v>
      </c>
    </row>
    <row r="1408" spans="1:11" ht="12.75" customHeight="1" x14ac:dyDescent="0.25">
      <c r="A1408" s="489" t="s">
        <v>1320</v>
      </c>
      <c r="B1408" s="489">
        <v>2</v>
      </c>
      <c r="C1408" s="489" t="s">
        <v>8351</v>
      </c>
      <c r="D1408" s="503" t="s">
        <v>8352</v>
      </c>
      <c r="E1408" s="503" t="s">
        <v>1321</v>
      </c>
      <c r="F1408" s="503" t="s">
        <v>8800</v>
      </c>
      <c r="G1408" s="496" t="s">
        <v>1384</v>
      </c>
      <c r="H1408" s="489" t="s">
        <v>3281</v>
      </c>
      <c r="I1408" s="503" t="s">
        <v>3280</v>
      </c>
      <c r="J1408" s="489" t="s">
        <v>3281</v>
      </c>
      <c r="K1408" s="503" t="s">
        <v>10860</v>
      </c>
    </row>
    <row r="1409" spans="1:11" ht="12.75" customHeight="1" x14ac:dyDescent="0.25">
      <c r="A1409" s="489" t="s">
        <v>1322</v>
      </c>
      <c r="B1409" s="489">
        <v>1</v>
      </c>
      <c r="C1409" s="489" t="s">
        <v>8353</v>
      </c>
      <c r="D1409" s="503" t="s">
        <v>8354</v>
      </c>
      <c r="E1409" s="503" t="s">
        <v>1323</v>
      </c>
      <c r="F1409" s="503" t="s">
        <v>8800</v>
      </c>
      <c r="G1409" s="496" t="s">
        <v>1384</v>
      </c>
      <c r="H1409" s="489" t="s">
        <v>3283</v>
      </c>
      <c r="I1409" s="503" t="s">
        <v>3282</v>
      </c>
      <c r="J1409" s="489" t="s">
        <v>3283</v>
      </c>
      <c r="K1409" s="503" t="s">
        <v>10861</v>
      </c>
    </row>
    <row r="1410" spans="1:11" ht="12.75" customHeight="1" x14ac:dyDescent="0.25">
      <c r="A1410" s="489" t="s">
        <v>1322</v>
      </c>
      <c r="B1410" s="489">
        <v>2</v>
      </c>
      <c r="C1410" s="489" t="s">
        <v>8355</v>
      </c>
      <c r="D1410" s="503" t="s">
        <v>8356</v>
      </c>
      <c r="E1410" s="503" t="s">
        <v>1323</v>
      </c>
      <c r="F1410" s="503" t="s">
        <v>8800</v>
      </c>
      <c r="G1410" s="496" t="s">
        <v>1384</v>
      </c>
      <c r="H1410" s="489" t="s">
        <v>3285</v>
      </c>
      <c r="I1410" s="503" t="s">
        <v>3284</v>
      </c>
      <c r="J1410" s="489" t="s">
        <v>3285</v>
      </c>
      <c r="K1410" s="503" t="s">
        <v>10862</v>
      </c>
    </row>
    <row r="1411" spans="1:11" ht="12.75" customHeight="1" x14ac:dyDescent="0.25">
      <c r="A1411" s="489" t="s">
        <v>1324</v>
      </c>
      <c r="B1411" s="489">
        <v>1</v>
      </c>
      <c r="C1411" s="489" t="s">
        <v>8357</v>
      </c>
      <c r="D1411" s="503" t="s">
        <v>8358</v>
      </c>
      <c r="E1411" s="503" t="s">
        <v>1325</v>
      </c>
      <c r="F1411" s="503" t="s">
        <v>8800</v>
      </c>
      <c r="G1411" s="496" t="s">
        <v>1384</v>
      </c>
      <c r="H1411" s="489" t="s">
        <v>3287</v>
      </c>
      <c r="I1411" s="503" t="s">
        <v>3286</v>
      </c>
      <c r="J1411" s="489" t="s">
        <v>3287</v>
      </c>
      <c r="K1411" s="503" t="s">
        <v>10863</v>
      </c>
    </row>
    <row r="1412" spans="1:11" ht="12.75" customHeight="1" x14ac:dyDescent="0.25">
      <c r="A1412" s="489" t="s">
        <v>1324</v>
      </c>
      <c r="B1412" s="489">
        <v>2</v>
      </c>
      <c r="C1412" s="489" t="s">
        <v>8359</v>
      </c>
      <c r="D1412" s="503" t="s">
        <v>8360</v>
      </c>
      <c r="E1412" s="503" t="s">
        <v>1325</v>
      </c>
      <c r="F1412" s="503" t="s">
        <v>8800</v>
      </c>
      <c r="G1412" s="496" t="s">
        <v>1384</v>
      </c>
      <c r="H1412" s="489" t="s">
        <v>3289</v>
      </c>
      <c r="I1412" s="503" t="s">
        <v>3288</v>
      </c>
      <c r="J1412" s="489" t="s">
        <v>3289</v>
      </c>
      <c r="K1412" s="503" t="s">
        <v>10864</v>
      </c>
    </row>
    <row r="1413" spans="1:11" ht="12.75" customHeight="1" x14ac:dyDescent="0.25">
      <c r="A1413" s="489" t="s">
        <v>1324</v>
      </c>
      <c r="B1413" s="489">
        <v>3</v>
      </c>
      <c r="C1413" s="489" t="s">
        <v>8361</v>
      </c>
      <c r="D1413" s="503" t="s">
        <v>8362</v>
      </c>
      <c r="E1413" s="503" t="s">
        <v>1325</v>
      </c>
      <c r="F1413" s="503" t="s">
        <v>8800</v>
      </c>
      <c r="G1413" s="496" t="s">
        <v>1384</v>
      </c>
      <c r="H1413" s="489" t="s">
        <v>3291</v>
      </c>
      <c r="I1413" s="503" t="s">
        <v>3290</v>
      </c>
      <c r="J1413" s="489" t="s">
        <v>3291</v>
      </c>
      <c r="K1413" s="503" t="s">
        <v>10865</v>
      </c>
    </row>
    <row r="1414" spans="1:11" ht="12.75" customHeight="1" x14ac:dyDescent="0.25">
      <c r="A1414" s="489" t="s">
        <v>1326</v>
      </c>
      <c r="B1414" s="489">
        <v>1</v>
      </c>
      <c r="C1414" s="489" t="s">
        <v>8363</v>
      </c>
      <c r="D1414" s="503" t="s">
        <v>8364</v>
      </c>
      <c r="E1414" s="503" t="s">
        <v>1327</v>
      </c>
      <c r="F1414" s="503" t="s">
        <v>8800</v>
      </c>
      <c r="G1414" s="496" t="s">
        <v>1384</v>
      </c>
      <c r="H1414" s="489" t="s">
        <v>3293</v>
      </c>
      <c r="I1414" s="503" t="s">
        <v>3292</v>
      </c>
      <c r="J1414" s="489" t="s">
        <v>3293</v>
      </c>
      <c r="K1414" s="503" t="s">
        <v>10866</v>
      </c>
    </row>
    <row r="1415" spans="1:11" ht="12.75" customHeight="1" x14ac:dyDescent="0.25">
      <c r="A1415" s="489" t="s">
        <v>1326</v>
      </c>
      <c r="B1415" s="489">
        <v>2</v>
      </c>
      <c r="C1415" s="489" t="s">
        <v>8365</v>
      </c>
      <c r="D1415" s="503" t="s">
        <v>8366</v>
      </c>
      <c r="E1415" s="503" t="s">
        <v>1327</v>
      </c>
      <c r="F1415" s="503" t="s">
        <v>8800</v>
      </c>
      <c r="G1415" s="496" t="s">
        <v>1384</v>
      </c>
      <c r="H1415" s="489" t="s">
        <v>3295</v>
      </c>
      <c r="I1415" s="503" t="s">
        <v>3294</v>
      </c>
      <c r="J1415" s="489" t="s">
        <v>3295</v>
      </c>
      <c r="K1415" s="503" t="s">
        <v>10867</v>
      </c>
    </row>
    <row r="1416" spans="1:11" ht="12.75" customHeight="1" x14ac:dyDescent="0.25">
      <c r="A1416" s="489" t="s">
        <v>1328</v>
      </c>
      <c r="B1416" s="489">
        <v>1</v>
      </c>
      <c r="C1416" s="489" t="s">
        <v>8367</v>
      </c>
      <c r="D1416" s="503" t="s">
        <v>8368</v>
      </c>
      <c r="E1416" s="503" t="s">
        <v>1329</v>
      </c>
      <c r="F1416" s="503" t="s">
        <v>8800</v>
      </c>
      <c r="G1416" s="496" t="s">
        <v>1384</v>
      </c>
      <c r="H1416" s="489" t="s">
        <v>3297</v>
      </c>
      <c r="I1416" s="503" t="s">
        <v>3296</v>
      </c>
      <c r="J1416" s="489" t="s">
        <v>3297</v>
      </c>
      <c r="K1416" s="503" t="s">
        <v>8715</v>
      </c>
    </row>
    <row r="1417" spans="1:11" ht="12.75" customHeight="1" x14ac:dyDescent="0.25">
      <c r="A1417" s="489" t="s">
        <v>1328</v>
      </c>
      <c r="B1417" s="489">
        <v>2</v>
      </c>
      <c r="C1417" s="489" t="s">
        <v>8369</v>
      </c>
      <c r="D1417" s="503" t="s">
        <v>8370</v>
      </c>
      <c r="E1417" s="503" t="s">
        <v>1329</v>
      </c>
      <c r="F1417" s="503" t="s">
        <v>8800</v>
      </c>
      <c r="G1417" s="496" t="s">
        <v>1384</v>
      </c>
      <c r="H1417" s="489" t="s">
        <v>3299</v>
      </c>
      <c r="I1417" s="503" t="s">
        <v>3298</v>
      </c>
      <c r="J1417" s="489" t="s">
        <v>3299</v>
      </c>
      <c r="K1417" s="503" t="s">
        <v>8715</v>
      </c>
    </row>
    <row r="1418" spans="1:11" ht="12.75" customHeight="1" x14ac:dyDescent="0.25">
      <c r="A1418" s="489" t="s">
        <v>1330</v>
      </c>
      <c r="B1418" s="489">
        <v>1</v>
      </c>
      <c r="C1418" s="489" t="s">
        <v>8371</v>
      </c>
      <c r="D1418" s="503" t="s">
        <v>8372</v>
      </c>
      <c r="E1418" s="503" t="s">
        <v>1331</v>
      </c>
      <c r="F1418" s="503" t="s">
        <v>8796</v>
      </c>
      <c r="G1418" s="496" t="s">
        <v>1384</v>
      </c>
      <c r="H1418" s="489" t="s">
        <v>3300</v>
      </c>
      <c r="I1418" s="503" t="s">
        <v>1331</v>
      </c>
      <c r="J1418" s="489" t="s">
        <v>3300</v>
      </c>
      <c r="K1418" s="503" t="s">
        <v>8716</v>
      </c>
    </row>
    <row r="1419" spans="1:11" ht="12.75" customHeight="1" x14ac:dyDescent="0.25">
      <c r="A1419" s="489" t="s">
        <v>1332</v>
      </c>
      <c r="B1419" s="489">
        <v>1</v>
      </c>
      <c r="C1419" s="489" t="s">
        <v>8373</v>
      </c>
      <c r="D1419" s="503" t="s">
        <v>8374</v>
      </c>
      <c r="E1419" s="503" t="s">
        <v>1333</v>
      </c>
      <c r="F1419" s="503" t="s">
        <v>8800</v>
      </c>
      <c r="G1419" s="496" t="s">
        <v>1384</v>
      </c>
      <c r="H1419" s="489" t="s">
        <v>3302</v>
      </c>
      <c r="I1419" s="503" t="s">
        <v>3301</v>
      </c>
      <c r="J1419" s="489" t="s">
        <v>3302</v>
      </c>
      <c r="K1419" s="503" t="s">
        <v>10868</v>
      </c>
    </row>
    <row r="1420" spans="1:11" ht="12.75" customHeight="1" x14ac:dyDescent="0.25">
      <c r="A1420" s="489" t="s">
        <v>1332</v>
      </c>
      <c r="B1420" s="489">
        <v>2</v>
      </c>
      <c r="C1420" s="489" t="s">
        <v>8375</v>
      </c>
      <c r="D1420" s="503" t="s">
        <v>8376</v>
      </c>
      <c r="E1420" s="503" t="s">
        <v>1333</v>
      </c>
      <c r="F1420" s="503" t="s">
        <v>8800</v>
      </c>
      <c r="G1420" s="496" t="s">
        <v>1384</v>
      </c>
      <c r="H1420" s="489" t="s">
        <v>3304</v>
      </c>
      <c r="I1420" s="503" t="s">
        <v>3303</v>
      </c>
      <c r="J1420" s="489" t="s">
        <v>3304</v>
      </c>
      <c r="K1420" s="503" t="s">
        <v>10869</v>
      </c>
    </row>
    <row r="1421" spans="1:11" ht="12.75" customHeight="1" x14ac:dyDescent="0.25">
      <c r="A1421" s="489" t="s">
        <v>1334</v>
      </c>
      <c r="B1421" s="489">
        <v>1</v>
      </c>
      <c r="C1421" s="489" t="s">
        <v>8377</v>
      </c>
      <c r="D1421" s="503" t="s">
        <v>8378</v>
      </c>
      <c r="E1421" s="503" t="s">
        <v>1335</v>
      </c>
      <c r="F1421" s="503" t="s">
        <v>8800</v>
      </c>
      <c r="G1421" s="496" t="s">
        <v>1384</v>
      </c>
      <c r="H1421" s="489" t="s">
        <v>3306</v>
      </c>
      <c r="I1421" s="503" t="s">
        <v>3305</v>
      </c>
      <c r="J1421" s="489" t="s">
        <v>3306</v>
      </c>
      <c r="K1421" s="503" t="s">
        <v>10870</v>
      </c>
    </row>
    <row r="1422" spans="1:11" ht="12.75" customHeight="1" x14ac:dyDescent="0.25">
      <c r="A1422" s="489" t="s">
        <v>1334</v>
      </c>
      <c r="B1422" s="489">
        <v>2</v>
      </c>
      <c r="C1422" s="489" t="s">
        <v>8379</v>
      </c>
      <c r="D1422" s="503" t="s">
        <v>8380</v>
      </c>
      <c r="E1422" s="503" t="s">
        <v>1335</v>
      </c>
      <c r="F1422" s="503" t="s">
        <v>8800</v>
      </c>
      <c r="G1422" s="496" t="s">
        <v>1384</v>
      </c>
      <c r="H1422" s="489" t="s">
        <v>3307</v>
      </c>
      <c r="I1422" s="503" t="s">
        <v>8381</v>
      </c>
      <c r="J1422" s="489" t="s">
        <v>3307</v>
      </c>
      <c r="K1422" s="503" t="s">
        <v>10871</v>
      </c>
    </row>
    <row r="1423" spans="1:11" ht="12.75" customHeight="1" x14ac:dyDescent="0.25">
      <c r="A1423" s="489" t="s">
        <v>1336</v>
      </c>
      <c r="B1423" s="489">
        <v>1</v>
      </c>
      <c r="C1423" s="489" t="s">
        <v>8382</v>
      </c>
      <c r="D1423" s="503" t="s">
        <v>8383</v>
      </c>
      <c r="E1423" s="503" t="s">
        <v>1337</v>
      </c>
      <c r="F1423" s="503" t="s">
        <v>8796</v>
      </c>
      <c r="G1423" s="496" t="s">
        <v>1384</v>
      </c>
      <c r="H1423" s="489" t="s">
        <v>5367</v>
      </c>
      <c r="I1423" s="503" t="s">
        <v>1337</v>
      </c>
      <c r="J1423" s="489" t="s">
        <v>5367</v>
      </c>
      <c r="K1423" s="503" t="s">
        <v>10872</v>
      </c>
    </row>
    <row r="1424" spans="1:11" ht="12.75" customHeight="1" x14ac:dyDescent="0.25">
      <c r="A1424" s="489" t="s">
        <v>1338</v>
      </c>
      <c r="B1424" s="489">
        <v>1</v>
      </c>
      <c r="C1424" s="489" t="s">
        <v>8384</v>
      </c>
      <c r="D1424" s="503" t="s">
        <v>8385</v>
      </c>
      <c r="E1424" s="503" t="s">
        <v>1339</v>
      </c>
      <c r="F1424" s="503" t="s">
        <v>8800</v>
      </c>
      <c r="G1424" s="496" t="s">
        <v>1384</v>
      </c>
      <c r="H1424" s="489" t="s">
        <v>3309</v>
      </c>
      <c r="I1424" s="503" t="s">
        <v>3308</v>
      </c>
      <c r="J1424" s="489" t="s">
        <v>3309</v>
      </c>
      <c r="K1424" s="503" t="s">
        <v>10873</v>
      </c>
    </row>
    <row r="1425" spans="1:11" ht="12.75" customHeight="1" x14ac:dyDescent="0.25">
      <c r="A1425" s="489" t="s">
        <v>1340</v>
      </c>
      <c r="B1425" s="489">
        <v>1</v>
      </c>
      <c r="C1425" s="489" t="s">
        <v>8386</v>
      </c>
      <c r="D1425" s="503" t="s">
        <v>8387</v>
      </c>
      <c r="E1425" s="503" t="s">
        <v>1341</v>
      </c>
      <c r="F1425" s="503" t="s">
        <v>8800</v>
      </c>
      <c r="G1425" s="496" t="s">
        <v>1384</v>
      </c>
      <c r="H1425" s="489" t="s">
        <v>3311</v>
      </c>
      <c r="I1425" s="503" t="s">
        <v>3310</v>
      </c>
      <c r="J1425" s="489" t="s">
        <v>3311</v>
      </c>
      <c r="K1425" s="503" t="s">
        <v>10874</v>
      </c>
    </row>
    <row r="1426" spans="1:11" ht="12.75" customHeight="1" x14ac:dyDescent="0.25">
      <c r="A1426" s="489" t="s">
        <v>1342</v>
      </c>
      <c r="B1426" s="489">
        <v>1</v>
      </c>
      <c r="C1426" s="489" t="s">
        <v>8388</v>
      </c>
      <c r="D1426" s="503" t="s">
        <v>8389</v>
      </c>
      <c r="E1426" s="503" t="s">
        <v>1343</v>
      </c>
      <c r="F1426" s="503" t="s">
        <v>8800</v>
      </c>
      <c r="G1426" s="496" t="s">
        <v>1384</v>
      </c>
      <c r="H1426" s="489" t="s">
        <v>3313</v>
      </c>
      <c r="I1426" s="503" t="s">
        <v>3312</v>
      </c>
      <c r="J1426" s="489" t="s">
        <v>3313</v>
      </c>
      <c r="K1426" s="503" t="s">
        <v>10875</v>
      </c>
    </row>
    <row r="1427" spans="1:11" ht="12.75" customHeight="1" x14ac:dyDescent="0.25">
      <c r="A1427" s="489" t="s">
        <v>1342</v>
      </c>
      <c r="B1427" s="489">
        <v>2</v>
      </c>
      <c r="C1427" s="489" t="s">
        <v>8390</v>
      </c>
      <c r="D1427" s="503" t="s">
        <v>8391</v>
      </c>
      <c r="E1427" s="503" t="s">
        <v>1343</v>
      </c>
      <c r="F1427" s="503" t="s">
        <v>8800</v>
      </c>
      <c r="G1427" s="496" t="s">
        <v>1384</v>
      </c>
      <c r="H1427" s="489" t="s">
        <v>3315</v>
      </c>
      <c r="I1427" s="503" t="s">
        <v>3314</v>
      </c>
      <c r="J1427" s="489" t="s">
        <v>3315</v>
      </c>
      <c r="K1427" s="503" t="s">
        <v>10876</v>
      </c>
    </row>
    <row r="1428" spans="1:11" ht="12.75" customHeight="1" x14ac:dyDescent="0.25">
      <c r="A1428" s="489" t="s">
        <v>1344</v>
      </c>
      <c r="B1428" s="489">
        <v>1</v>
      </c>
      <c r="C1428" s="489" t="s">
        <v>8392</v>
      </c>
      <c r="D1428" s="503" t="s">
        <v>8393</v>
      </c>
      <c r="E1428" s="503" t="s">
        <v>1345</v>
      </c>
      <c r="F1428" s="503" t="s">
        <v>8800</v>
      </c>
      <c r="G1428" s="496" t="s">
        <v>1384</v>
      </c>
      <c r="H1428" s="489" t="s">
        <v>3317</v>
      </c>
      <c r="I1428" s="503" t="s">
        <v>3316</v>
      </c>
      <c r="J1428" s="489" t="s">
        <v>3317</v>
      </c>
      <c r="K1428" s="503" t="s">
        <v>8717</v>
      </c>
    </row>
    <row r="1429" spans="1:11" ht="12.75" customHeight="1" x14ac:dyDescent="0.25">
      <c r="A1429" s="489" t="s">
        <v>9631</v>
      </c>
      <c r="B1429" s="489">
        <v>1</v>
      </c>
      <c r="C1429" s="489" t="s">
        <v>10877</v>
      </c>
      <c r="D1429" s="503" t="s">
        <v>10878</v>
      </c>
      <c r="E1429" s="503" t="s">
        <v>9632</v>
      </c>
      <c r="F1429" s="503" t="s">
        <v>8796</v>
      </c>
      <c r="G1429" s="496" t="s">
        <v>1384</v>
      </c>
      <c r="H1429" s="489" t="s">
        <v>10879</v>
      </c>
      <c r="I1429" s="503" t="s">
        <v>9632</v>
      </c>
      <c r="J1429" s="489" t="s">
        <v>10879</v>
      </c>
      <c r="K1429" s="503" t="s">
        <v>10880</v>
      </c>
    </row>
    <row r="1430" spans="1:11" ht="12.75" customHeight="1" x14ac:dyDescent="0.25">
      <c r="A1430" s="489" t="s">
        <v>1346</v>
      </c>
      <c r="B1430" s="489">
        <v>1</v>
      </c>
      <c r="C1430" s="489" t="s">
        <v>8394</v>
      </c>
      <c r="D1430" s="503" t="s">
        <v>8395</v>
      </c>
      <c r="E1430" s="503" t="s">
        <v>1347</v>
      </c>
      <c r="F1430" s="503" t="s">
        <v>8800</v>
      </c>
      <c r="G1430" s="496" t="s">
        <v>1384</v>
      </c>
      <c r="H1430" s="489" t="s">
        <v>3682</v>
      </c>
      <c r="I1430" s="503" t="s">
        <v>3318</v>
      </c>
      <c r="J1430" s="489" t="s">
        <v>3682</v>
      </c>
      <c r="K1430" s="503" t="s">
        <v>10881</v>
      </c>
    </row>
    <row r="1431" spans="1:11" ht="12.75" customHeight="1" x14ac:dyDescent="0.25">
      <c r="A1431" s="489" t="s">
        <v>1346</v>
      </c>
      <c r="B1431" s="489">
        <v>2</v>
      </c>
      <c r="C1431" s="489" t="s">
        <v>8396</v>
      </c>
      <c r="D1431" s="503" t="s">
        <v>8397</v>
      </c>
      <c r="E1431" s="503" t="s">
        <v>1347</v>
      </c>
      <c r="F1431" s="503" t="s">
        <v>8800</v>
      </c>
      <c r="G1431" s="496" t="s">
        <v>1384</v>
      </c>
      <c r="H1431" s="489" t="s">
        <v>3683</v>
      </c>
      <c r="I1431" s="503" t="s">
        <v>3319</v>
      </c>
      <c r="J1431" s="489" t="s">
        <v>3683</v>
      </c>
      <c r="K1431" s="503" t="s">
        <v>10882</v>
      </c>
    </row>
    <row r="1432" spans="1:11" ht="12.75" customHeight="1" x14ac:dyDescent="0.25">
      <c r="A1432" s="489" t="s">
        <v>1346</v>
      </c>
      <c r="B1432" s="489">
        <v>3</v>
      </c>
      <c r="C1432" s="489" t="s">
        <v>8398</v>
      </c>
      <c r="D1432" s="503" t="s">
        <v>8399</v>
      </c>
      <c r="E1432" s="503" t="s">
        <v>1347</v>
      </c>
      <c r="F1432" s="503" t="s">
        <v>8800</v>
      </c>
      <c r="G1432" s="496" t="s">
        <v>1384</v>
      </c>
      <c r="H1432" s="489" t="s">
        <v>3684</v>
      </c>
      <c r="I1432" s="503" t="s">
        <v>3320</v>
      </c>
      <c r="J1432" s="489" t="s">
        <v>3684</v>
      </c>
      <c r="K1432" s="503" t="s">
        <v>10883</v>
      </c>
    </row>
    <row r="1433" spans="1:11" ht="12.75" customHeight="1" x14ac:dyDescent="0.25">
      <c r="A1433" s="489" t="s">
        <v>1346</v>
      </c>
      <c r="B1433" s="489">
        <v>4</v>
      </c>
      <c r="C1433" s="489" t="s">
        <v>8400</v>
      </c>
      <c r="D1433" s="503" t="s">
        <v>8401</v>
      </c>
      <c r="E1433" s="503" t="s">
        <v>1347</v>
      </c>
      <c r="F1433" s="503" t="s">
        <v>8800</v>
      </c>
      <c r="G1433" s="496" t="s">
        <v>1384</v>
      </c>
      <c r="H1433" s="489" t="s">
        <v>3685</v>
      </c>
      <c r="I1433" s="503" t="s">
        <v>3321</v>
      </c>
      <c r="J1433" s="489" t="s">
        <v>3685</v>
      </c>
      <c r="K1433" s="503" t="s">
        <v>10884</v>
      </c>
    </row>
    <row r="1434" spans="1:11" ht="12.75" customHeight="1" x14ac:dyDescent="0.25">
      <c r="A1434" s="489" t="s">
        <v>1346</v>
      </c>
      <c r="B1434" s="489">
        <v>5</v>
      </c>
      <c r="C1434" s="489" t="s">
        <v>8402</v>
      </c>
      <c r="D1434" s="503" t="s">
        <v>8403</v>
      </c>
      <c r="E1434" s="503" t="s">
        <v>1347</v>
      </c>
      <c r="F1434" s="503" t="s">
        <v>8800</v>
      </c>
      <c r="G1434" s="496" t="s">
        <v>1384</v>
      </c>
      <c r="H1434" s="489" t="s">
        <v>5437</v>
      </c>
      <c r="I1434" s="503" t="s">
        <v>5438</v>
      </c>
      <c r="J1434" s="489" t="s">
        <v>5437</v>
      </c>
      <c r="K1434" s="503" t="s">
        <v>10885</v>
      </c>
    </row>
    <row r="1435" spans="1:11" ht="12.75" customHeight="1" x14ac:dyDescent="0.25">
      <c r="A1435" s="489" t="s">
        <v>1346</v>
      </c>
      <c r="B1435" s="489">
        <v>6</v>
      </c>
      <c r="C1435" s="489" t="s">
        <v>8404</v>
      </c>
      <c r="D1435" s="503" t="s">
        <v>8405</v>
      </c>
      <c r="E1435" s="503" t="s">
        <v>1347</v>
      </c>
      <c r="F1435" s="503" t="s">
        <v>8800</v>
      </c>
      <c r="G1435" s="496" t="s">
        <v>1384</v>
      </c>
      <c r="H1435" s="489" t="s">
        <v>3686</v>
      </c>
      <c r="I1435" s="503" t="s">
        <v>3322</v>
      </c>
      <c r="J1435" s="489" t="s">
        <v>3686</v>
      </c>
      <c r="K1435" s="503" t="s">
        <v>10886</v>
      </c>
    </row>
    <row r="1436" spans="1:11" ht="12.75" customHeight="1" x14ac:dyDescent="0.25">
      <c r="A1436" s="489" t="s">
        <v>1346</v>
      </c>
      <c r="B1436" s="489">
        <v>7</v>
      </c>
      <c r="C1436" s="489" t="s">
        <v>8406</v>
      </c>
      <c r="D1436" s="503" t="s">
        <v>8407</v>
      </c>
      <c r="E1436" s="503" t="s">
        <v>1347</v>
      </c>
      <c r="F1436" s="503" t="s">
        <v>8800</v>
      </c>
      <c r="G1436" s="496" t="s">
        <v>1384</v>
      </c>
      <c r="H1436" s="489" t="s">
        <v>3687</v>
      </c>
      <c r="I1436" s="503" t="s">
        <v>1371</v>
      </c>
      <c r="J1436" s="489" t="s">
        <v>3687</v>
      </c>
      <c r="K1436" s="503" t="s">
        <v>10887</v>
      </c>
    </row>
    <row r="1437" spans="1:11" ht="12.75" customHeight="1" x14ac:dyDescent="0.25">
      <c r="A1437" s="489" t="s">
        <v>1346</v>
      </c>
      <c r="B1437" s="489">
        <v>8</v>
      </c>
      <c r="C1437" s="489" t="s">
        <v>8408</v>
      </c>
      <c r="D1437" s="503" t="s">
        <v>8409</v>
      </c>
      <c r="E1437" s="503" t="s">
        <v>1347</v>
      </c>
      <c r="F1437" s="503" t="s">
        <v>8800</v>
      </c>
      <c r="G1437" s="496" t="s">
        <v>1384</v>
      </c>
      <c r="H1437" s="489" t="s">
        <v>3324</v>
      </c>
      <c r="I1437" s="503" t="s">
        <v>3323</v>
      </c>
      <c r="J1437" s="489" t="s">
        <v>3324</v>
      </c>
      <c r="K1437" s="503" t="s">
        <v>10888</v>
      </c>
    </row>
    <row r="1438" spans="1:11" ht="12.75" customHeight="1" x14ac:dyDescent="0.25">
      <c r="A1438" s="489" t="s">
        <v>1348</v>
      </c>
      <c r="B1438" s="489">
        <v>1</v>
      </c>
      <c r="C1438" s="489" t="s">
        <v>8410</v>
      </c>
      <c r="D1438" s="503" t="s">
        <v>8411</v>
      </c>
      <c r="E1438" s="503" t="s">
        <v>1349</v>
      </c>
      <c r="F1438" s="503" t="s">
        <v>8798</v>
      </c>
      <c r="G1438" s="496" t="s">
        <v>1384</v>
      </c>
      <c r="H1438" s="489" t="s">
        <v>3902</v>
      </c>
      <c r="I1438" s="503" t="s">
        <v>1349</v>
      </c>
      <c r="J1438" s="489" t="s">
        <v>3902</v>
      </c>
      <c r="K1438" s="503" t="s">
        <v>8718</v>
      </c>
    </row>
    <row r="1439" spans="1:11" ht="12.75" customHeight="1" x14ac:dyDescent="0.25">
      <c r="A1439" s="489" t="s">
        <v>1350</v>
      </c>
      <c r="B1439" s="489">
        <v>1</v>
      </c>
      <c r="C1439" s="489" t="s">
        <v>8412</v>
      </c>
      <c r="D1439" s="503" t="s">
        <v>8413</v>
      </c>
      <c r="E1439" s="503" t="s">
        <v>1351</v>
      </c>
      <c r="F1439" s="503" t="s">
        <v>8800</v>
      </c>
      <c r="G1439" s="496" t="s">
        <v>1384</v>
      </c>
      <c r="H1439" s="489" t="s">
        <v>3326</v>
      </c>
      <c r="I1439" s="503" t="s">
        <v>3325</v>
      </c>
      <c r="J1439" s="489" t="s">
        <v>3326</v>
      </c>
      <c r="K1439" s="503" t="s">
        <v>10889</v>
      </c>
    </row>
    <row r="1440" spans="1:11" ht="12.75" customHeight="1" x14ac:dyDescent="0.25">
      <c r="A1440" s="489" t="s">
        <v>1350</v>
      </c>
      <c r="B1440" s="489">
        <v>2</v>
      </c>
      <c r="C1440" s="489" t="s">
        <v>8414</v>
      </c>
      <c r="D1440" s="503" t="s">
        <v>8415</v>
      </c>
      <c r="E1440" s="503" t="s">
        <v>1351</v>
      </c>
      <c r="F1440" s="503" t="s">
        <v>8800</v>
      </c>
      <c r="G1440" s="496" t="s">
        <v>1384</v>
      </c>
      <c r="H1440" s="489" t="s">
        <v>3328</v>
      </c>
      <c r="I1440" s="503" t="s">
        <v>3327</v>
      </c>
      <c r="J1440" s="489" t="s">
        <v>3328</v>
      </c>
      <c r="K1440" s="503" t="s">
        <v>8719</v>
      </c>
    </row>
    <row r="1441" spans="1:11" ht="12.75" customHeight="1" x14ac:dyDescent="0.25">
      <c r="A1441" s="489" t="s">
        <v>1352</v>
      </c>
      <c r="B1441" s="489">
        <v>1</v>
      </c>
      <c r="C1441" s="489" t="s">
        <v>8416</v>
      </c>
      <c r="D1441" s="503" t="s">
        <v>8417</v>
      </c>
      <c r="E1441" s="503" t="s">
        <v>1353</v>
      </c>
      <c r="F1441" s="503" t="s">
        <v>8800</v>
      </c>
      <c r="G1441" s="496" t="s">
        <v>1384</v>
      </c>
      <c r="H1441" s="489" t="s">
        <v>3330</v>
      </c>
      <c r="I1441" s="503" t="s">
        <v>3329</v>
      </c>
      <c r="J1441" s="489" t="s">
        <v>3330</v>
      </c>
      <c r="K1441" s="503" t="s">
        <v>10890</v>
      </c>
    </row>
    <row r="1442" spans="1:11" ht="12.75" customHeight="1" x14ac:dyDescent="0.25">
      <c r="A1442" s="489" t="s">
        <v>1352</v>
      </c>
      <c r="B1442" s="489">
        <v>2</v>
      </c>
      <c r="C1442" s="489" t="s">
        <v>8418</v>
      </c>
      <c r="D1442" s="503" t="s">
        <v>8419</v>
      </c>
      <c r="E1442" s="503" t="s">
        <v>1353</v>
      </c>
      <c r="F1442" s="503" t="s">
        <v>8800</v>
      </c>
      <c r="G1442" s="496" t="s">
        <v>1384</v>
      </c>
      <c r="H1442" s="489" t="s">
        <v>3332</v>
      </c>
      <c r="I1442" s="503" t="s">
        <v>3331</v>
      </c>
      <c r="J1442" s="489" t="s">
        <v>3332</v>
      </c>
      <c r="K1442" s="503" t="s">
        <v>10891</v>
      </c>
    </row>
    <row r="1443" spans="1:11" ht="12.75" customHeight="1" x14ac:dyDescent="0.25">
      <c r="A1443" s="489" t="s">
        <v>1354</v>
      </c>
      <c r="B1443" s="489">
        <v>1</v>
      </c>
      <c r="C1443" s="489" t="s">
        <v>8420</v>
      </c>
      <c r="D1443" s="503" t="s">
        <v>8421</v>
      </c>
      <c r="E1443" s="503" t="s">
        <v>1355</v>
      </c>
      <c r="F1443" s="503" t="s">
        <v>8796</v>
      </c>
      <c r="G1443" s="496" t="s">
        <v>1384</v>
      </c>
      <c r="H1443" s="489" t="s">
        <v>3333</v>
      </c>
      <c r="I1443" s="503" t="s">
        <v>1355</v>
      </c>
      <c r="J1443" s="489" t="s">
        <v>3333</v>
      </c>
      <c r="K1443" s="503" t="s">
        <v>8720</v>
      </c>
    </row>
    <row r="1444" spans="1:11" ht="12.75" customHeight="1" x14ac:dyDescent="0.25">
      <c r="A1444" s="489" t="s">
        <v>1357</v>
      </c>
      <c r="B1444" s="489">
        <v>1</v>
      </c>
      <c r="C1444" s="489" t="s">
        <v>8422</v>
      </c>
      <c r="D1444" s="503" t="s">
        <v>8423</v>
      </c>
      <c r="E1444" s="503" t="s">
        <v>1358</v>
      </c>
      <c r="F1444" s="503" t="s">
        <v>8796</v>
      </c>
      <c r="G1444" s="496" t="s">
        <v>1384</v>
      </c>
      <c r="H1444" s="489" t="s">
        <v>3335</v>
      </c>
      <c r="I1444" s="503" t="s">
        <v>1358</v>
      </c>
      <c r="J1444" s="489" t="s">
        <v>3335</v>
      </c>
      <c r="K1444" s="503" t="s">
        <v>8721</v>
      </c>
    </row>
    <row r="1445" spans="1:11" ht="12.75" customHeight="1" x14ac:dyDescent="0.25">
      <c r="A1445" s="489" t="s">
        <v>9640</v>
      </c>
      <c r="B1445" s="489">
        <v>1</v>
      </c>
      <c r="C1445" s="489" t="s">
        <v>10892</v>
      </c>
      <c r="D1445" s="503" t="s">
        <v>10893</v>
      </c>
      <c r="E1445" s="503" t="s">
        <v>9641</v>
      </c>
      <c r="F1445" s="503" t="s">
        <v>8796</v>
      </c>
      <c r="G1445" s="496" t="s">
        <v>1384</v>
      </c>
      <c r="H1445" s="489" t="s">
        <v>10894</v>
      </c>
      <c r="I1445" s="503" t="s">
        <v>9641</v>
      </c>
      <c r="J1445" s="489" t="s">
        <v>10894</v>
      </c>
      <c r="K1445" s="503" t="s">
        <v>10895</v>
      </c>
    </row>
    <row r="1446" spans="1:11" ht="12.75" customHeight="1" x14ac:dyDescent="0.25">
      <c r="A1446" s="489" t="s">
        <v>1359</v>
      </c>
      <c r="B1446" s="489">
        <v>1</v>
      </c>
      <c r="C1446" s="489" t="s">
        <v>8424</v>
      </c>
      <c r="D1446" s="503" t="s">
        <v>10896</v>
      </c>
      <c r="E1446" s="503" t="s">
        <v>9643</v>
      </c>
      <c r="F1446" s="503" t="s">
        <v>8796</v>
      </c>
      <c r="G1446" s="496" t="s">
        <v>1384</v>
      </c>
      <c r="H1446" s="489" t="s">
        <v>5368</v>
      </c>
      <c r="I1446" s="503" t="s">
        <v>9643</v>
      </c>
      <c r="J1446" s="489" t="s">
        <v>5368</v>
      </c>
      <c r="K1446" s="503" t="s">
        <v>8722</v>
      </c>
    </row>
    <row r="1447" spans="1:11" ht="12.75" customHeight="1" x14ac:dyDescent="0.25">
      <c r="A1447" s="489" t="s">
        <v>1360</v>
      </c>
      <c r="B1447" s="489">
        <v>1</v>
      </c>
      <c r="C1447" s="489" t="s">
        <v>8425</v>
      </c>
      <c r="D1447" s="503" t="s">
        <v>8426</v>
      </c>
      <c r="E1447" s="503" t="s">
        <v>1361</v>
      </c>
      <c r="F1447" s="503" t="s">
        <v>8796</v>
      </c>
      <c r="G1447" s="496" t="s">
        <v>1384</v>
      </c>
      <c r="H1447" s="489" t="s">
        <v>3336</v>
      </c>
      <c r="I1447" s="503" t="s">
        <v>1361</v>
      </c>
      <c r="J1447" s="489" t="s">
        <v>3336</v>
      </c>
      <c r="K1447" s="503" t="s">
        <v>10897</v>
      </c>
    </row>
    <row r="1448" spans="1:11" ht="12.75" customHeight="1" x14ac:dyDescent="0.25">
      <c r="A1448"/>
      <c r="B1448"/>
      <c r="C1448"/>
      <c r="D1448"/>
      <c r="E1448"/>
      <c r="F1448"/>
      <c r="G1448"/>
      <c r="H1448"/>
      <c r="I1448"/>
      <c r="J1448"/>
      <c r="K1448"/>
    </row>
    <row r="1449" spans="1:11" ht="12.75" customHeight="1" x14ac:dyDescent="0.25">
      <c r="A1449"/>
      <c r="B1449"/>
      <c r="C1449"/>
      <c r="D1449"/>
      <c r="E1449"/>
      <c r="F1449"/>
      <c r="G1449"/>
      <c r="H1449"/>
      <c r="I1449"/>
      <c r="J1449"/>
      <c r="K1449"/>
    </row>
    <row r="1450" spans="1:11" ht="12.75" customHeight="1" x14ac:dyDescent="0.25">
      <c r="A1450"/>
      <c r="B1450"/>
      <c r="C1450"/>
      <c r="D1450"/>
      <c r="E1450"/>
      <c r="F1450"/>
      <c r="G1450"/>
      <c r="H1450"/>
      <c r="I1450"/>
      <c r="J1450"/>
      <c r="K1450"/>
    </row>
    <row r="1451" spans="1:11" ht="12.75" customHeight="1" x14ac:dyDescent="0.25">
      <c r="A1451"/>
      <c r="B1451"/>
      <c r="C1451"/>
      <c r="D1451"/>
      <c r="E1451"/>
      <c r="F1451"/>
      <c r="G1451"/>
      <c r="H1451"/>
      <c r="I1451"/>
      <c r="J1451"/>
      <c r="K1451"/>
    </row>
    <row r="1452" spans="1:11" ht="12.75" customHeight="1" x14ac:dyDescent="0.25">
      <c r="A1452"/>
      <c r="B1452"/>
      <c r="C1452"/>
      <c r="D1452"/>
      <c r="E1452"/>
      <c r="F1452"/>
      <c r="G1452"/>
      <c r="H1452"/>
      <c r="I1452"/>
      <c r="J1452"/>
      <c r="K1452"/>
    </row>
    <row r="1453" spans="1:11" ht="12.75" customHeight="1" x14ac:dyDescent="0.25">
      <c r="A1453"/>
      <c r="B1453"/>
      <c r="C1453"/>
      <c r="D1453"/>
      <c r="E1453"/>
      <c r="F1453"/>
      <c r="G1453"/>
      <c r="H1453"/>
      <c r="I1453"/>
      <c r="J1453"/>
      <c r="K1453"/>
    </row>
    <row r="1454" spans="1:11" ht="12.75" customHeight="1" x14ac:dyDescent="0.25">
      <c r="A1454"/>
      <c r="B1454"/>
      <c r="C1454"/>
      <c r="D1454"/>
      <c r="E1454"/>
      <c r="F1454"/>
      <c r="G1454"/>
      <c r="H1454"/>
      <c r="I1454"/>
      <c r="J1454"/>
      <c r="K1454"/>
    </row>
    <row r="1455" spans="1:11" ht="12.75" customHeight="1" x14ac:dyDescent="0.25">
      <c r="A1455"/>
      <c r="B1455"/>
      <c r="C1455"/>
      <c r="D1455"/>
      <c r="E1455"/>
      <c r="F1455"/>
      <c r="G1455"/>
      <c r="H1455"/>
      <c r="I1455"/>
      <c r="J1455"/>
      <c r="K1455"/>
    </row>
    <row r="1456" spans="1:11" ht="12.75" customHeight="1" x14ac:dyDescent="0.25">
      <c r="A1456"/>
      <c r="B1456"/>
      <c r="C1456"/>
      <c r="D1456"/>
      <c r="E1456"/>
      <c r="F1456"/>
      <c r="G1456"/>
      <c r="H1456"/>
      <c r="I1456"/>
      <c r="J1456"/>
      <c r="K1456"/>
    </row>
  </sheetData>
  <sheetProtection password="CE45" sheet="1" objects="1" scenarios="1" selectLockedCells="1"/>
  <autoFilter ref="A1:R1447"/>
  <pageMargins left="0.7" right="0.7" top="0.75" bottom="0.75" header="0.3" footer="0.3"/>
  <pageSetup scale="29" fitToHeight="0" orientation="landscape" horizontalDpi="4294967293" verticalDpi="429496729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8"/>
  <sheetViews>
    <sheetView workbookViewId="0">
      <pane ySplit="3" topLeftCell="A4" activePane="bottomLeft" state="frozen"/>
      <selection pane="bottomLeft"/>
    </sheetView>
  </sheetViews>
  <sheetFormatPr defaultColWidth="8.85546875" defaultRowHeight="15" x14ac:dyDescent="0.25"/>
  <cols>
    <col min="1" max="1" width="25.28515625" style="392" customWidth="1"/>
    <col min="2" max="2" width="15.7109375" style="321" customWidth="1"/>
    <col min="3" max="13" width="8.85546875" style="321"/>
    <col min="14" max="14" width="13.7109375" style="403" customWidth="1"/>
    <col min="15" max="16384" width="8.85546875" style="321"/>
  </cols>
  <sheetData>
    <row r="1" spans="1:16" ht="36.6" customHeight="1" thickBot="1" x14ac:dyDescent="0.3">
      <c r="A1" s="391"/>
      <c r="B1" s="661" t="s">
        <v>5237</v>
      </c>
      <c r="C1" s="661"/>
      <c r="D1" s="661"/>
      <c r="E1" s="661"/>
      <c r="F1" s="661"/>
      <c r="G1" s="661"/>
      <c r="H1" s="661"/>
      <c r="I1" s="661"/>
      <c r="J1" s="661"/>
      <c r="K1" s="661"/>
      <c r="L1" s="661"/>
      <c r="M1" s="661"/>
      <c r="N1" s="661"/>
    </row>
    <row r="2" spans="1:16" s="392" customFormat="1" x14ac:dyDescent="0.25">
      <c r="A2" s="498"/>
      <c r="B2" s="498" t="s">
        <v>5236</v>
      </c>
      <c r="C2" s="498" t="s">
        <v>5236</v>
      </c>
      <c r="D2" s="498" t="s">
        <v>5235</v>
      </c>
      <c r="E2" s="498" t="s">
        <v>5235</v>
      </c>
      <c r="F2" s="498" t="s">
        <v>5234</v>
      </c>
      <c r="G2" s="498" t="s">
        <v>5234</v>
      </c>
      <c r="H2" s="498" t="s">
        <v>5233</v>
      </c>
      <c r="I2" s="498" t="s">
        <v>5233</v>
      </c>
      <c r="J2" s="498" t="s">
        <v>5232</v>
      </c>
      <c r="K2" s="498" t="s">
        <v>5232</v>
      </c>
      <c r="L2" s="498" t="s">
        <v>5231</v>
      </c>
      <c r="M2" s="498" t="s">
        <v>5231</v>
      </c>
      <c r="N2" s="498" t="s">
        <v>5219</v>
      </c>
      <c r="P2" s="500" t="s">
        <v>8784</v>
      </c>
    </row>
    <row r="3" spans="1:16" s="392" customFormat="1" ht="15.75" thickBot="1" x14ac:dyDescent="0.3">
      <c r="A3" s="499" t="s">
        <v>5230</v>
      </c>
      <c r="B3" s="499" t="s">
        <v>3904</v>
      </c>
      <c r="C3" s="499" t="s">
        <v>3905</v>
      </c>
      <c r="D3" s="499" t="s">
        <v>3904</v>
      </c>
      <c r="E3" s="499" t="s">
        <v>3905</v>
      </c>
      <c r="F3" s="499" t="s">
        <v>3904</v>
      </c>
      <c r="G3" s="499" t="s">
        <v>3905</v>
      </c>
      <c r="H3" s="499" t="s">
        <v>3904</v>
      </c>
      <c r="I3" s="499" t="s">
        <v>3905</v>
      </c>
      <c r="J3" s="499" t="s">
        <v>3904</v>
      </c>
      <c r="K3" s="499" t="s">
        <v>3905</v>
      </c>
      <c r="L3" s="499" t="s">
        <v>3904</v>
      </c>
      <c r="M3" s="499" t="s">
        <v>3905</v>
      </c>
      <c r="N3" s="499"/>
    </row>
    <row r="4" spans="1:16" x14ac:dyDescent="0.25">
      <c r="A4" s="164" t="s">
        <v>4873</v>
      </c>
      <c r="B4" s="164">
        <v>63</v>
      </c>
      <c r="C4" s="164">
        <v>44</v>
      </c>
      <c r="D4" s="164">
        <v>71</v>
      </c>
      <c r="E4" s="164">
        <v>69</v>
      </c>
      <c r="F4" s="164">
        <v>94</v>
      </c>
      <c r="G4" s="164">
        <v>73</v>
      </c>
      <c r="H4" s="164">
        <v>122</v>
      </c>
      <c r="I4" s="164">
        <v>67</v>
      </c>
      <c r="J4" s="164">
        <v>122</v>
      </c>
      <c r="K4" s="164">
        <v>50</v>
      </c>
      <c r="L4" s="164">
        <v>93</v>
      </c>
      <c r="M4" s="164">
        <v>48</v>
      </c>
      <c r="N4" s="164">
        <f>SUM(B4:M4)</f>
        <v>916</v>
      </c>
    </row>
    <row r="5" spans="1:16" x14ac:dyDescent="0.25">
      <c r="A5" s="17" t="s">
        <v>3994</v>
      </c>
      <c r="B5" s="17">
        <v>0</v>
      </c>
      <c r="C5" s="17">
        <v>0</v>
      </c>
      <c r="D5" s="17">
        <v>0</v>
      </c>
      <c r="E5" s="17">
        <v>0</v>
      </c>
      <c r="F5" s="17">
        <v>0</v>
      </c>
      <c r="G5" s="17">
        <v>0</v>
      </c>
      <c r="H5" s="17">
        <v>73</v>
      </c>
      <c r="I5" s="17">
        <v>55</v>
      </c>
      <c r="J5" s="17">
        <v>116</v>
      </c>
      <c r="K5" s="17">
        <v>152</v>
      </c>
      <c r="L5" s="17">
        <v>126</v>
      </c>
      <c r="M5" s="17">
        <v>154</v>
      </c>
      <c r="N5" s="17">
        <f t="shared" ref="N5:N31" si="0">SUM(B5:M5)</f>
        <v>676</v>
      </c>
    </row>
    <row r="6" spans="1:16" x14ac:dyDescent="0.25">
      <c r="A6" s="17" t="s">
        <v>4657</v>
      </c>
      <c r="B6" s="17">
        <v>0</v>
      </c>
      <c r="C6" s="17">
        <v>0</v>
      </c>
      <c r="D6" s="17">
        <v>0</v>
      </c>
      <c r="E6" s="17">
        <v>0</v>
      </c>
      <c r="F6" s="17">
        <v>112</v>
      </c>
      <c r="G6" s="17">
        <v>136</v>
      </c>
      <c r="H6" s="17">
        <v>120</v>
      </c>
      <c r="I6" s="17">
        <v>144</v>
      </c>
      <c r="J6" s="17">
        <v>135</v>
      </c>
      <c r="K6" s="17">
        <v>128</v>
      </c>
      <c r="L6" s="17">
        <v>121</v>
      </c>
      <c r="M6" s="17">
        <v>146</v>
      </c>
      <c r="N6" s="17">
        <f t="shared" si="0"/>
        <v>1042</v>
      </c>
    </row>
    <row r="7" spans="1:16" x14ac:dyDescent="0.25">
      <c r="A7" s="17" t="s">
        <v>4658</v>
      </c>
      <c r="B7" s="17">
        <v>113</v>
      </c>
      <c r="C7" s="17">
        <v>143</v>
      </c>
      <c r="D7" s="17">
        <v>128</v>
      </c>
      <c r="E7" s="17">
        <v>145</v>
      </c>
      <c r="F7" s="17">
        <v>0</v>
      </c>
      <c r="G7" s="17">
        <v>0</v>
      </c>
      <c r="H7" s="17">
        <v>0</v>
      </c>
      <c r="I7" s="17">
        <v>0</v>
      </c>
      <c r="J7" s="17">
        <v>0</v>
      </c>
      <c r="K7" s="17">
        <v>0</v>
      </c>
      <c r="L7" s="17">
        <v>0</v>
      </c>
      <c r="M7" s="17">
        <v>0</v>
      </c>
      <c r="N7" s="17">
        <f t="shared" si="0"/>
        <v>529</v>
      </c>
    </row>
    <row r="8" spans="1:16" x14ac:dyDescent="0.25">
      <c r="A8" s="17" t="s">
        <v>4820</v>
      </c>
      <c r="B8" s="17">
        <v>305</v>
      </c>
      <c r="C8" s="17">
        <v>332</v>
      </c>
      <c r="D8" s="17">
        <v>305</v>
      </c>
      <c r="E8" s="17">
        <v>306</v>
      </c>
      <c r="F8" s="17">
        <v>295</v>
      </c>
      <c r="G8" s="17">
        <v>312</v>
      </c>
      <c r="H8" s="17">
        <v>0</v>
      </c>
      <c r="I8" s="17">
        <v>0</v>
      </c>
      <c r="J8" s="17">
        <v>0</v>
      </c>
      <c r="K8" s="17">
        <v>0</v>
      </c>
      <c r="L8" s="17">
        <v>0</v>
      </c>
      <c r="M8" s="17">
        <v>0</v>
      </c>
      <c r="N8" s="17">
        <f t="shared" si="0"/>
        <v>1855</v>
      </c>
    </row>
    <row r="9" spans="1:16" x14ac:dyDescent="0.25">
      <c r="A9" s="17" t="s">
        <v>4819</v>
      </c>
      <c r="B9" s="17">
        <v>0</v>
      </c>
      <c r="C9" s="17">
        <v>0</v>
      </c>
      <c r="D9" s="17">
        <v>0</v>
      </c>
      <c r="E9" s="17">
        <v>0</v>
      </c>
      <c r="F9" s="17">
        <v>0</v>
      </c>
      <c r="G9" s="17">
        <v>0</v>
      </c>
      <c r="H9" s="17">
        <v>269</v>
      </c>
      <c r="I9" s="17">
        <v>303</v>
      </c>
      <c r="J9" s="17">
        <v>276</v>
      </c>
      <c r="K9" s="17">
        <v>315</v>
      </c>
      <c r="L9" s="17">
        <v>273</v>
      </c>
      <c r="M9" s="17">
        <v>312</v>
      </c>
      <c r="N9" s="17">
        <f t="shared" si="0"/>
        <v>1748</v>
      </c>
    </row>
    <row r="10" spans="1:16" x14ac:dyDescent="0.25">
      <c r="A10" s="17" t="s">
        <v>3960</v>
      </c>
      <c r="B10" s="17">
        <v>0</v>
      </c>
      <c r="C10" s="17">
        <v>0</v>
      </c>
      <c r="D10" s="17">
        <v>2</v>
      </c>
      <c r="E10" s="17">
        <v>10</v>
      </c>
      <c r="F10" s="17">
        <v>6</v>
      </c>
      <c r="G10" s="17">
        <v>23</v>
      </c>
      <c r="H10" s="17">
        <v>7</v>
      </c>
      <c r="I10" s="17">
        <v>17</v>
      </c>
      <c r="J10" s="17">
        <v>6</v>
      </c>
      <c r="K10" s="17">
        <v>19</v>
      </c>
      <c r="L10" s="17">
        <v>2</v>
      </c>
      <c r="M10" s="17">
        <v>18</v>
      </c>
      <c r="N10" s="17">
        <f t="shared" si="0"/>
        <v>110</v>
      </c>
    </row>
    <row r="11" spans="1:16" x14ac:dyDescent="0.25">
      <c r="A11" s="17" t="s">
        <v>4914</v>
      </c>
      <c r="B11" s="17">
        <v>6</v>
      </c>
      <c r="C11" s="17">
        <v>6</v>
      </c>
      <c r="D11" s="17">
        <v>36</v>
      </c>
      <c r="E11" s="17">
        <v>29</v>
      </c>
      <c r="F11" s="17">
        <v>39</v>
      </c>
      <c r="G11" s="17">
        <v>36</v>
      </c>
      <c r="H11" s="17">
        <v>59</v>
      </c>
      <c r="I11" s="17">
        <v>47</v>
      </c>
      <c r="J11" s="17">
        <v>41</v>
      </c>
      <c r="K11" s="17">
        <v>28</v>
      </c>
      <c r="L11" s="17">
        <v>77</v>
      </c>
      <c r="M11" s="17">
        <v>54</v>
      </c>
      <c r="N11" s="17">
        <f t="shared" si="0"/>
        <v>458</v>
      </c>
    </row>
    <row r="12" spans="1:16" x14ac:dyDescent="0.25">
      <c r="A12" s="17" t="s">
        <v>5001</v>
      </c>
      <c r="B12" s="17">
        <v>0</v>
      </c>
      <c r="C12" s="17">
        <v>0</v>
      </c>
      <c r="D12" s="17">
        <v>0</v>
      </c>
      <c r="E12" s="17">
        <v>0</v>
      </c>
      <c r="F12" s="17">
        <v>18</v>
      </c>
      <c r="G12" s="17">
        <v>17</v>
      </c>
      <c r="H12" s="17">
        <v>21</v>
      </c>
      <c r="I12" s="17">
        <v>18</v>
      </c>
      <c r="J12" s="17">
        <v>23</v>
      </c>
      <c r="K12" s="17">
        <v>16</v>
      </c>
      <c r="L12" s="17">
        <v>16</v>
      </c>
      <c r="M12" s="17">
        <v>17</v>
      </c>
      <c r="N12" s="17">
        <f t="shared" si="0"/>
        <v>146</v>
      </c>
    </row>
    <row r="13" spans="1:16" x14ac:dyDescent="0.25">
      <c r="A13" s="17" t="s">
        <v>4966</v>
      </c>
      <c r="B13" s="17">
        <v>36</v>
      </c>
      <c r="C13" s="17">
        <v>24</v>
      </c>
      <c r="D13" s="17">
        <v>29</v>
      </c>
      <c r="E13" s="17">
        <v>14</v>
      </c>
      <c r="F13" s="17">
        <v>0</v>
      </c>
      <c r="G13" s="17">
        <v>0</v>
      </c>
      <c r="H13" s="17">
        <v>0</v>
      </c>
      <c r="I13" s="17">
        <v>0</v>
      </c>
      <c r="J13" s="17">
        <v>0</v>
      </c>
      <c r="K13" s="17">
        <v>0</v>
      </c>
      <c r="L13" s="17">
        <v>0</v>
      </c>
      <c r="M13" s="17">
        <v>0</v>
      </c>
      <c r="N13" s="17">
        <f t="shared" si="0"/>
        <v>103</v>
      </c>
    </row>
    <row r="14" spans="1:16" x14ac:dyDescent="0.25">
      <c r="A14" s="17" t="s">
        <v>4254</v>
      </c>
      <c r="B14" s="17">
        <v>0</v>
      </c>
      <c r="C14" s="17">
        <v>0</v>
      </c>
      <c r="D14" s="17">
        <v>0</v>
      </c>
      <c r="E14" s="17">
        <v>0</v>
      </c>
      <c r="F14" s="17">
        <v>4</v>
      </c>
      <c r="G14" s="17">
        <v>28</v>
      </c>
      <c r="H14" s="17">
        <v>41</v>
      </c>
      <c r="I14" s="17">
        <v>67</v>
      </c>
      <c r="J14" s="17">
        <v>59</v>
      </c>
      <c r="K14" s="17">
        <v>142</v>
      </c>
      <c r="L14" s="17">
        <v>58</v>
      </c>
      <c r="M14" s="17">
        <v>95</v>
      </c>
      <c r="N14" s="17">
        <f t="shared" si="0"/>
        <v>494</v>
      </c>
    </row>
    <row r="15" spans="1:16" x14ac:dyDescent="0.25">
      <c r="A15" s="17" t="s">
        <v>4969</v>
      </c>
      <c r="B15" s="17">
        <v>218</v>
      </c>
      <c r="C15" s="17">
        <v>248</v>
      </c>
      <c r="D15" s="17">
        <v>287</v>
      </c>
      <c r="E15" s="17">
        <v>319</v>
      </c>
      <c r="F15" s="17">
        <v>359</v>
      </c>
      <c r="G15" s="17">
        <v>417</v>
      </c>
      <c r="H15" s="17">
        <v>428</v>
      </c>
      <c r="I15" s="17">
        <v>376</v>
      </c>
      <c r="J15" s="17">
        <v>402</v>
      </c>
      <c r="K15" s="17">
        <v>306</v>
      </c>
      <c r="L15" s="17">
        <v>384</v>
      </c>
      <c r="M15" s="17">
        <v>269</v>
      </c>
      <c r="N15" s="17">
        <f t="shared" si="0"/>
        <v>4013</v>
      </c>
    </row>
    <row r="16" spans="1:16" x14ac:dyDescent="0.25">
      <c r="A16" s="17" t="s">
        <v>3907</v>
      </c>
      <c r="B16" s="17">
        <v>0</v>
      </c>
      <c r="C16" s="17">
        <v>0</v>
      </c>
      <c r="D16" s="17">
        <v>0</v>
      </c>
      <c r="E16" s="17">
        <v>0</v>
      </c>
      <c r="F16" s="17">
        <v>126</v>
      </c>
      <c r="G16" s="17">
        <v>153</v>
      </c>
      <c r="H16" s="17">
        <v>144</v>
      </c>
      <c r="I16" s="17">
        <v>143</v>
      </c>
      <c r="J16" s="17">
        <v>127</v>
      </c>
      <c r="K16" s="17">
        <v>143</v>
      </c>
      <c r="L16" s="17">
        <v>130</v>
      </c>
      <c r="M16" s="17">
        <v>134</v>
      </c>
      <c r="N16" s="17">
        <f t="shared" si="0"/>
        <v>1100</v>
      </c>
    </row>
    <row r="17" spans="1:14" x14ac:dyDescent="0.25">
      <c r="A17" s="17" t="s">
        <v>3908</v>
      </c>
      <c r="B17" s="17">
        <v>59</v>
      </c>
      <c r="C17" s="17">
        <v>67</v>
      </c>
      <c r="D17" s="17">
        <v>68</v>
      </c>
      <c r="E17" s="17">
        <v>75</v>
      </c>
      <c r="F17" s="17">
        <v>0</v>
      </c>
      <c r="G17" s="17">
        <v>0</v>
      </c>
      <c r="H17" s="17">
        <v>0</v>
      </c>
      <c r="I17" s="17">
        <v>0</v>
      </c>
      <c r="J17" s="17">
        <v>0</v>
      </c>
      <c r="K17" s="17">
        <v>0</v>
      </c>
      <c r="L17" s="17">
        <v>0</v>
      </c>
      <c r="M17" s="17">
        <v>0</v>
      </c>
      <c r="N17" s="17">
        <f t="shared" si="0"/>
        <v>269</v>
      </c>
    </row>
    <row r="18" spans="1:14" x14ac:dyDescent="0.25">
      <c r="A18" s="17" t="s">
        <v>3909</v>
      </c>
      <c r="B18" s="17">
        <v>59</v>
      </c>
      <c r="C18" s="17">
        <v>62</v>
      </c>
      <c r="D18" s="17">
        <v>63</v>
      </c>
      <c r="E18" s="17">
        <v>69</v>
      </c>
      <c r="F18" s="17">
        <v>0</v>
      </c>
      <c r="G18" s="17">
        <v>0</v>
      </c>
      <c r="H18" s="17">
        <v>0</v>
      </c>
      <c r="I18" s="17">
        <v>0</v>
      </c>
      <c r="J18" s="17">
        <v>0</v>
      </c>
      <c r="K18" s="17">
        <v>0</v>
      </c>
      <c r="L18" s="17">
        <v>0</v>
      </c>
      <c r="M18" s="17">
        <v>0</v>
      </c>
      <c r="N18" s="17">
        <f t="shared" si="0"/>
        <v>253</v>
      </c>
    </row>
    <row r="19" spans="1:14" x14ac:dyDescent="0.25">
      <c r="A19" s="17" t="s">
        <v>5146</v>
      </c>
      <c r="B19" s="17">
        <v>36</v>
      </c>
      <c r="C19" s="17">
        <v>37</v>
      </c>
      <c r="D19" s="17">
        <v>45</v>
      </c>
      <c r="E19" s="17">
        <v>36</v>
      </c>
      <c r="F19" s="17">
        <v>33</v>
      </c>
      <c r="G19" s="17">
        <v>40</v>
      </c>
      <c r="H19" s="17">
        <v>37</v>
      </c>
      <c r="I19" s="17">
        <v>36</v>
      </c>
      <c r="J19" s="17">
        <v>28</v>
      </c>
      <c r="K19" s="17">
        <v>37</v>
      </c>
      <c r="L19" s="17">
        <v>31</v>
      </c>
      <c r="M19" s="17">
        <v>46</v>
      </c>
      <c r="N19" s="17">
        <f t="shared" si="0"/>
        <v>442</v>
      </c>
    </row>
    <row r="20" spans="1:14" x14ac:dyDescent="0.25">
      <c r="A20" s="17" t="s">
        <v>8725</v>
      </c>
      <c r="B20" s="17">
        <v>6</v>
      </c>
      <c r="C20" s="17">
        <v>18</v>
      </c>
      <c r="D20" s="17">
        <v>8</v>
      </c>
      <c r="E20" s="17">
        <v>26</v>
      </c>
      <c r="F20" s="17">
        <v>22</v>
      </c>
      <c r="G20" s="17">
        <v>39</v>
      </c>
      <c r="H20" s="17">
        <v>12</v>
      </c>
      <c r="I20" s="17">
        <v>39</v>
      </c>
      <c r="J20" s="17">
        <v>12</v>
      </c>
      <c r="K20" s="17">
        <v>34</v>
      </c>
      <c r="L20" s="17">
        <v>35</v>
      </c>
      <c r="M20" s="17">
        <v>81</v>
      </c>
      <c r="N20" s="17">
        <f t="shared" si="0"/>
        <v>332</v>
      </c>
    </row>
    <row r="21" spans="1:14" x14ac:dyDescent="0.25">
      <c r="A21" s="17" t="s">
        <v>5543</v>
      </c>
      <c r="B21" s="17">
        <v>35</v>
      </c>
      <c r="C21" s="17">
        <v>42</v>
      </c>
      <c r="D21" s="17">
        <v>31</v>
      </c>
      <c r="E21" s="17">
        <v>45</v>
      </c>
      <c r="F21" s="17">
        <v>31</v>
      </c>
      <c r="G21" s="17">
        <v>37</v>
      </c>
      <c r="H21" s="17">
        <v>43</v>
      </c>
      <c r="I21" s="17">
        <v>22</v>
      </c>
      <c r="J21" s="17">
        <v>36</v>
      </c>
      <c r="K21" s="17">
        <v>49</v>
      </c>
      <c r="L21" s="17">
        <v>35</v>
      </c>
      <c r="M21" s="17">
        <v>44</v>
      </c>
      <c r="N21" s="17">
        <f t="shared" si="0"/>
        <v>450</v>
      </c>
    </row>
    <row r="22" spans="1:14" x14ac:dyDescent="0.25">
      <c r="A22" s="17" t="s">
        <v>8431</v>
      </c>
      <c r="B22" s="17">
        <v>0</v>
      </c>
      <c r="C22" s="17">
        <v>0</v>
      </c>
      <c r="D22" s="17">
        <v>5</v>
      </c>
      <c r="E22" s="17">
        <v>4</v>
      </c>
      <c r="F22" s="17">
        <v>0</v>
      </c>
      <c r="G22" s="17">
        <v>0</v>
      </c>
      <c r="H22" s="17">
        <v>0</v>
      </c>
      <c r="I22" s="17">
        <v>0</v>
      </c>
      <c r="J22" s="17">
        <v>0</v>
      </c>
      <c r="K22" s="17">
        <v>0</v>
      </c>
      <c r="L22" s="17">
        <v>0</v>
      </c>
      <c r="M22" s="17">
        <v>0</v>
      </c>
      <c r="N22" s="17">
        <f t="shared" si="0"/>
        <v>9</v>
      </c>
    </row>
    <row r="23" spans="1:14" x14ac:dyDescent="0.25">
      <c r="A23" s="17" t="s">
        <v>4164</v>
      </c>
      <c r="B23" s="17">
        <v>25</v>
      </c>
      <c r="C23" s="17">
        <v>29</v>
      </c>
      <c r="D23" s="17">
        <v>24</v>
      </c>
      <c r="E23" s="17">
        <v>20</v>
      </c>
      <c r="F23" s="17">
        <v>34</v>
      </c>
      <c r="G23" s="17">
        <v>24</v>
      </c>
      <c r="H23" s="17">
        <v>35</v>
      </c>
      <c r="I23" s="17">
        <v>30</v>
      </c>
      <c r="J23" s="17">
        <v>27</v>
      </c>
      <c r="K23" s="17">
        <v>34</v>
      </c>
      <c r="L23" s="17">
        <v>20</v>
      </c>
      <c r="M23" s="17">
        <v>28</v>
      </c>
      <c r="N23" s="17">
        <f t="shared" si="0"/>
        <v>330</v>
      </c>
    </row>
    <row r="24" spans="1:14" x14ac:dyDescent="0.25">
      <c r="A24" s="17" t="s">
        <v>8441</v>
      </c>
      <c r="B24" s="17">
        <v>0</v>
      </c>
      <c r="C24" s="17">
        <v>0</v>
      </c>
      <c r="D24" s="17">
        <v>0</v>
      </c>
      <c r="E24" s="17">
        <v>0</v>
      </c>
      <c r="F24" s="17">
        <v>73</v>
      </c>
      <c r="G24" s="17">
        <v>79</v>
      </c>
      <c r="H24" s="17">
        <v>64</v>
      </c>
      <c r="I24" s="17">
        <v>62</v>
      </c>
      <c r="J24" s="17">
        <v>0</v>
      </c>
      <c r="K24" s="17">
        <v>0</v>
      </c>
      <c r="L24" s="17">
        <v>0</v>
      </c>
      <c r="M24" s="17">
        <v>0</v>
      </c>
      <c r="N24" s="17">
        <f t="shared" si="0"/>
        <v>278</v>
      </c>
    </row>
    <row r="25" spans="1:14" x14ac:dyDescent="0.25">
      <c r="A25" s="17" t="s">
        <v>4744</v>
      </c>
      <c r="B25" s="17">
        <v>130</v>
      </c>
      <c r="C25" s="17">
        <v>180</v>
      </c>
      <c r="D25" s="17">
        <v>143</v>
      </c>
      <c r="E25" s="17">
        <v>136</v>
      </c>
      <c r="F25" s="17">
        <v>0</v>
      </c>
      <c r="G25" s="17">
        <v>0</v>
      </c>
      <c r="H25" s="17">
        <v>0</v>
      </c>
      <c r="I25" s="17">
        <v>0</v>
      </c>
      <c r="J25" s="17">
        <v>0</v>
      </c>
      <c r="K25" s="17">
        <v>0</v>
      </c>
      <c r="L25" s="17">
        <v>0</v>
      </c>
      <c r="M25" s="17">
        <v>0</v>
      </c>
      <c r="N25" s="17">
        <f t="shared" si="0"/>
        <v>589</v>
      </c>
    </row>
    <row r="26" spans="1:14" x14ac:dyDescent="0.25">
      <c r="A26" s="17" t="s">
        <v>4743</v>
      </c>
      <c r="B26" s="17">
        <v>104</v>
      </c>
      <c r="C26" s="17">
        <v>146</v>
      </c>
      <c r="D26" s="17">
        <v>124</v>
      </c>
      <c r="E26" s="17">
        <v>157</v>
      </c>
      <c r="F26" s="17">
        <v>0</v>
      </c>
      <c r="G26" s="17">
        <v>0</v>
      </c>
      <c r="H26" s="17">
        <v>0</v>
      </c>
      <c r="I26" s="17">
        <v>0</v>
      </c>
      <c r="J26" s="17">
        <v>0</v>
      </c>
      <c r="K26" s="17">
        <v>0</v>
      </c>
      <c r="L26" s="17">
        <v>0</v>
      </c>
      <c r="M26" s="17">
        <v>0</v>
      </c>
      <c r="N26" s="17">
        <f t="shared" si="0"/>
        <v>531</v>
      </c>
    </row>
    <row r="27" spans="1:14" x14ac:dyDescent="0.25">
      <c r="A27" s="17" t="s">
        <v>4747</v>
      </c>
      <c r="B27" s="17">
        <v>0</v>
      </c>
      <c r="C27" s="17">
        <v>0</v>
      </c>
      <c r="D27" s="17">
        <v>0</v>
      </c>
      <c r="E27" s="17">
        <v>0</v>
      </c>
      <c r="F27" s="17">
        <v>245</v>
      </c>
      <c r="G27" s="17">
        <v>327</v>
      </c>
      <c r="H27" s="17">
        <v>219</v>
      </c>
      <c r="I27" s="17">
        <v>243</v>
      </c>
      <c r="J27" s="17">
        <v>233</v>
      </c>
      <c r="K27" s="17">
        <v>200</v>
      </c>
      <c r="L27" s="17">
        <v>219</v>
      </c>
      <c r="M27" s="17">
        <v>208</v>
      </c>
      <c r="N27" s="17">
        <f t="shared" si="0"/>
        <v>1894</v>
      </c>
    </row>
    <row r="28" spans="1:14" x14ac:dyDescent="0.25">
      <c r="A28" s="17" t="s">
        <v>4745</v>
      </c>
      <c r="B28" s="17">
        <v>152</v>
      </c>
      <c r="C28" s="17">
        <v>180</v>
      </c>
      <c r="D28" s="17">
        <v>158</v>
      </c>
      <c r="E28" s="17">
        <v>159</v>
      </c>
      <c r="F28" s="17">
        <v>0</v>
      </c>
      <c r="G28" s="17">
        <v>0</v>
      </c>
      <c r="H28" s="17">
        <v>0</v>
      </c>
      <c r="I28" s="17">
        <v>0</v>
      </c>
      <c r="J28" s="17">
        <v>0</v>
      </c>
      <c r="K28" s="17">
        <v>0</v>
      </c>
      <c r="L28" s="17">
        <v>0</v>
      </c>
      <c r="M28" s="17">
        <v>0</v>
      </c>
      <c r="N28" s="17">
        <f t="shared" si="0"/>
        <v>649</v>
      </c>
    </row>
    <row r="29" spans="1:14" x14ac:dyDescent="0.25">
      <c r="A29" s="17" t="s">
        <v>4748</v>
      </c>
      <c r="B29" s="17">
        <v>121</v>
      </c>
      <c r="C29" s="17">
        <v>126</v>
      </c>
      <c r="D29" s="17">
        <v>106</v>
      </c>
      <c r="E29" s="17">
        <v>139</v>
      </c>
      <c r="F29" s="17">
        <v>0</v>
      </c>
      <c r="G29" s="17">
        <v>0</v>
      </c>
      <c r="H29" s="17">
        <v>0</v>
      </c>
      <c r="I29" s="17">
        <v>0</v>
      </c>
      <c r="J29" s="17">
        <v>0</v>
      </c>
      <c r="K29" s="17">
        <v>0</v>
      </c>
      <c r="L29" s="17">
        <v>0</v>
      </c>
      <c r="M29" s="17">
        <v>0</v>
      </c>
      <c r="N29" s="17">
        <f t="shared" si="0"/>
        <v>492</v>
      </c>
    </row>
    <row r="30" spans="1:14" x14ac:dyDescent="0.25">
      <c r="A30" s="17" t="s">
        <v>4746</v>
      </c>
      <c r="B30" s="17">
        <v>0</v>
      </c>
      <c r="C30" s="17">
        <v>0</v>
      </c>
      <c r="D30" s="17">
        <v>0</v>
      </c>
      <c r="E30" s="17">
        <v>0</v>
      </c>
      <c r="F30" s="17">
        <v>424</v>
      </c>
      <c r="G30" s="17">
        <v>574</v>
      </c>
      <c r="H30" s="17">
        <v>309</v>
      </c>
      <c r="I30" s="17">
        <v>367</v>
      </c>
      <c r="J30" s="17">
        <v>306</v>
      </c>
      <c r="K30" s="17">
        <v>333</v>
      </c>
      <c r="L30" s="17">
        <v>317</v>
      </c>
      <c r="M30" s="17">
        <v>288</v>
      </c>
      <c r="N30" s="17">
        <f t="shared" si="0"/>
        <v>2918</v>
      </c>
    </row>
    <row r="31" spans="1:14" x14ac:dyDescent="0.25">
      <c r="A31" s="17" t="s">
        <v>4979</v>
      </c>
      <c r="B31" s="17">
        <v>29</v>
      </c>
      <c r="C31" s="17">
        <v>20</v>
      </c>
      <c r="D31" s="17">
        <v>21</v>
      </c>
      <c r="E31" s="17">
        <v>24</v>
      </c>
      <c r="F31" s="17">
        <v>0</v>
      </c>
      <c r="G31" s="17">
        <v>0</v>
      </c>
      <c r="H31" s="17">
        <v>0</v>
      </c>
      <c r="I31" s="17">
        <v>0</v>
      </c>
      <c r="J31" s="17">
        <v>0</v>
      </c>
      <c r="K31" s="17">
        <v>0</v>
      </c>
      <c r="L31" s="17">
        <v>0</v>
      </c>
      <c r="M31" s="17">
        <v>0</v>
      </c>
      <c r="N31" s="17">
        <f t="shared" si="0"/>
        <v>94</v>
      </c>
    </row>
    <row r="32" spans="1:14" x14ac:dyDescent="0.25">
      <c r="A32" s="17" t="s">
        <v>4240</v>
      </c>
      <c r="B32" s="17">
        <v>0</v>
      </c>
      <c r="C32" s="17">
        <v>1</v>
      </c>
      <c r="D32" s="17">
        <v>0</v>
      </c>
      <c r="E32" s="17">
        <v>1</v>
      </c>
      <c r="F32" s="17">
        <v>0</v>
      </c>
      <c r="G32" s="17">
        <v>0</v>
      </c>
      <c r="H32" s="17">
        <v>290</v>
      </c>
      <c r="I32" s="17">
        <v>341</v>
      </c>
      <c r="J32" s="17">
        <v>313</v>
      </c>
      <c r="K32" s="17">
        <v>275</v>
      </c>
      <c r="L32" s="17">
        <v>281</v>
      </c>
      <c r="M32" s="17">
        <v>272</v>
      </c>
      <c r="N32" s="17">
        <f t="shared" ref="N32:N58" si="1">SUM(B32:M32)</f>
        <v>1774</v>
      </c>
    </row>
    <row r="33" spans="1:14" x14ac:dyDescent="0.25">
      <c r="A33" s="17" t="s">
        <v>4242</v>
      </c>
      <c r="B33" s="17">
        <v>292</v>
      </c>
      <c r="C33" s="17">
        <v>322</v>
      </c>
      <c r="D33" s="17">
        <v>279</v>
      </c>
      <c r="E33" s="17">
        <v>325</v>
      </c>
      <c r="F33" s="17">
        <v>288</v>
      </c>
      <c r="G33" s="17">
        <v>299</v>
      </c>
      <c r="H33" s="17">
        <v>0</v>
      </c>
      <c r="I33" s="17">
        <v>0</v>
      </c>
      <c r="J33" s="17">
        <v>0</v>
      </c>
      <c r="K33" s="17">
        <v>0</v>
      </c>
      <c r="L33" s="17">
        <v>0</v>
      </c>
      <c r="M33" s="17">
        <v>0</v>
      </c>
      <c r="N33" s="17">
        <f t="shared" si="1"/>
        <v>1805</v>
      </c>
    </row>
    <row r="34" spans="1:14" x14ac:dyDescent="0.25">
      <c r="A34" s="17" t="s">
        <v>4241</v>
      </c>
      <c r="B34" s="17">
        <v>1</v>
      </c>
      <c r="C34" s="17">
        <v>1</v>
      </c>
      <c r="D34" s="17">
        <v>1</v>
      </c>
      <c r="E34" s="17">
        <v>0</v>
      </c>
      <c r="F34" s="17">
        <v>1</v>
      </c>
      <c r="G34" s="17">
        <v>5</v>
      </c>
      <c r="H34" s="17">
        <v>2</v>
      </c>
      <c r="I34" s="17">
        <v>7</v>
      </c>
      <c r="J34" s="17">
        <v>2</v>
      </c>
      <c r="K34" s="17">
        <v>3</v>
      </c>
      <c r="L34" s="17">
        <v>0</v>
      </c>
      <c r="M34" s="17">
        <v>0</v>
      </c>
      <c r="N34" s="17">
        <f t="shared" si="1"/>
        <v>23</v>
      </c>
    </row>
    <row r="35" spans="1:14" x14ac:dyDescent="0.25">
      <c r="A35" s="17" t="s">
        <v>5148</v>
      </c>
      <c r="B35" s="17">
        <v>0</v>
      </c>
      <c r="C35" s="17">
        <v>0</v>
      </c>
      <c r="D35" s="17">
        <v>0</v>
      </c>
      <c r="E35" s="17">
        <v>0</v>
      </c>
      <c r="F35" s="17">
        <v>100</v>
      </c>
      <c r="G35" s="17">
        <v>113</v>
      </c>
      <c r="H35" s="17">
        <v>99</v>
      </c>
      <c r="I35" s="17">
        <v>109</v>
      </c>
      <c r="J35" s="17">
        <v>72</v>
      </c>
      <c r="K35" s="17">
        <v>97</v>
      </c>
      <c r="L35" s="17">
        <v>92</v>
      </c>
      <c r="M35" s="17">
        <v>97</v>
      </c>
      <c r="N35" s="17">
        <f t="shared" si="1"/>
        <v>779</v>
      </c>
    </row>
    <row r="36" spans="1:14" x14ac:dyDescent="0.25">
      <c r="A36" s="17" t="s">
        <v>5147</v>
      </c>
      <c r="B36" s="17">
        <v>86</v>
      </c>
      <c r="C36" s="17">
        <v>100</v>
      </c>
      <c r="D36" s="17">
        <v>100</v>
      </c>
      <c r="E36" s="17">
        <v>106</v>
      </c>
      <c r="F36" s="17">
        <v>0</v>
      </c>
      <c r="G36" s="17">
        <v>0</v>
      </c>
      <c r="H36" s="17">
        <v>0</v>
      </c>
      <c r="I36" s="17">
        <v>0</v>
      </c>
      <c r="J36" s="17">
        <v>0</v>
      </c>
      <c r="K36" s="17">
        <v>0</v>
      </c>
      <c r="L36" s="17">
        <v>0</v>
      </c>
      <c r="M36" s="17">
        <v>0</v>
      </c>
      <c r="N36" s="17">
        <f t="shared" si="1"/>
        <v>392</v>
      </c>
    </row>
    <row r="37" spans="1:14" x14ac:dyDescent="0.25">
      <c r="A37" s="17" t="s">
        <v>4444</v>
      </c>
      <c r="B37" s="17">
        <v>0</v>
      </c>
      <c r="C37" s="17">
        <v>0</v>
      </c>
      <c r="D37" s="17">
        <v>0</v>
      </c>
      <c r="E37" s="17">
        <v>0</v>
      </c>
      <c r="F37" s="17">
        <v>48</v>
      </c>
      <c r="G37" s="17">
        <v>63</v>
      </c>
      <c r="H37" s="17">
        <v>65</v>
      </c>
      <c r="I37" s="17">
        <v>56</v>
      </c>
      <c r="J37" s="17">
        <v>53</v>
      </c>
      <c r="K37" s="17">
        <v>69</v>
      </c>
      <c r="L37" s="17">
        <v>52</v>
      </c>
      <c r="M37" s="17">
        <v>79</v>
      </c>
      <c r="N37" s="17">
        <f t="shared" si="1"/>
        <v>485</v>
      </c>
    </row>
    <row r="38" spans="1:14" x14ac:dyDescent="0.25">
      <c r="A38" s="17" t="s">
        <v>4445</v>
      </c>
      <c r="B38" s="17">
        <v>47</v>
      </c>
      <c r="C38" s="17">
        <v>66</v>
      </c>
      <c r="D38" s="17">
        <v>46</v>
      </c>
      <c r="E38" s="17">
        <v>64</v>
      </c>
      <c r="F38" s="17">
        <v>0</v>
      </c>
      <c r="G38" s="17">
        <v>0</v>
      </c>
      <c r="H38" s="17">
        <v>0</v>
      </c>
      <c r="I38" s="17">
        <v>0</v>
      </c>
      <c r="J38" s="17">
        <v>0</v>
      </c>
      <c r="K38" s="17">
        <v>0</v>
      </c>
      <c r="L38" s="17">
        <v>0</v>
      </c>
      <c r="M38" s="17">
        <v>0</v>
      </c>
      <c r="N38" s="17">
        <f t="shared" si="1"/>
        <v>223</v>
      </c>
    </row>
    <row r="39" spans="1:14" x14ac:dyDescent="0.25">
      <c r="A39" s="17" t="s">
        <v>4457</v>
      </c>
      <c r="B39" s="17">
        <v>44</v>
      </c>
      <c r="C39" s="17">
        <v>46</v>
      </c>
      <c r="D39" s="17">
        <v>24</v>
      </c>
      <c r="E39" s="17">
        <v>38</v>
      </c>
      <c r="F39" s="17">
        <v>33</v>
      </c>
      <c r="G39" s="17">
        <v>32</v>
      </c>
      <c r="H39" s="17">
        <v>31</v>
      </c>
      <c r="I39" s="17">
        <v>37</v>
      </c>
      <c r="J39" s="17">
        <v>36</v>
      </c>
      <c r="K39" s="17">
        <v>49</v>
      </c>
      <c r="L39" s="17">
        <v>31</v>
      </c>
      <c r="M39" s="17">
        <v>34</v>
      </c>
      <c r="N39" s="17">
        <f t="shared" si="1"/>
        <v>435</v>
      </c>
    </row>
    <row r="40" spans="1:14" x14ac:dyDescent="0.25">
      <c r="A40" s="17" t="s">
        <v>4106</v>
      </c>
      <c r="B40" s="17">
        <v>30</v>
      </c>
      <c r="C40" s="17">
        <v>43</v>
      </c>
      <c r="D40" s="17">
        <v>58</v>
      </c>
      <c r="E40" s="17">
        <v>45</v>
      </c>
      <c r="F40" s="17">
        <v>0</v>
      </c>
      <c r="G40" s="17">
        <v>0</v>
      </c>
      <c r="H40" s="17">
        <v>0</v>
      </c>
      <c r="I40" s="17">
        <v>0</v>
      </c>
      <c r="J40" s="17">
        <v>0</v>
      </c>
      <c r="K40" s="17">
        <v>0</v>
      </c>
      <c r="L40" s="17">
        <v>0</v>
      </c>
      <c r="M40" s="17">
        <v>0</v>
      </c>
      <c r="N40" s="17">
        <f t="shared" si="1"/>
        <v>176</v>
      </c>
    </row>
    <row r="41" spans="1:14" x14ac:dyDescent="0.25">
      <c r="A41" s="17" t="s">
        <v>5171</v>
      </c>
      <c r="B41" s="17">
        <v>0</v>
      </c>
      <c r="C41" s="17">
        <v>0</v>
      </c>
      <c r="D41" s="17">
        <v>0</v>
      </c>
      <c r="E41" s="17">
        <v>0</v>
      </c>
      <c r="F41" s="17">
        <v>60</v>
      </c>
      <c r="G41" s="17">
        <v>38</v>
      </c>
      <c r="H41" s="17">
        <v>51</v>
      </c>
      <c r="I41" s="17">
        <v>60</v>
      </c>
      <c r="J41" s="17">
        <v>41</v>
      </c>
      <c r="K41" s="17">
        <v>32</v>
      </c>
      <c r="L41" s="17">
        <v>34</v>
      </c>
      <c r="M41" s="17">
        <v>40</v>
      </c>
      <c r="N41" s="17">
        <f t="shared" si="1"/>
        <v>356</v>
      </c>
    </row>
    <row r="42" spans="1:14" x14ac:dyDescent="0.25">
      <c r="A42" s="17" t="s">
        <v>5172</v>
      </c>
      <c r="B42" s="17">
        <v>42</v>
      </c>
      <c r="C42" s="17">
        <v>63</v>
      </c>
      <c r="D42" s="17">
        <v>54</v>
      </c>
      <c r="E42" s="17">
        <v>55</v>
      </c>
      <c r="F42" s="17">
        <v>0</v>
      </c>
      <c r="G42" s="17">
        <v>0</v>
      </c>
      <c r="H42" s="17">
        <v>0</v>
      </c>
      <c r="I42" s="17">
        <v>0</v>
      </c>
      <c r="J42" s="17">
        <v>0</v>
      </c>
      <c r="K42" s="17">
        <v>0</v>
      </c>
      <c r="L42" s="17">
        <v>0</v>
      </c>
      <c r="M42" s="17">
        <v>0</v>
      </c>
      <c r="N42" s="17">
        <f t="shared" si="1"/>
        <v>214</v>
      </c>
    </row>
    <row r="43" spans="1:14" x14ac:dyDescent="0.25">
      <c r="A43" s="17" t="s">
        <v>8726</v>
      </c>
      <c r="B43" s="17">
        <v>5</v>
      </c>
      <c r="C43" s="17">
        <v>11</v>
      </c>
      <c r="D43" s="17">
        <v>1</v>
      </c>
      <c r="E43" s="17">
        <v>10</v>
      </c>
      <c r="F43" s="17">
        <v>5</v>
      </c>
      <c r="G43" s="17">
        <v>10</v>
      </c>
      <c r="H43" s="17">
        <v>6</v>
      </c>
      <c r="I43" s="17">
        <v>9</v>
      </c>
      <c r="J43" s="17">
        <v>7</v>
      </c>
      <c r="K43" s="17">
        <v>22</v>
      </c>
      <c r="L43" s="17">
        <v>19</v>
      </c>
      <c r="M43" s="17">
        <v>32</v>
      </c>
      <c r="N43" s="17">
        <f t="shared" si="1"/>
        <v>137</v>
      </c>
    </row>
    <row r="44" spans="1:14" x14ac:dyDescent="0.25">
      <c r="A44" s="17" t="s">
        <v>8724</v>
      </c>
      <c r="B44" s="17">
        <v>1</v>
      </c>
      <c r="C44" s="17">
        <v>2</v>
      </c>
      <c r="D44" s="17">
        <v>1</v>
      </c>
      <c r="E44" s="17">
        <v>4</v>
      </c>
      <c r="F44" s="17">
        <v>3</v>
      </c>
      <c r="G44" s="17">
        <v>7</v>
      </c>
      <c r="H44" s="17">
        <v>3</v>
      </c>
      <c r="I44" s="17">
        <v>1</v>
      </c>
      <c r="J44" s="17">
        <v>4</v>
      </c>
      <c r="K44" s="17">
        <v>10</v>
      </c>
      <c r="L44" s="17">
        <v>8</v>
      </c>
      <c r="M44" s="17">
        <v>9</v>
      </c>
      <c r="N44" s="17">
        <f t="shared" si="1"/>
        <v>53</v>
      </c>
    </row>
    <row r="45" spans="1:14" x14ac:dyDescent="0.25">
      <c r="A45" s="17" t="s">
        <v>8444</v>
      </c>
      <c r="B45" s="17">
        <v>146</v>
      </c>
      <c r="C45" s="17">
        <v>141</v>
      </c>
      <c r="D45" s="17">
        <v>139</v>
      </c>
      <c r="E45" s="17">
        <v>163</v>
      </c>
      <c r="F45" s="17">
        <v>134</v>
      </c>
      <c r="G45" s="17">
        <v>159</v>
      </c>
      <c r="H45" s="17">
        <v>151</v>
      </c>
      <c r="I45" s="17">
        <v>167</v>
      </c>
      <c r="J45" s="17">
        <v>105</v>
      </c>
      <c r="K45" s="17">
        <v>118</v>
      </c>
      <c r="L45" s="17">
        <v>110</v>
      </c>
      <c r="M45" s="17">
        <v>108</v>
      </c>
      <c r="N45" s="17">
        <f t="shared" si="1"/>
        <v>1641</v>
      </c>
    </row>
    <row r="46" spans="1:14" x14ac:dyDescent="0.25">
      <c r="A46" s="17" t="s">
        <v>5173</v>
      </c>
      <c r="B46" s="17">
        <v>51</v>
      </c>
      <c r="C46" s="17">
        <v>73</v>
      </c>
      <c r="D46" s="17">
        <v>52</v>
      </c>
      <c r="E46" s="17">
        <v>63</v>
      </c>
      <c r="F46" s="17">
        <v>50</v>
      </c>
      <c r="G46" s="17">
        <v>61</v>
      </c>
      <c r="H46" s="17">
        <v>56</v>
      </c>
      <c r="I46" s="17">
        <v>70</v>
      </c>
      <c r="J46" s="17">
        <v>28</v>
      </c>
      <c r="K46" s="17">
        <v>32</v>
      </c>
      <c r="L46" s="17">
        <v>45</v>
      </c>
      <c r="M46" s="17">
        <v>35</v>
      </c>
      <c r="N46" s="17">
        <f t="shared" si="1"/>
        <v>616</v>
      </c>
    </row>
    <row r="47" spans="1:14" x14ac:dyDescent="0.25">
      <c r="A47" s="17" t="s">
        <v>4767</v>
      </c>
      <c r="B47" s="17">
        <v>89</v>
      </c>
      <c r="C47" s="17">
        <v>19</v>
      </c>
      <c r="D47" s="17">
        <v>84</v>
      </c>
      <c r="E47" s="17">
        <v>29</v>
      </c>
      <c r="F47" s="17">
        <v>0</v>
      </c>
      <c r="G47" s="17">
        <v>0</v>
      </c>
      <c r="H47" s="17">
        <v>0</v>
      </c>
      <c r="I47" s="17">
        <v>0</v>
      </c>
      <c r="J47" s="17">
        <v>0</v>
      </c>
      <c r="K47" s="17">
        <v>0</v>
      </c>
      <c r="L47" s="17">
        <v>0</v>
      </c>
      <c r="M47" s="17">
        <v>0</v>
      </c>
      <c r="N47" s="17">
        <f t="shared" si="1"/>
        <v>221</v>
      </c>
    </row>
    <row r="48" spans="1:14" x14ac:dyDescent="0.25">
      <c r="A48" s="17" t="s">
        <v>5216</v>
      </c>
      <c r="B48" s="17">
        <v>6</v>
      </c>
      <c r="C48" s="17">
        <v>18</v>
      </c>
      <c r="D48" s="17">
        <v>14</v>
      </c>
      <c r="E48" s="17">
        <v>14</v>
      </c>
      <c r="F48" s="17">
        <v>17</v>
      </c>
      <c r="G48" s="17">
        <v>27</v>
      </c>
      <c r="H48" s="17">
        <v>18</v>
      </c>
      <c r="I48" s="17">
        <v>20</v>
      </c>
      <c r="J48" s="17">
        <v>15</v>
      </c>
      <c r="K48" s="17">
        <v>13</v>
      </c>
      <c r="L48" s="17">
        <v>20</v>
      </c>
      <c r="M48" s="17">
        <v>12</v>
      </c>
      <c r="N48" s="17">
        <f t="shared" si="1"/>
        <v>194</v>
      </c>
    </row>
    <row r="49" spans="1:14" x14ac:dyDescent="0.25">
      <c r="A49" s="17" t="s">
        <v>4596</v>
      </c>
      <c r="B49" s="17">
        <v>0</v>
      </c>
      <c r="C49" s="17">
        <v>0</v>
      </c>
      <c r="D49" s="17">
        <v>0</v>
      </c>
      <c r="E49" s="17">
        <v>0</v>
      </c>
      <c r="F49" s="17">
        <v>69</v>
      </c>
      <c r="G49" s="17">
        <v>77</v>
      </c>
      <c r="H49" s="17">
        <v>72</v>
      </c>
      <c r="I49" s="17">
        <v>79</v>
      </c>
      <c r="J49" s="17">
        <v>81</v>
      </c>
      <c r="K49" s="17">
        <v>88</v>
      </c>
      <c r="L49" s="17">
        <v>66</v>
      </c>
      <c r="M49" s="17">
        <v>96</v>
      </c>
      <c r="N49" s="17">
        <f t="shared" si="1"/>
        <v>628</v>
      </c>
    </row>
    <row r="50" spans="1:14" x14ac:dyDescent="0.25">
      <c r="A50" s="17" t="s">
        <v>4597</v>
      </c>
      <c r="B50" s="17">
        <v>81</v>
      </c>
      <c r="C50" s="17">
        <v>95</v>
      </c>
      <c r="D50" s="17">
        <v>77</v>
      </c>
      <c r="E50" s="17">
        <v>72</v>
      </c>
      <c r="F50" s="17">
        <v>1</v>
      </c>
      <c r="G50" s="17">
        <v>0</v>
      </c>
      <c r="H50" s="17">
        <v>0</v>
      </c>
      <c r="I50" s="17">
        <v>0</v>
      </c>
      <c r="J50" s="17">
        <v>0</v>
      </c>
      <c r="K50" s="17">
        <v>0</v>
      </c>
      <c r="L50" s="17">
        <v>0</v>
      </c>
      <c r="M50" s="17">
        <v>0</v>
      </c>
      <c r="N50" s="17">
        <f t="shared" si="1"/>
        <v>326</v>
      </c>
    </row>
    <row r="51" spans="1:14" x14ac:dyDescent="0.25">
      <c r="A51" s="17" t="s">
        <v>4298</v>
      </c>
      <c r="B51" s="17">
        <v>5</v>
      </c>
      <c r="C51" s="17">
        <v>12</v>
      </c>
      <c r="D51" s="17">
        <v>7</v>
      </c>
      <c r="E51" s="17">
        <v>7</v>
      </c>
      <c r="F51" s="17">
        <v>5</v>
      </c>
      <c r="G51" s="17">
        <v>12</v>
      </c>
      <c r="H51" s="17">
        <v>7</v>
      </c>
      <c r="I51" s="17">
        <v>10</v>
      </c>
      <c r="J51" s="17">
        <v>7</v>
      </c>
      <c r="K51" s="17">
        <v>6</v>
      </c>
      <c r="L51" s="17">
        <v>8</v>
      </c>
      <c r="M51" s="17">
        <v>7</v>
      </c>
      <c r="N51" s="17">
        <f t="shared" si="1"/>
        <v>93</v>
      </c>
    </row>
    <row r="52" spans="1:14" x14ac:dyDescent="0.25">
      <c r="A52" s="17" t="s">
        <v>3932</v>
      </c>
      <c r="B52" s="17">
        <v>25</v>
      </c>
      <c r="C52" s="17">
        <v>23</v>
      </c>
      <c r="D52" s="17">
        <v>24</v>
      </c>
      <c r="E52" s="17">
        <v>25</v>
      </c>
      <c r="F52" s="17">
        <v>16</v>
      </c>
      <c r="G52" s="17">
        <v>20</v>
      </c>
      <c r="H52" s="17">
        <v>32</v>
      </c>
      <c r="I52" s="17">
        <v>17</v>
      </c>
      <c r="J52" s="17">
        <v>20</v>
      </c>
      <c r="K52" s="17">
        <v>20</v>
      </c>
      <c r="L52" s="17">
        <v>18</v>
      </c>
      <c r="M52" s="17">
        <v>21</v>
      </c>
      <c r="N52" s="17">
        <f t="shared" si="1"/>
        <v>261</v>
      </c>
    </row>
    <row r="53" spans="1:14" x14ac:dyDescent="0.25">
      <c r="A53" s="17" t="s">
        <v>4874</v>
      </c>
      <c r="B53" s="17">
        <v>68</v>
      </c>
      <c r="C53" s="17">
        <v>76</v>
      </c>
      <c r="D53" s="17">
        <v>61</v>
      </c>
      <c r="E53" s="17">
        <v>57</v>
      </c>
      <c r="F53" s="17">
        <v>48</v>
      </c>
      <c r="G53" s="17">
        <v>55</v>
      </c>
      <c r="H53" s="17">
        <v>40</v>
      </c>
      <c r="I53" s="17">
        <v>38</v>
      </c>
      <c r="J53" s="17">
        <v>43</v>
      </c>
      <c r="K53" s="17">
        <v>35</v>
      </c>
      <c r="L53" s="17">
        <v>41</v>
      </c>
      <c r="M53" s="17">
        <v>36</v>
      </c>
      <c r="N53" s="17">
        <f t="shared" si="1"/>
        <v>598</v>
      </c>
    </row>
    <row r="54" spans="1:14" x14ac:dyDescent="0.25">
      <c r="A54" s="17" t="s">
        <v>4876</v>
      </c>
      <c r="B54" s="17">
        <v>0</v>
      </c>
      <c r="C54" s="17">
        <v>0</v>
      </c>
      <c r="D54" s="17">
        <v>0</v>
      </c>
      <c r="E54" s="17">
        <v>0</v>
      </c>
      <c r="F54" s="17">
        <v>191</v>
      </c>
      <c r="G54" s="17">
        <v>244</v>
      </c>
      <c r="H54" s="17">
        <v>204</v>
      </c>
      <c r="I54" s="17">
        <v>258</v>
      </c>
      <c r="J54" s="17">
        <v>215</v>
      </c>
      <c r="K54" s="17">
        <v>228</v>
      </c>
      <c r="L54" s="17">
        <v>216</v>
      </c>
      <c r="M54" s="17">
        <v>239</v>
      </c>
      <c r="N54" s="17">
        <f t="shared" si="1"/>
        <v>1795</v>
      </c>
    </row>
    <row r="55" spans="1:14" x14ac:dyDescent="0.25">
      <c r="A55" s="17" t="s">
        <v>4877</v>
      </c>
      <c r="B55" s="17">
        <v>179</v>
      </c>
      <c r="C55" s="17">
        <v>237</v>
      </c>
      <c r="D55" s="17">
        <v>190</v>
      </c>
      <c r="E55" s="17">
        <v>205</v>
      </c>
      <c r="F55" s="17">
        <v>0</v>
      </c>
      <c r="G55" s="17">
        <v>0</v>
      </c>
      <c r="H55" s="17">
        <v>0</v>
      </c>
      <c r="I55" s="17">
        <v>0</v>
      </c>
      <c r="J55" s="17">
        <v>0</v>
      </c>
      <c r="K55" s="17">
        <v>0</v>
      </c>
      <c r="L55" s="17">
        <v>0</v>
      </c>
      <c r="M55" s="17">
        <v>0</v>
      </c>
      <c r="N55" s="17">
        <f t="shared" si="1"/>
        <v>811</v>
      </c>
    </row>
    <row r="56" spans="1:14" x14ac:dyDescent="0.25">
      <c r="A56" s="17" t="s">
        <v>3995</v>
      </c>
      <c r="B56" s="17">
        <v>0</v>
      </c>
      <c r="C56" s="17">
        <v>0</v>
      </c>
      <c r="D56" s="17">
        <v>0</v>
      </c>
      <c r="E56" s="17">
        <v>0</v>
      </c>
      <c r="F56" s="17">
        <v>63</v>
      </c>
      <c r="G56" s="17">
        <v>51</v>
      </c>
      <c r="H56" s="17">
        <v>76</v>
      </c>
      <c r="I56" s="17">
        <v>57</v>
      </c>
      <c r="J56" s="17">
        <v>50</v>
      </c>
      <c r="K56" s="17">
        <v>50</v>
      </c>
      <c r="L56" s="17">
        <v>60</v>
      </c>
      <c r="M56" s="17">
        <v>65</v>
      </c>
      <c r="N56" s="17">
        <f t="shared" si="1"/>
        <v>472</v>
      </c>
    </row>
    <row r="57" spans="1:14" x14ac:dyDescent="0.25">
      <c r="A57" s="17" t="s">
        <v>3996</v>
      </c>
      <c r="B57" s="17">
        <v>66</v>
      </c>
      <c r="C57" s="17">
        <v>65</v>
      </c>
      <c r="D57" s="17">
        <v>59</v>
      </c>
      <c r="E57" s="17">
        <v>74</v>
      </c>
      <c r="F57" s="17">
        <v>0</v>
      </c>
      <c r="G57" s="17">
        <v>0</v>
      </c>
      <c r="H57" s="17">
        <v>0</v>
      </c>
      <c r="I57" s="17">
        <v>0</v>
      </c>
      <c r="J57" s="17">
        <v>0</v>
      </c>
      <c r="K57" s="17">
        <v>0</v>
      </c>
      <c r="L57" s="17">
        <v>0</v>
      </c>
      <c r="M57" s="17">
        <v>0</v>
      </c>
      <c r="N57" s="17">
        <f t="shared" si="1"/>
        <v>264</v>
      </c>
    </row>
    <row r="58" spans="1:14" x14ac:dyDescent="0.25">
      <c r="A58" s="17" t="s">
        <v>4305</v>
      </c>
      <c r="B58" s="17">
        <v>68</v>
      </c>
      <c r="C58" s="17">
        <v>58</v>
      </c>
      <c r="D58" s="17">
        <v>71</v>
      </c>
      <c r="E58" s="17">
        <v>58</v>
      </c>
      <c r="F58" s="17">
        <v>61</v>
      </c>
      <c r="G58" s="17">
        <v>70</v>
      </c>
      <c r="H58" s="17">
        <v>69</v>
      </c>
      <c r="I58" s="17">
        <v>77</v>
      </c>
      <c r="J58" s="17">
        <v>67</v>
      </c>
      <c r="K58" s="17">
        <v>79</v>
      </c>
      <c r="L58" s="17">
        <v>76</v>
      </c>
      <c r="M58" s="17">
        <v>72</v>
      </c>
      <c r="N58" s="17">
        <f t="shared" si="1"/>
        <v>826</v>
      </c>
    </row>
    <row r="59" spans="1:14" x14ac:dyDescent="0.25">
      <c r="A59" s="17" t="s">
        <v>5544</v>
      </c>
      <c r="B59" s="17">
        <v>0</v>
      </c>
      <c r="C59" s="17">
        <v>0</v>
      </c>
      <c r="D59" s="17">
        <v>0</v>
      </c>
      <c r="E59" s="17">
        <v>0</v>
      </c>
      <c r="F59" s="17">
        <v>182</v>
      </c>
      <c r="G59" s="17">
        <v>186</v>
      </c>
      <c r="H59" s="17">
        <v>169</v>
      </c>
      <c r="I59" s="17">
        <v>161</v>
      </c>
      <c r="J59" s="17">
        <v>176</v>
      </c>
      <c r="K59" s="17">
        <v>177</v>
      </c>
      <c r="L59" s="17">
        <v>172</v>
      </c>
      <c r="M59" s="17">
        <v>183</v>
      </c>
      <c r="N59" s="17">
        <f t="shared" ref="N59:N87" si="2">SUM(B59:M59)</f>
        <v>1406</v>
      </c>
    </row>
    <row r="60" spans="1:14" x14ac:dyDescent="0.25">
      <c r="A60" s="17" t="s">
        <v>3999</v>
      </c>
      <c r="B60" s="17">
        <v>151</v>
      </c>
      <c r="C60" s="17">
        <v>177</v>
      </c>
      <c r="D60" s="17">
        <v>161</v>
      </c>
      <c r="E60" s="17">
        <v>176</v>
      </c>
      <c r="F60" s="17">
        <v>0</v>
      </c>
      <c r="G60" s="17">
        <v>0</v>
      </c>
      <c r="H60" s="17">
        <v>0</v>
      </c>
      <c r="I60" s="17">
        <v>0</v>
      </c>
      <c r="J60" s="17">
        <v>0</v>
      </c>
      <c r="K60" s="17">
        <v>0</v>
      </c>
      <c r="L60" s="17">
        <v>0</v>
      </c>
      <c r="M60" s="17">
        <v>0</v>
      </c>
      <c r="N60" s="17">
        <f t="shared" si="2"/>
        <v>665</v>
      </c>
    </row>
    <row r="61" spans="1:14" x14ac:dyDescent="0.25">
      <c r="A61" s="17" t="s">
        <v>4708</v>
      </c>
      <c r="B61" s="17">
        <v>0</v>
      </c>
      <c r="C61" s="17">
        <v>0</v>
      </c>
      <c r="D61" s="17">
        <v>0</v>
      </c>
      <c r="E61" s="17">
        <v>0</v>
      </c>
      <c r="F61" s="17">
        <v>116</v>
      </c>
      <c r="G61" s="17">
        <v>128</v>
      </c>
      <c r="H61" s="17">
        <v>129</v>
      </c>
      <c r="I61" s="17">
        <v>144</v>
      </c>
      <c r="J61" s="17">
        <v>124</v>
      </c>
      <c r="K61" s="17">
        <v>122</v>
      </c>
      <c r="L61" s="17">
        <v>126</v>
      </c>
      <c r="M61" s="17">
        <v>153</v>
      </c>
      <c r="N61" s="17">
        <f t="shared" si="2"/>
        <v>1042</v>
      </c>
    </row>
    <row r="62" spans="1:14" x14ac:dyDescent="0.25">
      <c r="A62" s="17" t="s">
        <v>4709</v>
      </c>
      <c r="B62" s="17">
        <v>137</v>
      </c>
      <c r="C62" s="17">
        <v>136</v>
      </c>
      <c r="D62" s="17">
        <v>146</v>
      </c>
      <c r="E62" s="17">
        <v>118</v>
      </c>
      <c r="F62" s="17">
        <v>0</v>
      </c>
      <c r="G62" s="17">
        <v>0</v>
      </c>
      <c r="H62" s="17">
        <v>0</v>
      </c>
      <c r="I62" s="17">
        <v>0</v>
      </c>
      <c r="J62" s="17">
        <v>0</v>
      </c>
      <c r="K62" s="17">
        <v>0</v>
      </c>
      <c r="L62" s="17">
        <v>0</v>
      </c>
      <c r="M62" s="17">
        <v>0</v>
      </c>
      <c r="N62" s="17">
        <f t="shared" si="2"/>
        <v>537</v>
      </c>
    </row>
    <row r="63" spans="1:14" x14ac:dyDescent="0.25">
      <c r="A63" s="17" t="s">
        <v>4624</v>
      </c>
      <c r="B63" s="17">
        <v>27</v>
      </c>
      <c r="C63" s="17">
        <v>25</v>
      </c>
      <c r="D63" s="17">
        <v>30</v>
      </c>
      <c r="E63" s="17">
        <v>20</v>
      </c>
      <c r="F63" s="17">
        <v>0</v>
      </c>
      <c r="G63" s="17">
        <v>0</v>
      </c>
      <c r="H63" s="17">
        <v>0</v>
      </c>
      <c r="I63" s="17">
        <v>0</v>
      </c>
      <c r="J63" s="17">
        <v>0</v>
      </c>
      <c r="K63" s="17">
        <v>0</v>
      </c>
      <c r="L63" s="17">
        <v>0</v>
      </c>
      <c r="M63" s="17">
        <v>0</v>
      </c>
      <c r="N63" s="17">
        <f t="shared" si="2"/>
        <v>102</v>
      </c>
    </row>
    <row r="64" spans="1:14" x14ac:dyDescent="0.25">
      <c r="A64" s="17" t="s">
        <v>5150</v>
      </c>
      <c r="B64" s="17">
        <v>87</v>
      </c>
      <c r="C64" s="17">
        <v>92</v>
      </c>
      <c r="D64" s="17">
        <v>62</v>
      </c>
      <c r="E64" s="17">
        <v>93</v>
      </c>
      <c r="F64" s="17">
        <v>0</v>
      </c>
      <c r="G64" s="17">
        <v>0</v>
      </c>
      <c r="H64" s="17">
        <v>0</v>
      </c>
      <c r="I64" s="17">
        <v>0</v>
      </c>
      <c r="J64" s="17">
        <v>0</v>
      </c>
      <c r="K64" s="17">
        <v>0</v>
      </c>
      <c r="L64" s="17">
        <v>0</v>
      </c>
      <c r="M64" s="17">
        <v>0</v>
      </c>
      <c r="N64" s="17">
        <f t="shared" si="2"/>
        <v>334</v>
      </c>
    </row>
    <row r="65" spans="1:14" x14ac:dyDescent="0.25">
      <c r="A65" s="17" t="s">
        <v>5149</v>
      </c>
      <c r="B65" s="17">
        <v>0</v>
      </c>
      <c r="C65" s="17">
        <v>0</v>
      </c>
      <c r="D65" s="17">
        <v>0</v>
      </c>
      <c r="E65" s="17">
        <v>0</v>
      </c>
      <c r="F65" s="17">
        <v>64</v>
      </c>
      <c r="G65" s="17">
        <v>91</v>
      </c>
      <c r="H65" s="17">
        <v>69</v>
      </c>
      <c r="I65" s="17">
        <v>105</v>
      </c>
      <c r="J65" s="17">
        <v>87</v>
      </c>
      <c r="K65" s="17">
        <v>92</v>
      </c>
      <c r="L65" s="17">
        <v>95</v>
      </c>
      <c r="M65" s="17">
        <v>89</v>
      </c>
      <c r="N65" s="17">
        <f t="shared" si="2"/>
        <v>692</v>
      </c>
    </row>
    <row r="66" spans="1:14" x14ac:dyDescent="0.25">
      <c r="A66" s="17" t="s">
        <v>5151</v>
      </c>
      <c r="B66" s="17">
        <v>0</v>
      </c>
      <c r="C66" s="17">
        <v>0</v>
      </c>
      <c r="D66" s="17">
        <v>0</v>
      </c>
      <c r="E66" s="17">
        <v>0</v>
      </c>
      <c r="F66" s="17">
        <v>1</v>
      </c>
      <c r="G66" s="17">
        <v>0</v>
      </c>
      <c r="H66" s="17">
        <v>51</v>
      </c>
      <c r="I66" s="17">
        <v>25</v>
      </c>
      <c r="J66" s="17">
        <v>126</v>
      </c>
      <c r="K66" s="17">
        <v>155</v>
      </c>
      <c r="L66" s="17">
        <v>93</v>
      </c>
      <c r="M66" s="17">
        <v>135</v>
      </c>
      <c r="N66" s="17">
        <f t="shared" si="2"/>
        <v>586</v>
      </c>
    </row>
    <row r="67" spans="1:14" x14ac:dyDescent="0.25">
      <c r="A67" s="17" t="s">
        <v>8728</v>
      </c>
      <c r="B67" s="17">
        <v>2</v>
      </c>
      <c r="C67" s="17">
        <v>6</v>
      </c>
      <c r="D67" s="17">
        <v>4</v>
      </c>
      <c r="E67" s="17">
        <v>3</v>
      </c>
      <c r="F67" s="17">
        <v>3</v>
      </c>
      <c r="G67" s="17">
        <v>0</v>
      </c>
      <c r="H67" s="17">
        <v>4</v>
      </c>
      <c r="I67" s="17">
        <v>11</v>
      </c>
      <c r="J67" s="17">
        <v>3</v>
      </c>
      <c r="K67" s="17">
        <v>4</v>
      </c>
      <c r="L67" s="17">
        <v>16</v>
      </c>
      <c r="M67" s="17">
        <v>24</v>
      </c>
      <c r="N67" s="17">
        <f t="shared" si="2"/>
        <v>80</v>
      </c>
    </row>
    <row r="68" spans="1:14" x14ac:dyDescent="0.25">
      <c r="A68" s="17" t="s">
        <v>4229</v>
      </c>
      <c r="B68" s="17">
        <v>64</v>
      </c>
      <c r="C68" s="17">
        <v>81</v>
      </c>
      <c r="D68" s="17">
        <v>68</v>
      </c>
      <c r="E68" s="17">
        <v>63</v>
      </c>
      <c r="F68" s="17">
        <v>0</v>
      </c>
      <c r="G68" s="17">
        <v>0</v>
      </c>
      <c r="H68" s="17">
        <v>0</v>
      </c>
      <c r="I68" s="17">
        <v>0</v>
      </c>
      <c r="J68" s="17">
        <v>0</v>
      </c>
      <c r="K68" s="17">
        <v>0</v>
      </c>
      <c r="L68" s="17">
        <v>0</v>
      </c>
      <c r="M68" s="17">
        <v>0</v>
      </c>
      <c r="N68" s="17">
        <f t="shared" si="2"/>
        <v>276</v>
      </c>
    </row>
    <row r="69" spans="1:14" x14ac:dyDescent="0.25">
      <c r="A69" s="17" t="s">
        <v>4228</v>
      </c>
      <c r="B69" s="17">
        <v>0</v>
      </c>
      <c r="C69" s="17">
        <v>0</v>
      </c>
      <c r="D69" s="17">
        <v>0</v>
      </c>
      <c r="E69" s="17">
        <v>0</v>
      </c>
      <c r="F69" s="17">
        <v>86</v>
      </c>
      <c r="G69" s="17">
        <v>76</v>
      </c>
      <c r="H69" s="17">
        <v>61</v>
      </c>
      <c r="I69" s="17">
        <v>91</v>
      </c>
      <c r="J69" s="17">
        <v>82</v>
      </c>
      <c r="K69" s="17">
        <v>66</v>
      </c>
      <c r="L69" s="17">
        <v>83</v>
      </c>
      <c r="M69" s="17">
        <v>79</v>
      </c>
      <c r="N69" s="17">
        <f t="shared" si="2"/>
        <v>624</v>
      </c>
    </row>
    <row r="70" spans="1:14" x14ac:dyDescent="0.25">
      <c r="A70" s="17" t="s">
        <v>4230</v>
      </c>
      <c r="B70" s="17">
        <v>0</v>
      </c>
      <c r="C70" s="17">
        <v>0</v>
      </c>
      <c r="D70" s="17">
        <v>0</v>
      </c>
      <c r="E70" s="17">
        <v>0</v>
      </c>
      <c r="F70" s="17">
        <v>0</v>
      </c>
      <c r="G70" s="17">
        <v>0</v>
      </c>
      <c r="H70" s="17">
        <v>57</v>
      </c>
      <c r="I70" s="17">
        <v>101</v>
      </c>
      <c r="J70" s="17">
        <v>58</v>
      </c>
      <c r="K70" s="17">
        <v>60</v>
      </c>
      <c r="L70" s="17">
        <v>44</v>
      </c>
      <c r="M70" s="17">
        <v>69</v>
      </c>
      <c r="N70" s="17">
        <f t="shared" si="2"/>
        <v>389</v>
      </c>
    </row>
    <row r="71" spans="1:14" x14ac:dyDescent="0.25">
      <c r="A71" s="17" t="s">
        <v>4190</v>
      </c>
      <c r="B71" s="17">
        <v>0</v>
      </c>
      <c r="C71" s="17">
        <v>0</v>
      </c>
      <c r="D71" s="17">
        <v>0</v>
      </c>
      <c r="E71" s="17">
        <v>0</v>
      </c>
      <c r="F71" s="17">
        <v>86</v>
      </c>
      <c r="G71" s="17">
        <v>107</v>
      </c>
      <c r="H71" s="17">
        <v>87</v>
      </c>
      <c r="I71" s="17">
        <v>107</v>
      </c>
      <c r="J71" s="17">
        <v>100</v>
      </c>
      <c r="K71" s="17">
        <v>97</v>
      </c>
      <c r="L71" s="17">
        <v>93</v>
      </c>
      <c r="M71" s="17">
        <v>93</v>
      </c>
      <c r="N71" s="17">
        <f t="shared" si="2"/>
        <v>770</v>
      </c>
    </row>
    <row r="72" spans="1:14" x14ac:dyDescent="0.25">
      <c r="A72" s="17" t="s">
        <v>5439</v>
      </c>
      <c r="B72" s="17">
        <v>104</v>
      </c>
      <c r="C72" s="17">
        <v>120</v>
      </c>
      <c r="D72" s="17">
        <v>106</v>
      </c>
      <c r="E72" s="17">
        <v>96</v>
      </c>
      <c r="F72" s="17">
        <v>0</v>
      </c>
      <c r="G72" s="17">
        <v>0</v>
      </c>
      <c r="H72" s="17">
        <v>0</v>
      </c>
      <c r="I72" s="17">
        <v>0</v>
      </c>
      <c r="J72" s="17">
        <v>0</v>
      </c>
      <c r="K72" s="17">
        <v>0</v>
      </c>
      <c r="L72" s="17">
        <v>0</v>
      </c>
      <c r="M72" s="17">
        <v>0</v>
      </c>
      <c r="N72" s="17">
        <f t="shared" si="2"/>
        <v>426</v>
      </c>
    </row>
    <row r="73" spans="1:14" x14ac:dyDescent="0.25">
      <c r="A73" s="17" t="s">
        <v>4307</v>
      </c>
      <c r="B73" s="17">
        <v>0</v>
      </c>
      <c r="C73" s="17">
        <v>0</v>
      </c>
      <c r="D73" s="17">
        <v>0</v>
      </c>
      <c r="E73" s="17">
        <v>0</v>
      </c>
      <c r="F73" s="17">
        <v>102</v>
      </c>
      <c r="G73" s="17">
        <v>109</v>
      </c>
      <c r="H73" s="17">
        <v>110</v>
      </c>
      <c r="I73" s="17">
        <v>112</v>
      </c>
      <c r="J73" s="17">
        <v>97</v>
      </c>
      <c r="K73" s="17">
        <v>117</v>
      </c>
      <c r="L73" s="17">
        <v>101</v>
      </c>
      <c r="M73" s="17">
        <v>90</v>
      </c>
      <c r="N73" s="17">
        <f t="shared" si="2"/>
        <v>838</v>
      </c>
    </row>
    <row r="74" spans="1:14" x14ac:dyDescent="0.25">
      <c r="A74" s="17" t="s">
        <v>4306</v>
      </c>
      <c r="B74" s="17">
        <v>132</v>
      </c>
      <c r="C74" s="17">
        <v>100</v>
      </c>
      <c r="D74" s="17">
        <v>108</v>
      </c>
      <c r="E74" s="17">
        <v>106</v>
      </c>
      <c r="F74" s="17">
        <v>0</v>
      </c>
      <c r="G74" s="17">
        <v>0</v>
      </c>
      <c r="H74" s="17">
        <v>0</v>
      </c>
      <c r="I74" s="17">
        <v>0</v>
      </c>
      <c r="J74" s="17">
        <v>0</v>
      </c>
      <c r="K74" s="17">
        <v>0</v>
      </c>
      <c r="L74" s="17">
        <v>0</v>
      </c>
      <c r="M74" s="17">
        <v>0</v>
      </c>
      <c r="N74" s="17">
        <f t="shared" si="2"/>
        <v>446</v>
      </c>
    </row>
    <row r="75" spans="1:14" x14ac:dyDescent="0.25">
      <c r="A75" s="17" t="s">
        <v>4245</v>
      </c>
      <c r="B75" s="17">
        <v>31</v>
      </c>
      <c r="C75" s="17">
        <v>55</v>
      </c>
      <c r="D75" s="17">
        <v>47</v>
      </c>
      <c r="E75" s="17">
        <v>51</v>
      </c>
      <c r="F75" s="17">
        <v>0</v>
      </c>
      <c r="G75" s="17">
        <v>0</v>
      </c>
      <c r="H75" s="17">
        <v>0</v>
      </c>
      <c r="I75" s="17">
        <v>0</v>
      </c>
      <c r="J75" s="17">
        <v>0</v>
      </c>
      <c r="K75" s="17">
        <v>0</v>
      </c>
      <c r="L75" s="17">
        <v>0</v>
      </c>
      <c r="M75" s="17">
        <v>0</v>
      </c>
      <c r="N75" s="17">
        <f t="shared" si="2"/>
        <v>184</v>
      </c>
    </row>
    <row r="76" spans="1:14" x14ac:dyDescent="0.25">
      <c r="A76" s="17" t="s">
        <v>4244</v>
      </c>
      <c r="B76" s="17">
        <v>0</v>
      </c>
      <c r="C76" s="17">
        <v>0</v>
      </c>
      <c r="D76" s="17">
        <v>0</v>
      </c>
      <c r="E76" s="17">
        <v>0</v>
      </c>
      <c r="F76" s="17">
        <v>52</v>
      </c>
      <c r="G76" s="17">
        <v>45</v>
      </c>
      <c r="H76" s="17">
        <v>39</v>
      </c>
      <c r="I76" s="17">
        <v>57</v>
      </c>
      <c r="J76" s="17">
        <v>45</v>
      </c>
      <c r="K76" s="17">
        <v>47</v>
      </c>
      <c r="L76" s="17">
        <v>56</v>
      </c>
      <c r="M76" s="17">
        <v>49</v>
      </c>
      <c r="N76" s="17">
        <f t="shared" si="2"/>
        <v>390</v>
      </c>
    </row>
    <row r="77" spans="1:14" x14ac:dyDescent="0.25">
      <c r="A77" s="17" t="s">
        <v>4962</v>
      </c>
      <c r="B77" s="17">
        <v>36</v>
      </c>
      <c r="C77" s="17">
        <v>27</v>
      </c>
      <c r="D77" s="17">
        <v>25</v>
      </c>
      <c r="E77" s="17">
        <v>30</v>
      </c>
      <c r="F77" s="17">
        <v>0</v>
      </c>
      <c r="G77" s="17">
        <v>0</v>
      </c>
      <c r="H77" s="17">
        <v>0</v>
      </c>
      <c r="I77" s="17">
        <v>0</v>
      </c>
      <c r="J77" s="17">
        <v>0</v>
      </c>
      <c r="K77" s="17">
        <v>0</v>
      </c>
      <c r="L77" s="17">
        <v>0</v>
      </c>
      <c r="M77" s="17">
        <v>0</v>
      </c>
      <c r="N77" s="17">
        <f t="shared" si="2"/>
        <v>118</v>
      </c>
    </row>
    <row r="78" spans="1:14" x14ac:dyDescent="0.25">
      <c r="A78" s="17" t="s">
        <v>4771</v>
      </c>
      <c r="B78" s="17">
        <v>0</v>
      </c>
      <c r="C78" s="17">
        <v>0</v>
      </c>
      <c r="D78" s="17">
        <v>0</v>
      </c>
      <c r="E78" s="17">
        <v>0</v>
      </c>
      <c r="F78" s="17">
        <v>207</v>
      </c>
      <c r="G78" s="17">
        <v>241</v>
      </c>
      <c r="H78" s="17">
        <v>225</v>
      </c>
      <c r="I78" s="17">
        <v>223</v>
      </c>
      <c r="J78" s="17">
        <v>204</v>
      </c>
      <c r="K78" s="17">
        <v>246</v>
      </c>
      <c r="L78" s="17">
        <v>209</v>
      </c>
      <c r="M78" s="17">
        <v>237</v>
      </c>
      <c r="N78" s="17">
        <f t="shared" si="2"/>
        <v>1792</v>
      </c>
    </row>
    <row r="79" spans="1:14" x14ac:dyDescent="0.25">
      <c r="A79" s="17" t="s">
        <v>4772</v>
      </c>
      <c r="B79" s="17">
        <v>98</v>
      </c>
      <c r="C79" s="17">
        <v>117</v>
      </c>
      <c r="D79" s="17">
        <v>94</v>
      </c>
      <c r="E79" s="17">
        <v>110</v>
      </c>
      <c r="F79" s="17">
        <v>0</v>
      </c>
      <c r="G79" s="17">
        <v>0</v>
      </c>
      <c r="H79" s="17">
        <v>0</v>
      </c>
      <c r="I79" s="17">
        <v>0</v>
      </c>
      <c r="J79" s="17">
        <v>0</v>
      </c>
      <c r="K79" s="17">
        <v>0</v>
      </c>
      <c r="L79" s="17">
        <v>0</v>
      </c>
      <c r="M79" s="17">
        <v>0</v>
      </c>
      <c r="N79" s="17">
        <f t="shared" si="2"/>
        <v>419</v>
      </c>
    </row>
    <row r="80" spans="1:14" x14ac:dyDescent="0.25">
      <c r="A80" s="17" t="s">
        <v>4773</v>
      </c>
      <c r="B80" s="17">
        <v>140</v>
      </c>
      <c r="C80" s="17">
        <v>136</v>
      </c>
      <c r="D80" s="17">
        <v>121</v>
      </c>
      <c r="E80" s="17">
        <v>150</v>
      </c>
      <c r="F80" s="17">
        <v>0</v>
      </c>
      <c r="G80" s="17">
        <v>0</v>
      </c>
      <c r="H80" s="17">
        <v>0</v>
      </c>
      <c r="I80" s="17">
        <v>0</v>
      </c>
      <c r="J80" s="17">
        <v>0</v>
      </c>
      <c r="K80" s="17">
        <v>0</v>
      </c>
      <c r="L80" s="17">
        <v>0</v>
      </c>
      <c r="M80" s="17">
        <v>0</v>
      </c>
      <c r="N80" s="17">
        <f t="shared" si="2"/>
        <v>547</v>
      </c>
    </row>
    <row r="81" spans="1:14" x14ac:dyDescent="0.25">
      <c r="A81" s="17" t="s">
        <v>4563</v>
      </c>
      <c r="B81" s="17">
        <v>34</v>
      </c>
      <c r="C81" s="17">
        <v>30</v>
      </c>
      <c r="D81" s="17">
        <v>27</v>
      </c>
      <c r="E81" s="17">
        <v>25</v>
      </c>
      <c r="F81" s="17">
        <v>29</v>
      </c>
      <c r="G81" s="17">
        <v>27</v>
      </c>
      <c r="H81" s="17">
        <v>21</v>
      </c>
      <c r="I81" s="17">
        <v>16</v>
      </c>
      <c r="J81" s="17">
        <v>25</v>
      </c>
      <c r="K81" s="17">
        <v>19</v>
      </c>
      <c r="L81" s="17">
        <v>19</v>
      </c>
      <c r="M81" s="17">
        <v>21</v>
      </c>
      <c r="N81" s="17">
        <f t="shared" si="2"/>
        <v>293</v>
      </c>
    </row>
    <row r="82" spans="1:14" x14ac:dyDescent="0.25">
      <c r="A82" s="17" t="s">
        <v>3934</v>
      </c>
      <c r="B82" s="17">
        <v>40</v>
      </c>
      <c r="C82" s="17">
        <v>42</v>
      </c>
      <c r="D82" s="17">
        <v>54</v>
      </c>
      <c r="E82" s="17">
        <v>34</v>
      </c>
      <c r="F82" s="17">
        <v>0</v>
      </c>
      <c r="G82" s="17">
        <v>0</v>
      </c>
      <c r="H82" s="17">
        <v>0</v>
      </c>
      <c r="I82" s="17">
        <v>0</v>
      </c>
      <c r="J82" s="17">
        <v>0</v>
      </c>
      <c r="K82" s="17">
        <v>0</v>
      </c>
      <c r="L82" s="17">
        <v>0</v>
      </c>
      <c r="M82" s="17">
        <v>0</v>
      </c>
      <c r="N82" s="17">
        <f t="shared" si="2"/>
        <v>170</v>
      </c>
    </row>
    <row r="83" spans="1:14" x14ac:dyDescent="0.25">
      <c r="A83" s="17" t="s">
        <v>3933</v>
      </c>
      <c r="B83" s="17">
        <v>0</v>
      </c>
      <c r="C83" s="17">
        <v>0</v>
      </c>
      <c r="D83" s="17">
        <v>0</v>
      </c>
      <c r="E83" s="17">
        <v>0</v>
      </c>
      <c r="F83" s="17">
        <v>43</v>
      </c>
      <c r="G83" s="17">
        <v>49</v>
      </c>
      <c r="H83" s="17">
        <v>40</v>
      </c>
      <c r="I83" s="17">
        <v>54</v>
      </c>
      <c r="J83" s="17">
        <v>33</v>
      </c>
      <c r="K83" s="17">
        <v>53</v>
      </c>
      <c r="L83" s="17">
        <v>40</v>
      </c>
      <c r="M83" s="17">
        <v>36</v>
      </c>
      <c r="N83" s="17">
        <f t="shared" si="2"/>
        <v>348</v>
      </c>
    </row>
    <row r="84" spans="1:14" x14ac:dyDescent="0.25">
      <c r="A84" s="17" t="s">
        <v>8729</v>
      </c>
      <c r="B84" s="17">
        <v>0</v>
      </c>
      <c r="C84" s="17">
        <v>2</v>
      </c>
      <c r="D84" s="17">
        <v>2</v>
      </c>
      <c r="E84" s="17">
        <v>3</v>
      </c>
      <c r="F84" s="17">
        <v>7</v>
      </c>
      <c r="G84" s="17">
        <v>8</v>
      </c>
      <c r="H84" s="17">
        <v>5</v>
      </c>
      <c r="I84" s="17">
        <v>11</v>
      </c>
      <c r="J84" s="17">
        <v>4</v>
      </c>
      <c r="K84" s="17">
        <v>10</v>
      </c>
      <c r="L84" s="17">
        <v>18</v>
      </c>
      <c r="M84" s="17">
        <v>32</v>
      </c>
      <c r="N84" s="17">
        <f t="shared" si="2"/>
        <v>102</v>
      </c>
    </row>
    <row r="85" spans="1:14" x14ac:dyDescent="0.25">
      <c r="A85" s="17" t="s">
        <v>4458</v>
      </c>
      <c r="B85" s="17">
        <v>0</v>
      </c>
      <c r="C85" s="17">
        <v>0</v>
      </c>
      <c r="D85" s="17">
        <v>0</v>
      </c>
      <c r="E85" s="17">
        <v>0</v>
      </c>
      <c r="F85" s="17">
        <v>2</v>
      </c>
      <c r="G85" s="17">
        <v>15</v>
      </c>
      <c r="H85" s="17">
        <v>119</v>
      </c>
      <c r="I85" s="17">
        <v>162</v>
      </c>
      <c r="J85" s="17">
        <v>107</v>
      </c>
      <c r="K85" s="17">
        <v>174</v>
      </c>
      <c r="L85" s="17">
        <v>143</v>
      </c>
      <c r="M85" s="17">
        <v>193</v>
      </c>
      <c r="N85" s="17">
        <f t="shared" si="2"/>
        <v>915</v>
      </c>
    </row>
    <row r="86" spans="1:14" x14ac:dyDescent="0.25">
      <c r="A86" s="17" t="s">
        <v>4459</v>
      </c>
      <c r="B86" s="17">
        <v>0</v>
      </c>
      <c r="C86" s="17">
        <v>0</v>
      </c>
      <c r="D86" s="17">
        <v>0</v>
      </c>
      <c r="E86" s="17">
        <v>0</v>
      </c>
      <c r="F86" s="17">
        <v>9</v>
      </c>
      <c r="G86" s="17">
        <v>12</v>
      </c>
      <c r="H86" s="17">
        <v>125</v>
      </c>
      <c r="I86" s="17">
        <v>148</v>
      </c>
      <c r="J86" s="17">
        <v>125</v>
      </c>
      <c r="K86" s="17">
        <v>158</v>
      </c>
      <c r="L86" s="17">
        <v>95</v>
      </c>
      <c r="M86" s="17">
        <v>139</v>
      </c>
      <c r="N86" s="17">
        <f t="shared" si="2"/>
        <v>811</v>
      </c>
    </row>
    <row r="87" spans="1:14" x14ac:dyDescent="0.25">
      <c r="A87" s="17" t="s">
        <v>4271</v>
      </c>
      <c r="B87" s="17">
        <v>31</v>
      </c>
      <c r="C87" s="17">
        <v>23</v>
      </c>
      <c r="D87" s="17">
        <v>26</v>
      </c>
      <c r="E87" s="17">
        <v>40</v>
      </c>
      <c r="F87" s="17">
        <v>0</v>
      </c>
      <c r="G87" s="17">
        <v>0</v>
      </c>
      <c r="H87" s="17">
        <v>0</v>
      </c>
      <c r="I87" s="17">
        <v>0</v>
      </c>
      <c r="J87" s="17">
        <v>0</v>
      </c>
      <c r="K87" s="17">
        <v>0</v>
      </c>
      <c r="L87" s="17">
        <v>0</v>
      </c>
      <c r="M87" s="17">
        <v>0</v>
      </c>
      <c r="N87" s="17">
        <f t="shared" si="2"/>
        <v>120</v>
      </c>
    </row>
    <row r="88" spans="1:14" x14ac:dyDescent="0.25">
      <c r="A88" s="17" t="s">
        <v>4270</v>
      </c>
      <c r="B88" s="17">
        <v>0</v>
      </c>
      <c r="C88" s="17">
        <v>0</v>
      </c>
      <c r="D88" s="17">
        <v>0</v>
      </c>
      <c r="E88" s="17">
        <v>0</v>
      </c>
      <c r="F88" s="17">
        <v>24</v>
      </c>
      <c r="G88" s="17">
        <v>21</v>
      </c>
      <c r="H88" s="17">
        <v>28</v>
      </c>
      <c r="I88" s="17">
        <v>27</v>
      </c>
      <c r="J88" s="17">
        <v>34</v>
      </c>
      <c r="K88" s="17">
        <v>36</v>
      </c>
      <c r="L88" s="17">
        <v>28</v>
      </c>
      <c r="M88" s="17">
        <v>35</v>
      </c>
      <c r="N88" s="17">
        <f t="shared" ref="N88:N111" si="3">SUM(B88:M88)</f>
        <v>233</v>
      </c>
    </row>
    <row r="89" spans="1:14" x14ac:dyDescent="0.25">
      <c r="A89" s="17" t="s">
        <v>4346</v>
      </c>
      <c r="B89" s="17">
        <v>0</v>
      </c>
      <c r="C89" s="17">
        <v>0</v>
      </c>
      <c r="D89" s="17">
        <v>0</v>
      </c>
      <c r="E89" s="17">
        <v>0</v>
      </c>
      <c r="F89" s="17">
        <v>79</v>
      </c>
      <c r="G89" s="17">
        <v>73</v>
      </c>
      <c r="H89" s="17">
        <v>90</v>
      </c>
      <c r="I89" s="17">
        <v>87</v>
      </c>
      <c r="J89" s="17">
        <v>88</v>
      </c>
      <c r="K89" s="17">
        <v>69</v>
      </c>
      <c r="L89" s="17">
        <v>66</v>
      </c>
      <c r="M89" s="17">
        <v>84</v>
      </c>
      <c r="N89" s="17">
        <f t="shared" si="3"/>
        <v>636</v>
      </c>
    </row>
    <row r="90" spans="1:14" x14ac:dyDescent="0.25">
      <c r="A90" s="17" t="s">
        <v>4347</v>
      </c>
      <c r="B90" s="17">
        <v>89</v>
      </c>
      <c r="C90" s="17">
        <v>80</v>
      </c>
      <c r="D90" s="17">
        <v>76</v>
      </c>
      <c r="E90" s="17">
        <v>84</v>
      </c>
      <c r="F90" s="17">
        <v>0</v>
      </c>
      <c r="G90" s="17">
        <v>0</v>
      </c>
      <c r="H90" s="17">
        <v>0</v>
      </c>
      <c r="I90" s="17">
        <v>0</v>
      </c>
      <c r="J90" s="17">
        <v>0</v>
      </c>
      <c r="K90" s="17">
        <v>0</v>
      </c>
      <c r="L90" s="17">
        <v>0</v>
      </c>
      <c r="M90" s="17">
        <v>0</v>
      </c>
      <c r="N90" s="17">
        <f t="shared" si="3"/>
        <v>329</v>
      </c>
    </row>
    <row r="91" spans="1:14" x14ac:dyDescent="0.25">
      <c r="A91" s="17" t="s">
        <v>4564</v>
      </c>
      <c r="B91" s="17">
        <v>0</v>
      </c>
      <c r="C91" s="17">
        <v>0</v>
      </c>
      <c r="D91" s="17">
        <v>0</v>
      </c>
      <c r="E91" s="17">
        <v>0</v>
      </c>
      <c r="F91" s="17">
        <v>76</v>
      </c>
      <c r="G91" s="17">
        <v>100</v>
      </c>
      <c r="H91" s="17">
        <v>94</v>
      </c>
      <c r="I91" s="17">
        <v>92</v>
      </c>
      <c r="J91" s="17">
        <v>88</v>
      </c>
      <c r="K91" s="17">
        <v>88</v>
      </c>
      <c r="L91" s="17">
        <v>93</v>
      </c>
      <c r="M91" s="17">
        <v>107</v>
      </c>
      <c r="N91" s="17">
        <f t="shared" si="3"/>
        <v>738</v>
      </c>
    </row>
    <row r="92" spans="1:14" x14ac:dyDescent="0.25">
      <c r="A92" s="17" t="s">
        <v>4565</v>
      </c>
      <c r="B92" s="17">
        <v>100</v>
      </c>
      <c r="C92" s="17">
        <v>131</v>
      </c>
      <c r="D92" s="17">
        <v>139</v>
      </c>
      <c r="E92" s="17">
        <v>136</v>
      </c>
      <c r="F92" s="17">
        <v>0</v>
      </c>
      <c r="G92" s="17">
        <v>0</v>
      </c>
      <c r="H92" s="17">
        <v>0</v>
      </c>
      <c r="I92" s="17">
        <v>0</v>
      </c>
      <c r="J92" s="17">
        <v>0</v>
      </c>
      <c r="K92" s="17">
        <v>0</v>
      </c>
      <c r="L92" s="17">
        <v>0</v>
      </c>
      <c r="M92" s="17">
        <v>0</v>
      </c>
      <c r="N92" s="17">
        <f t="shared" si="3"/>
        <v>506</v>
      </c>
    </row>
    <row r="93" spans="1:14" x14ac:dyDescent="0.25">
      <c r="A93" s="17" t="s">
        <v>5546</v>
      </c>
      <c r="B93" s="17">
        <v>0</v>
      </c>
      <c r="C93" s="17">
        <v>0</v>
      </c>
      <c r="D93" s="17">
        <v>0</v>
      </c>
      <c r="E93" s="17">
        <v>0</v>
      </c>
      <c r="F93" s="17">
        <v>165</v>
      </c>
      <c r="G93" s="17">
        <v>184</v>
      </c>
      <c r="H93" s="17">
        <v>179</v>
      </c>
      <c r="I93" s="17">
        <v>183</v>
      </c>
      <c r="J93" s="17">
        <v>217</v>
      </c>
      <c r="K93" s="17">
        <v>201</v>
      </c>
      <c r="L93" s="17">
        <v>190</v>
      </c>
      <c r="M93" s="17">
        <v>191</v>
      </c>
      <c r="N93" s="17">
        <f t="shared" si="3"/>
        <v>1510</v>
      </c>
    </row>
    <row r="94" spans="1:14" x14ac:dyDescent="0.25">
      <c r="A94" s="17" t="s">
        <v>5545</v>
      </c>
      <c r="B94" s="17">
        <v>144</v>
      </c>
      <c r="C94" s="17">
        <v>162</v>
      </c>
      <c r="D94" s="17">
        <v>177</v>
      </c>
      <c r="E94" s="17">
        <v>179</v>
      </c>
      <c r="F94" s="17">
        <v>0</v>
      </c>
      <c r="G94" s="17">
        <v>0</v>
      </c>
      <c r="H94" s="17">
        <v>0</v>
      </c>
      <c r="I94" s="17">
        <v>0</v>
      </c>
      <c r="J94" s="17">
        <v>0</v>
      </c>
      <c r="K94" s="17">
        <v>0</v>
      </c>
      <c r="L94" s="17">
        <v>0</v>
      </c>
      <c r="M94" s="17">
        <v>0</v>
      </c>
      <c r="N94" s="17">
        <f t="shared" si="3"/>
        <v>662</v>
      </c>
    </row>
    <row r="95" spans="1:14" x14ac:dyDescent="0.25">
      <c r="A95" s="17" t="s">
        <v>4712</v>
      </c>
      <c r="B95" s="17">
        <v>87</v>
      </c>
      <c r="C95" s="17">
        <v>122</v>
      </c>
      <c r="D95" s="17">
        <v>90</v>
      </c>
      <c r="E95" s="17">
        <v>104</v>
      </c>
      <c r="F95" s="17">
        <v>0</v>
      </c>
      <c r="G95" s="17">
        <v>0</v>
      </c>
      <c r="H95" s="17">
        <v>0</v>
      </c>
      <c r="I95" s="17">
        <v>0</v>
      </c>
      <c r="J95" s="17">
        <v>0</v>
      </c>
      <c r="K95" s="17">
        <v>0</v>
      </c>
      <c r="L95" s="17">
        <v>0</v>
      </c>
      <c r="M95" s="17">
        <v>0</v>
      </c>
      <c r="N95" s="17">
        <f t="shared" si="3"/>
        <v>403</v>
      </c>
    </row>
    <row r="96" spans="1:14" x14ac:dyDescent="0.25">
      <c r="A96" s="17" t="s">
        <v>4714</v>
      </c>
      <c r="B96" s="17">
        <v>183</v>
      </c>
      <c r="C96" s="17">
        <v>199</v>
      </c>
      <c r="D96" s="17">
        <v>175</v>
      </c>
      <c r="E96" s="17">
        <v>176</v>
      </c>
      <c r="F96" s="17">
        <v>0</v>
      </c>
      <c r="G96" s="17">
        <v>0</v>
      </c>
      <c r="H96" s="17">
        <v>0</v>
      </c>
      <c r="I96" s="17">
        <v>0</v>
      </c>
      <c r="J96" s="17">
        <v>0</v>
      </c>
      <c r="K96" s="17">
        <v>0</v>
      </c>
      <c r="L96" s="17">
        <v>0</v>
      </c>
      <c r="M96" s="17">
        <v>0</v>
      </c>
      <c r="N96" s="17">
        <f t="shared" si="3"/>
        <v>733</v>
      </c>
    </row>
    <row r="97" spans="1:14" x14ac:dyDescent="0.25">
      <c r="A97" s="17" t="s">
        <v>4715</v>
      </c>
      <c r="B97" s="17">
        <v>0</v>
      </c>
      <c r="C97" s="17">
        <v>0</v>
      </c>
      <c r="D97" s="17">
        <v>0</v>
      </c>
      <c r="E97" s="17">
        <v>0</v>
      </c>
      <c r="F97" s="17">
        <v>222</v>
      </c>
      <c r="G97" s="17">
        <v>259</v>
      </c>
      <c r="H97" s="17">
        <v>244</v>
      </c>
      <c r="I97" s="17">
        <v>272</v>
      </c>
      <c r="J97" s="17">
        <v>219</v>
      </c>
      <c r="K97" s="17">
        <v>230</v>
      </c>
      <c r="L97" s="17">
        <v>218</v>
      </c>
      <c r="M97" s="17">
        <v>249</v>
      </c>
      <c r="N97" s="17">
        <f t="shared" si="3"/>
        <v>1913</v>
      </c>
    </row>
    <row r="98" spans="1:14" x14ac:dyDescent="0.25">
      <c r="A98" s="17" t="s">
        <v>4713</v>
      </c>
      <c r="B98" s="17">
        <v>0</v>
      </c>
      <c r="C98" s="17">
        <v>0</v>
      </c>
      <c r="D98" s="17">
        <v>1</v>
      </c>
      <c r="E98" s="17">
        <v>0</v>
      </c>
      <c r="F98" s="17">
        <v>336</v>
      </c>
      <c r="G98" s="17">
        <v>340</v>
      </c>
      <c r="H98" s="17">
        <v>379</v>
      </c>
      <c r="I98" s="17">
        <v>410</v>
      </c>
      <c r="J98" s="17">
        <v>308</v>
      </c>
      <c r="K98" s="17">
        <v>330</v>
      </c>
      <c r="L98" s="17">
        <v>344</v>
      </c>
      <c r="M98" s="17">
        <v>339</v>
      </c>
      <c r="N98" s="17">
        <f t="shared" si="3"/>
        <v>2787</v>
      </c>
    </row>
    <row r="99" spans="1:14" x14ac:dyDescent="0.25">
      <c r="A99" s="17" t="s">
        <v>4711</v>
      </c>
      <c r="B99" s="17">
        <v>123</v>
      </c>
      <c r="C99" s="17">
        <v>130</v>
      </c>
      <c r="D99" s="17">
        <v>124</v>
      </c>
      <c r="E99" s="17">
        <v>142</v>
      </c>
      <c r="F99" s="17">
        <v>0</v>
      </c>
      <c r="G99" s="17">
        <v>0</v>
      </c>
      <c r="H99" s="17">
        <v>0</v>
      </c>
      <c r="I99" s="17">
        <v>0</v>
      </c>
      <c r="J99" s="17">
        <v>0</v>
      </c>
      <c r="K99" s="17">
        <v>0</v>
      </c>
      <c r="L99" s="17">
        <v>0</v>
      </c>
      <c r="M99" s="17">
        <v>0</v>
      </c>
      <c r="N99" s="17">
        <f t="shared" si="3"/>
        <v>519</v>
      </c>
    </row>
    <row r="100" spans="1:14" x14ac:dyDescent="0.25">
      <c r="A100" s="17" t="s">
        <v>4710</v>
      </c>
      <c r="B100" s="17">
        <v>122</v>
      </c>
      <c r="C100" s="17">
        <v>140</v>
      </c>
      <c r="D100" s="17">
        <v>127</v>
      </c>
      <c r="E100" s="17">
        <v>139</v>
      </c>
      <c r="F100" s="17">
        <v>0</v>
      </c>
      <c r="G100" s="17">
        <v>0</v>
      </c>
      <c r="H100" s="17">
        <v>0</v>
      </c>
      <c r="I100" s="17">
        <v>0</v>
      </c>
      <c r="J100" s="17">
        <v>0</v>
      </c>
      <c r="K100" s="17">
        <v>0</v>
      </c>
      <c r="L100" s="17">
        <v>0</v>
      </c>
      <c r="M100" s="17">
        <v>0</v>
      </c>
      <c r="N100" s="17">
        <f t="shared" si="3"/>
        <v>528</v>
      </c>
    </row>
    <row r="101" spans="1:14" x14ac:dyDescent="0.25">
      <c r="A101" s="17" t="s">
        <v>4716</v>
      </c>
      <c r="B101" s="17">
        <v>0</v>
      </c>
      <c r="C101" s="17">
        <v>0</v>
      </c>
      <c r="D101" s="17">
        <v>0</v>
      </c>
      <c r="E101" s="17">
        <v>0</v>
      </c>
      <c r="F101" s="17">
        <v>0</v>
      </c>
      <c r="G101" s="17">
        <v>0</v>
      </c>
      <c r="H101" s="17">
        <v>193</v>
      </c>
      <c r="I101" s="17">
        <v>286</v>
      </c>
      <c r="J101" s="17">
        <v>172</v>
      </c>
      <c r="K101" s="17">
        <v>285</v>
      </c>
      <c r="L101" s="17">
        <v>188</v>
      </c>
      <c r="M101" s="17">
        <v>265</v>
      </c>
      <c r="N101" s="17">
        <f t="shared" si="3"/>
        <v>1389</v>
      </c>
    </row>
    <row r="102" spans="1:14" x14ac:dyDescent="0.25">
      <c r="A102" s="17" t="s">
        <v>3936</v>
      </c>
      <c r="B102" s="17">
        <v>45</v>
      </c>
      <c r="C102" s="17">
        <v>61</v>
      </c>
      <c r="D102" s="17">
        <v>40</v>
      </c>
      <c r="E102" s="17">
        <v>45</v>
      </c>
      <c r="F102" s="17">
        <v>0</v>
      </c>
      <c r="G102" s="17">
        <v>0</v>
      </c>
      <c r="H102" s="17">
        <v>0</v>
      </c>
      <c r="I102" s="17">
        <v>0</v>
      </c>
      <c r="J102" s="17">
        <v>0</v>
      </c>
      <c r="K102" s="17">
        <v>0</v>
      </c>
      <c r="L102" s="17">
        <v>0</v>
      </c>
      <c r="M102" s="17">
        <v>0</v>
      </c>
      <c r="N102" s="17">
        <f t="shared" si="3"/>
        <v>191</v>
      </c>
    </row>
    <row r="103" spans="1:14" x14ac:dyDescent="0.25">
      <c r="A103" s="17" t="s">
        <v>3935</v>
      </c>
      <c r="B103" s="17">
        <v>0</v>
      </c>
      <c r="C103" s="17">
        <v>0</v>
      </c>
      <c r="D103" s="17">
        <v>0</v>
      </c>
      <c r="E103" s="17">
        <v>0</v>
      </c>
      <c r="F103" s="17">
        <v>52</v>
      </c>
      <c r="G103" s="17">
        <v>68</v>
      </c>
      <c r="H103" s="17">
        <v>52</v>
      </c>
      <c r="I103" s="17">
        <v>59</v>
      </c>
      <c r="J103" s="17">
        <v>41</v>
      </c>
      <c r="K103" s="17">
        <v>39</v>
      </c>
      <c r="L103" s="17">
        <v>44</v>
      </c>
      <c r="M103" s="17">
        <v>58</v>
      </c>
      <c r="N103" s="17">
        <f t="shared" si="3"/>
        <v>413</v>
      </c>
    </row>
    <row r="104" spans="1:14" x14ac:dyDescent="0.25">
      <c r="A104" s="17" t="s">
        <v>5153</v>
      </c>
      <c r="B104" s="17">
        <v>0</v>
      </c>
      <c r="C104" s="17">
        <v>0</v>
      </c>
      <c r="D104" s="17">
        <v>0</v>
      </c>
      <c r="E104" s="17">
        <v>0</v>
      </c>
      <c r="F104" s="17">
        <v>53</v>
      </c>
      <c r="G104" s="17">
        <v>72</v>
      </c>
      <c r="H104" s="17">
        <v>59</v>
      </c>
      <c r="I104" s="17">
        <v>69</v>
      </c>
      <c r="J104" s="17">
        <v>46</v>
      </c>
      <c r="K104" s="17">
        <v>58</v>
      </c>
      <c r="L104" s="17">
        <v>57</v>
      </c>
      <c r="M104" s="17">
        <v>63</v>
      </c>
      <c r="N104" s="17">
        <f t="shared" si="3"/>
        <v>477</v>
      </c>
    </row>
    <row r="105" spans="1:14" x14ac:dyDescent="0.25">
      <c r="A105" s="17" t="s">
        <v>5152</v>
      </c>
      <c r="B105" s="17">
        <v>57</v>
      </c>
      <c r="C105" s="17">
        <v>65</v>
      </c>
      <c r="D105" s="17">
        <v>61</v>
      </c>
      <c r="E105" s="17">
        <v>65</v>
      </c>
      <c r="F105" s="17">
        <v>0</v>
      </c>
      <c r="G105" s="17">
        <v>0</v>
      </c>
      <c r="H105" s="17">
        <v>0</v>
      </c>
      <c r="I105" s="17">
        <v>0</v>
      </c>
      <c r="J105" s="17">
        <v>0</v>
      </c>
      <c r="K105" s="17">
        <v>0</v>
      </c>
      <c r="L105" s="17">
        <v>0</v>
      </c>
      <c r="M105" s="17">
        <v>0</v>
      </c>
      <c r="N105" s="17">
        <f t="shared" si="3"/>
        <v>248</v>
      </c>
    </row>
    <row r="106" spans="1:14" x14ac:dyDescent="0.25">
      <c r="A106" s="17" t="s">
        <v>4500</v>
      </c>
      <c r="B106" s="17">
        <v>0</v>
      </c>
      <c r="C106" s="17">
        <v>0</v>
      </c>
      <c r="D106" s="17">
        <v>0</v>
      </c>
      <c r="E106" s="17">
        <v>0</v>
      </c>
      <c r="F106" s="17">
        <v>85</v>
      </c>
      <c r="G106" s="17">
        <v>122</v>
      </c>
      <c r="H106" s="17">
        <v>101</v>
      </c>
      <c r="I106" s="17">
        <v>119</v>
      </c>
      <c r="J106" s="17">
        <v>108</v>
      </c>
      <c r="K106" s="17">
        <v>117</v>
      </c>
      <c r="L106" s="17">
        <v>120</v>
      </c>
      <c r="M106" s="17">
        <v>97</v>
      </c>
      <c r="N106" s="17">
        <f t="shared" si="3"/>
        <v>869</v>
      </c>
    </row>
    <row r="107" spans="1:14" x14ac:dyDescent="0.25">
      <c r="A107" s="17" t="s">
        <v>4501</v>
      </c>
      <c r="B107" s="17">
        <v>103</v>
      </c>
      <c r="C107" s="17">
        <v>116</v>
      </c>
      <c r="D107" s="17">
        <v>82</v>
      </c>
      <c r="E107" s="17">
        <v>97</v>
      </c>
      <c r="F107" s="17">
        <v>0</v>
      </c>
      <c r="G107" s="17">
        <v>0</v>
      </c>
      <c r="H107" s="17">
        <v>0</v>
      </c>
      <c r="I107" s="17">
        <v>0</v>
      </c>
      <c r="J107" s="17">
        <v>0</v>
      </c>
      <c r="K107" s="17">
        <v>0</v>
      </c>
      <c r="L107" s="17">
        <v>0</v>
      </c>
      <c r="M107" s="17">
        <v>0</v>
      </c>
      <c r="N107" s="17">
        <f t="shared" si="3"/>
        <v>398</v>
      </c>
    </row>
    <row r="108" spans="1:14" x14ac:dyDescent="0.25">
      <c r="A108" s="17" t="s">
        <v>5144</v>
      </c>
      <c r="B108" s="17">
        <v>39</v>
      </c>
      <c r="C108" s="17">
        <v>31</v>
      </c>
      <c r="D108" s="17">
        <v>47</v>
      </c>
      <c r="E108" s="17">
        <v>32</v>
      </c>
      <c r="F108" s="17">
        <v>0</v>
      </c>
      <c r="G108" s="17">
        <v>0</v>
      </c>
      <c r="H108" s="17">
        <v>0</v>
      </c>
      <c r="I108" s="17">
        <v>0</v>
      </c>
      <c r="J108" s="17">
        <v>0</v>
      </c>
      <c r="K108" s="17">
        <v>0</v>
      </c>
      <c r="L108" s="17">
        <v>0</v>
      </c>
      <c r="M108" s="17">
        <v>0</v>
      </c>
      <c r="N108" s="17">
        <f t="shared" si="3"/>
        <v>149</v>
      </c>
    </row>
    <row r="109" spans="1:14" x14ac:dyDescent="0.25">
      <c r="A109" s="17" t="s">
        <v>5155</v>
      </c>
      <c r="B109" s="17">
        <v>0</v>
      </c>
      <c r="C109" s="17">
        <v>0</v>
      </c>
      <c r="D109" s="17">
        <v>0</v>
      </c>
      <c r="E109" s="17">
        <v>0</v>
      </c>
      <c r="F109" s="17">
        <v>88</v>
      </c>
      <c r="G109" s="17">
        <v>101</v>
      </c>
      <c r="H109" s="17">
        <v>80</v>
      </c>
      <c r="I109" s="17">
        <v>89</v>
      </c>
      <c r="J109" s="17">
        <v>103</v>
      </c>
      <c r="K109" s="17">
        <v>121</v>
      </c>
      <c r="L109" s="17">
        <v>89</v>
      </c>
      <c r="M109" s="17">
        <v>98</v>
      </c>
      <c r="N109" s="17">
        <f t="shared" si="3"/>
        <v>769</v>
      </c>
    </row>
    <row r="110" spans="1:14" x14ac:dyDescent="0.25">
      <c r="A110" s="17" t="s">
        <v>5154</v>
      </c>
      <c r="B110" s="17">
        <v>87</v>
      </c>
      <c r="C110" s="17">
        <v>89</v>
      </c>
      <c r="D110" s="17">
        <v>97</v>
      </c>
      <c r="E110" s="17">
        <v>100</v>
      </c>
      <c r="F110" s="17">
        <v>0</v>
      </c>
      <c r="G110" s="17">
        <v>0</v>
      </c>
      <c r="H110" s="17">
        <v>0</v>
      </c>
      <c r="I110" s="17">
        <v>0</v>
      </c>
      <c r="J110" s="17">
        <v>0</v>
      </c>
      <c r="K110" s="17">
        <v>0</v>
      </c>
      <c r="L110" s="17">
        <v>0</v>
      </c>
      <c r="M110" s="17">
        <v>0</v>
      </c>
      <c r="N110" s="17">
        <f t="shared" si="3"/>
        <v>373</v>
      </c>
    </row>
    <row r="111" spans="1:14" x14ac:dyDescent="0.25">
      <c r="A111" s="17" t="s">
        <v>4255</v>
      </c>
      <c r="B111" s="17">
        <v>23</v>
      </c>
      <c r="C111" s="17">
        <v>31</v>
      </c>
      <c r="D111" s="17">
        <v>26</v>
      </c>
      <c r="E111" s="17">
        <v>14</v>
      </c>
      <c r="F111" s="17">
        <v>26</v>
      </c>
      <c r="G111" s="17">
        <v>25</v>
      </c>
      <c r="H111" s="17">
        <v>18</v>
      </c>
      <c r="I111" s="17">
        <v>28</v>
      </c>
      <c r="J111" s="17">
        <v>22</v>
      </c>
      <c r="K111" s="17">
        <v>28</v>
      </c>
      <c r="L111" s="17">
        <v>22</v>
      </c>
      <c r="M111" s="17">
        <v>18</v>
      </c>
      <c r="N111" s="17">
        <f t="shared" si="3"/>
        <v>281</v>
      </c>
    </row>
    <row r="112" spans="1:14" x14ac:dyDescent="0.25">
      <c r="A112" s="17" t="s">
        <v>5176</v>
      </c>
      <c r="B112" s="17">
        <v>33</v>
      </c>
      <c r="C112" s="17">
        <v>33</v>
      </c>
      <c r="D112" s="17">
        <v>40</v>
      </c>
      <c r="E112" s="17">
        <v>32</v>
      </c>
      <c r="F112" s="17">
        <v>0</v>
      </c>
      <c r="G112" s="17">
        <v>0</v>
      </c>
      <c r="H112" s="17">
        <v>0</v>
      </c>
      <c r="I112" s="17">
        <v>0</v>
      </c>
      <c r="J112" s="17">
        <v>0</v>
      </c>
      <c r="K112" s="17">
        <v>0</v>
      </c>
      <c r="L112" s="17">
        <v>0</v>
      </c>
      <c r="M112" s="17">
        <v>0</v>
      </c>
      <c r="N112" s="17">
        <f t="shared" ref="N112:N141" si="4">SUM(B112:M112)</f>
        <v>138</v>
      </c>
    </row>
    <row r="113" spans="1:14" x14ac:dyDescent="0.25">
      <c r="A113" s="17" t="s">
        <v>5178</v>
      </c>
      <c r="B113" s="17">
        <v>0</v>
      </c>
      <c r="C113" s="17">
        <v>0</v>
      </c>
      <c r="D113" s="17">
        <v>0</v>
      </c>
      <c r="E113" s="17">
        <v>0</v>
      </c>
      <c r="F113" s="17">
        <v>39</v>
      </c>
      <c r="G113" s="17">
        <v>31</v>
      </c>
      <c r="H113" s="17">
        <v>33</v>
      </c>
      <c r="I113" s="17">
        <v>46</v>
      </c>
      <c r="J113" s="17">
        <v>29</v>
      </c>
      <c r="K113" s="17">
        <v>51</v>
      </c>
      <c r="L113" s="17">
        <v>30</v>
      </c>
      <c r="M113" s="17">
        <v>38</v>
      </c>
      <c r="N113" s="17">
        <f t="shared" si="4"/>
        <v>297</v>
      </c>
    </row>
    <row r="114" spans="1:14" x14ac:dyDescent="0.25">
      <c r="A114" s="17" t="s">
        <v>5177</v>
      </c>
      <c r="B114" s="17">
        <v>17</v>
      </c>
      <c r="C114" s="17">
        <v>22</v>
      </c>
      <c r="D114" s="17">
        <v>26</v>
      </c>
      <c r="E114" s="17">
        <v>24</v>
      </c>
      <c r="F114" s="17">
        <v>13</v>
      </c>
      <c r="G114" s="17">
        <v>21</v>
      </c>
      <c r="H114" s="17">
        <v>23</v>
      </c>
      <c r="I114" s="17">
        <v>17</v>
      </c>
      <c r="J114" s="17">
        <v>24</v>
      </c>
      <c r="K114" s="17">
        <v>22</v>
      </c>
      <c r="L114" s="17">
        <v>18</v>
      </c>
      <c r="M114" s="17">
        <v>24</v>
      </c>
      <c r="N114" s="17">
        <f t="shared" si="4"/>
        <v>251</v>
      </c>
    </row>
    <row r="115" spans="1:14" x14ac:dyDescent="0.25">
      <c r="A115" s="17" t="s">
        <v>8727</v>
      </c>
      <c r="B115" s="17">
        <v>7</v>
      </c>
      <c r="C115" s="17">
        <v>18</v>
      </c>
      <c r="D115" s="17">
        <v>6</v>
      </c>
      <c r="E115" s="17">
        <v>22</v>
      </c>
      <c r="F115" s="17">
        <v>6</v>
      </c>
      <c r="G115" s="17">
        <v>20</v>
      </c>
      <c r="H115" s="17">
        <v>16</v>
      </c>
      <c r="I115" s="17">
        <v>20</v>
      </c>
      <c r="J115" s="17">
        <v>11</v>
      </c>
      <c r="K115" s="17">
        <v>13</v>
      </c>
      <c r="L115" s="17">
        <v>12</v>
      </c>
      <c r="M115" s="17">
        <v>13</v>
      </c>
      <c r="N115" s="17">
        <f t="shared" si="4"/>
        <v>164</v>
      </c>
    </row>
    <row r="116" spans="1:14" x14ac:dyDescent="0.25">
      <c r="A116" s="17" t="s">
        <v>4567</v>
      </c>
      <c r="B116" s="17">
        <v>0</v>
      </c>
      <c r="C116" s="17">
        <v>0</v>
      </c>
      <c r="D116" s="17">
        <v>0</v>
      </c>
      <c r="E116" s="17">
        <v>0</v>
      </c>
      <c r="F116" s="17">
        <v>52</v>
      </c>
      <c r="G116" s="17">
        <v>42</v>
      </c>
      <c r="H116" s="17">
        <v>49</v>
      </c>
      <c r="I116" s="17">
        <v>43</v>
      </c>
      <c r="J116" s="17">
        <v>55</v>
      </c>
      <c r="K116" s="17">
        <v>64</v>
      </c>
      <c r="L116" s="17">
        <v>59</v>
      </c>
      <c r="M116" s="17">
        <v>47</v>
      </c>
      <c r="N116" s="17">
        <f t="shared" si="4"/>
        <v>411</v>
      </c>
    </row>
    <row r="117" spans="1:14" x14ac:dyDescent="0.25">
      <c r="A117" s="17" t="s">
        <v>4566</v>
      </c>
      <c r="B117" s="17">
        <v>61</v>
      </c>
      <c r="C117" s="17">
        <v>71</v>
      </c>
      <c r="D117" s="17">
        <v>78</v>
      </c>
      <c r="E117" s="17">
        <v>77</v>
      </c>
      <c r="F117" s="17">
        <v>0</v>
      </c>
      <c r="G117" s="17">
        <v>1</v>
      </c>
      <c r="H117" s="17">
        <v>0</v>
      </c>
      <c r="I117" s="17">
        <v>0</v>
      </c>
      <c r="J117" s="17">
        <v>0</v>
      </c>
      <c r="K117" s="17">
        <v>0</v>
      </c>
      <c r="L117" s="17">
        <v>0</v>
      </c>
      <c r="M117" s="17">
        <v>0</v>
      </c>
      <c r="N117" s="17">
        <f t="shared" si="4"/>
        <v>288</v>
      </c>
    </row>
    <row r="118" spans="1:14" x14ac:dyDescent="0.25">
      <c r="A118" s="17" t="s">
        <v>5187</v>
      </c>
      <c r="B118" s="17">
        <v>0</v>
      </c>
      <c r="C118" s="17">
        <v>0</v>
      </c>
      <c r="D118" s="17">
        <v>0</v>
      </c>
      <c r="E118" s="17">
        <v>0</v>
      </c>
      <c r="F118" s="17">
        <v>94</v>
      </c>
      <c r="G118" s="17">
        <v>104</v>
      </c>
      <c r="H118" s="17">
        <v>109</v>
      </c>
      <c r="I118" s="17">
        <v>117</v>
      </c>
      <c r="J118" s="17">
        <v>105</v>
      </c>
      <c r="K118" s="17">
        <v>125</v>
      </c>
      <c r="L118" s="17">
        <v>87</v>
      </c>
      <c r="M118" s="17">
        <v>113</v>
      </c>
      <c r="N118" s="17">
        <f t="shared" si="4"/>
        <v>854</v>
      </c>
    </row>
    <row r="119" spans="1:14" x14ac:dyDescent="0.25">
      <c r="A119" s="17" t="s">
        <v>5188</v>
      </c>
      <c r="B119" s="17">
        <v>111</v>
      </c>
      <c r="C119" s="17">
        <v>107</v>
      </c>
      <c r="D119" s="17">
        <v>115</v>
      </c>
      <c r="E119" s="17">
        <v>134</v>
      </c>
      <c r="F119" s="17">
        <v>0</v>
      </c>
      <c r="G119" s="17">
        <v>0</v>
      </c>
      <c r="H119" s="17">
        <v>0</v>
      </c>
      <c r="I119" s="17">
        <v>0</v>
      </c>
      <c r="J119" s="17">
        <v>0</v>
      </c>
      <c r="K119" s="17">
        <v>0</v>
      </c>
      <c r="L119" s="17">
        <v>0</v>
      </c>
      <c r="M119" s="17">
        <v>0</v>
      </c>
      <c r="N119" s="17">
        <f t="shared" si="4"/>
        <v>467</v>
      </c>
    </row>
    <row r="120" spans="1:14" x14ac:dyDescent="0.25">
      <c r="A120" s="17" t="s">
        <v>4675</v>
      </c>
      <c r="B120" s="17">
        <v>0</v>
      </c>
      <c r="C120" s="17">
        <v>0</v>
      </c>
      <c r="D120" s="17">
        <v>0</v>
      </c>
      <c r="E120" s="17">
        <v>0</v>
      </c>
      <c r="F120" s="17">
        <v>35</v>
      </c>
      <c r="G120" s="17">
        <v>33</v>
      </c>
      <c r="H120" s="17">
        <v>27</v>
      </c>
      <c r="I120" s="17">
        <v>38</v>
      </c>
      <c r="J120" s="17">
        <v>38</v>
      </c>
      <c r="K120" s="17">
        <v>37</v>
      </c>
      <c r="L120" s="17">
        <v>36</v>
      </c>
      <c r="M120" s="17">
        <v>42</v>
      </c>
      <c r="N120" s="17">
        <f t="shared" si="4"/>
        <v>286</v>
      </c>
    </row>
    <row r="121" spans="1:14" x14ac:dyDescent="0.25">
      <c r="A121" s="17" t="s">
        <v>4676</v>
      </c>
      <c r="B121" s="17">
        <v>34</v>
      </c>
      <c r="C121" s="17">
        <v>35</v>
      </c>
      <c r="D121" s="17">
        <v>42</v>
      </c>
      <c r="E121" s="17">
        <v>44</v>
      </c>
      <c r="F121" s="17">
        <v>0</v>
      </c>
      <c r="G121" s="17">
        <v>0</v>
      </c>
      <c r="H121" s="17">
        <v>0</v>
      </c>
      <c r="I121" s="17">
        <v>0</v>
      </c>
      <c r="J121" s="17">
        <v>0</v>
      </c>
      <c r="K121" s="17">
        <v>0</v>
      </c>
      <c r="L121" s="17">
        <v>0</v>
      </c>
      <c r="M121" s="17">
        <v>0</v>
      </c>
      <c r="N121" s="17">
        <f t="shared" si="4"/>
        <v>155</v>
      </c>
    </row>
    <row r="122" spans="1:14" x14ac:dyDescent="0.25">
      <c r="A122" s="17" t="s">
        <v>4462</v>
      </c>
      <c r="B122" s="17">
        <v>144</v>
      </c>
      <c r="C122" s="17">
        <v>139</v>
      </c>
      <c r="D122" s="17">
        <v>156</v>
      </c>
      <c r="E122" s="17">
        <v>141</v>
      </c>
      <c r="F122" s="17">
        <v>136</v>
      </c>
      <c r="G122" s="17">
        <v>146</v>
      </c>
      <c r="H122" s="17">
        <v>2</v>
      </c>
      <c r="I122" s="17">
        <v>0</v>
      </c>
      <c r="J122" s="17">
        <v>2</v>
      </c>
      <c r="K122" s="17">
        <v>1</v>
      </c>
      <c r="L122" s="17">
        <v>0</v>
      </c>
      <c r="M122" s="17">
        <v>0</v>
      </c>
      <c r="N122" s="17">
        <f t="shared" si="4"/>
        <v>867</v>
      </c>
    </row>
    <row r="123" spans="1:14" x14ac:dyDescent="0.25">
      <c r="A123" s="17" t="s">
        <v>4460</v>
      </c>
      <c r="B123" s="17">
        <v>121</v>
      </c>
      <c r="C123" s="17">
        <v>144</v>
      </c>
      <c r="D123" s="17">
        <v>140</v>
      </c>
      <c r="E123" s="17">
        <v>141</v>
      </c>
      <c r="F123" s="17">
        <v>121</v>
      </c>
      <c r="G123" s="17">
        <v>118</v>
      </c>
      <c r="H123" s="17">
        <v>0</v>
      </c>
      <c r="I123" s="17">
        <v>0</v>
      </c>
      <c r="J123" s="17">
        <v>0</v>
      </c>
      <c r="K123" s="17">
        <v>0</v>
      </c>
      <c r="L123" s="17">
        <v>0</v>
      </c>
      <c r="M123" s="17">
        <v>0</v>
      </c>
      <c r="N123" s="17">
        <f t="shared" si="4"/>
        <v>785</v>
      </c>
    </row>
    <row r="124" spans="1:14" x14ac:dyDescent="0.25">
      <c r="A124" s="17" t="s">
        <v>4461</v>
      </c>
      <c r="B124" s="17">
        <v>0</v>
      </c>
      <c r="C124" s="17">
        <v>0</v>
      </c>
      <c r="D124" s="17">
        <v>0</v>
      </c>
      <c r="E124" s="17">
        <v>0</v>
      </c>
      <c r="F124" s="17">
        <v>0</v>
      </c>
      <c r="G124" s="17">
        <v>0</v>
      </c>
      <c r="H124" s="17">
        <v>281</v>
      </c>
      <c r="I124" s="17">
        <v>260</v>
      </c>
      <c r="J124" s="17">
        <v>268</v>
      </c>
      <c r="K124" s="17">
        <v>275</v>
      </c>
      <c r="L124" s="17">
        <v>268</v>
      </c>
      <c r="M124" s="17">
        <v>294</v>
      </c>
      <c r="N124" s="17">
        <f t="shared" si="4"/>
        <v>1646</v>
      </c>
    </row>
    <row r="125" spans="1:14" x14ac:dyDescent="0.25">
      <c r="A125" s="17" t="s">
        <v>8785</v>
      </c>
      <c r="B125" s="17"/>
      <c r="C125" s="17">
        <v>115</v>
      </c>
      <c r="D125" s="17"/>
      <c r="E125" s="17">
        <v>118</v>
      </c>
      <c r="F125" s="17"/>
      <c r="G125" s="17">
        <v>153</v>
      </c>
      <c r="H125" s="17"/>
      <c r="I125" s="17">
        <v>103</v>
      </c>
      <c r="J125" s="17"/>
      <c r="K125" s="17">
        <v>109</v>
      </c>
      <c r="L125" s="17"/>
      <c r="M125" s="17">
        <v>81</v>
      </c>
      <c r="N125" s="17">
        <f t="shared" si="4"/>
        <v>679</v>
      </c>
    </row>
    <row r="126" spans="1:14" x14ac:dyDescent="0.25">
      <c r="A126" s="17" t="s">
        <v>4292</v>
      </c>
      <c r="B126" s="17">
        <v>0</v>
      </c>
      <c r="C126" s="17">
        <v>0</v>
      </c>
      <c r="D126" s="17">
        <v>0</v>
      </c>
      <c r="E126" s="17">
        <v>0</v>
      </c>
      <c r="F126" s="17">
        <v>91</v>
      </c>
      <c r="G126" s="17">
        <v>105</v>
      </c>
      <c r="H126" s="17">
        <v>86</v>
      </c>
      <c r="I126" s="17">
        <v>124</v>
      </c>
      <c r="J126" s="17">
        <v>105</v>
      </c>
      <c r="K126" s="17">
        <v>78</v>
      </c>
      <c r="L126" s="17">
        <v>105</v>
      </c>
      <c r="M126" s="17">
        <v>83</v>
      </c>
      <c r="N126" s="17">
        <f t="shared" si="4"/>
        <v>777</v>
      </c>
    </row>
    <row r="127" spans="1:14" x14ac:dyDescent="0.25">
      <c r="A127" s="17" t="s">
        <v>4291</v>
      </c>
      <c r="B127" s="17">
        <v>80</v>
      </c>
      <c r="C127" s="17">
        <v>95</v>
      </c>
      <c r="D127" s="17">
        <v>93</v>
      </c>
      <c r="E127" s="17">
        <v>96</v>
      </c>
      <c r="F127" s="17">
        <v>0</v>
      </c>
      <c r="G127" s="17">
        <v>0</v>
      </c>
      <c r="H127" s="17">
        <v>0</v>
      </c>
      <c r="I127" s="17">
        <v>0</v>
      </c>
      <c r="J127" s="17">
        <v>0</v>
      </c>
      <c r="K127" s="17">
        <v>0</v>
      </c>
      <c r="L127" s="17">
        <v>0</v>
      </c>
      <c r="M127" s="17">
        <v>0</v>
      </c>
      <c r="N127" s="17">
        <f t="shared" si="4"/>
        <v>364</v>
      </c>
    </row>
    <row r="128" spans="1:14" x14ac:dyDescent="0.25">
      <c r="A128" s="17" t="s">
        <v>4463</v>
      </c>
      <c r="B128" s="17">
        <v>0</v>
      </c>
      <c r="C128" s="17">
        <v>0</v>
      </c>
      <c r="D128" s="17">
        <v>0</v>
      </c>
      <c r="E128" s="17">
        <v>0</v>
      </c>
      <c r="F128" s="17">
        <v>63</v>
      </c>
      <c r="G128" s="17">
        <v>67</v>
      </c>
      <c r="H128" s="17">
        <v>54</v>
      </c>
      <c r="I128" s="17">
        <v>64</v>
      </c>
      <c r="J128" s="17">
        <v>63</v>
      </c>
      <c r="K128" s="17">
        <v>48</v>
      </c>
      <c r="L128" s="17">
        <v>65</v>
      </c>
      <c r="M128" s="17">
        <v>68</v>
      </c>
      <c r="N128" s="17">
        <f t="shared" si="4"/>
        <v>492</v>
      </c>
    </row>
    <row r="129" spans="1:14" x14ac:dyDescent="0.25">
      <c r="A129" s="17" t="s">
        <v>8730</v>
      </c>
      <c r="B129" s="17">
        <v>56</v>
      </c>
      <c r="C129" s="17">
        <v>62</v>
      </c>
      <c r="D129" s="17">
        <v>40</v>
      </c>
      <c r="E129" s="17">
        <v>56</v>
      </c>
      <c r="F129" s="17">
        <v>0</v>
      </c>
      <c r="G129" s="17">
        <v>0</v>
      </c>
      <c r="H129" s="17">
        <v>0</v>
      </c>
      <c r="I129" s="17">
        <v>0</v>
      </c>
      <c r="J129" s="17">
        <v>0</v>
      </c>
      <c r="K129" s="17">
        <v>0</v>
      </c>
      <c r="L129" s="17">
        <v>0</v>
      </c>
      <c r="M129" s="17">
        <v>0</v>
      </c>
      <c r="N129" s="17">
        <f t="shared" si="4"/>
        <v>214</v>
      </c>
    </row>
    <row r="130" spans="1:14" x14ac:dyDescent="0.25">
      <c r="A130" s="17" t="s">
        <v>4000</v>
      </c>
      <c r="B130" s="17">
        <v>49</v>
      </c>
      <c r="C130" s="17">
        <v>50</v>
      </c>
      <c r="D130" s="17">
        <v>41</v>
      </c>
      <c r="E130" s="17">
        <v>47</v>
      </c>
      <c r="F130" s="17">
        <v>0</v>
      </c>
      <c r="G130" s="17">
        <v>0</v>
      </c>
      <c r="H130" s="17">
        <v>0</v>
      </c>
      <c r="I130" s="17">
        <v>0</v>
      </c>
      <c r="J130" s="17">
        <v>0</v>
      </c>
      <c r="K130" s="17">
        <v>0</v>
      </c>
      <c r="L130" s="17">
        <v>0</v>
      </c>
      <c r="M130" s="17">
        <v>0</v>
      </c>
      <c r="N130" s="17">
        <f t="shared" si="4"/>
        <v>187</v>
      </c>
    </row>
    <row r="131" spans="1:14" x14ac:dyDescent="0.25">
      <c r="A131" s="17" t="s">
        <v>5547</v>
      </c>
      <c r="B131" s="17">
        <v>0</v>
      </c>
      <c r="C131" s="17">
        <v>0</v>
      </c>
      <c r="D131" s="17">
        <v>0</v>
      </c>
      <c r="E131" s="17">
        <v>0</v>
      </c>
      <c r="F131" s="17">
        <v>40</v>
      </c>
      <c r="G131" s="17">
        <v>56</v>
      </c>
      <c r="H131" s="17">
        <v>31</v>
      </c>
      <c r="I131" s="17">
        <v>47</v>
      </c>
      <c r="J131" s="17">
        <v>53</v>
      </c>
      <c r="K131" s="17">
        <v>57</v>
      </c>
      <c r="L131" s="17">
        <v>38</v>
      </c>
      <c r="M131" s="17">
        <v>49</v>
      </c>
      <c r="N131" s="17">
        <f t="shared" si="4"/>
        <v>371</v>
      </c>
    </row>
    <row r="132" spans="1:14" x14ac:dyDescent="0.25">
      <c r="A132" s="17" t="s">
        <v>4774</v>
      </c>
      <c r="B132" s="17">
        <v>0</v>
      </c>
      <c r="C132" s="17">
        <v>0</v>
      </c>
      <c r="D132" s="17">
        <v>45</v>
      </c>
      <c r="E132" s="17">
        <v>58</v>
      </c>
      <c r="F132" s="17">
        <v>34</v>
      </c>
      <c r="G132" s="17">
        <v>48</v>
      </c>
      <c r="H132" s="17">
        <v>28</v>
      </c>
      <c r="I132" s="17">
        <v>47</v>
      </c>
      <c r="J132" s="17">
        <v>29</v>
      </c>
      <c r="K132" s="17">
        <v>37</v>
      </c>
      <c r="L132" s="17">
        <v>37</v>
      </c>
      <c r="M132" s="17">
        <v>42</v>
      </c>
      <c r="N132" s="17">
        <f t="shared" si="4"/>
        <v>405</v>
      </c>
    </row>
    <row r="133" spans="1:14" x14ac:dyDescent="0.25">
      <c r="A133" s="17" t="s">
        <v>4775</v>
      </c>
      <c r="B133" s="17">
        <v>54</v>
      </c>
      <c r="C133" s="17">
        <v>56</v>
      </c>
      <c r="D133" s="17">
        <v>0</v>
      </c>
      <c r="E133" s="17">
        <v>0</v>
      </c>
      <c r="F133" s="17">
        <v>0</v>
      </c>
      <c r="G133" s="17">
        <v>0</v>
      </c>
      <c r="H133" s="17">
        <v>0</v>
      </c>
      <c r="I133" s="17">
        <v>0</v>
      </c>
      <c r="J133" s="17">
        <v>0</v>
      </c>
      <c r="K133" s="17">
        <v>0</v>
      </c>
      <c r="L133" s="17">
        <v>0</v>
      </c>
      <c r="M133" s="17">
        <v>0</v>
      </c>
      <c r="N133" s="17">
        <f t="shared" si="4"/>
        <v>110</v>
      </c>
    </row>
    <row r="134" spans="1:14" x14ac:dyDescent="0.25">
      <c r="A134" s="17" t="s">
        <v>4778</v>
      </c>
      <c r="B134" s="17">
        <v>144</v>
      </c>
      <c r="C134" s="17">
        <v>129</v>
      </c>
      <c r="D134" s="17">
        <v>114</v>
      </c>
      <c r="E134" s="17">
        <v>116</v>
      </c>
      <c r="F134" s="17">
        <v>0</v>
      </c>
      <c r="G134" s="17">
        <v>0</v>
      </c>
      <c r="H134" s="17">
        <v>0</v>
      </c>
      <c r="I134" s="17">
        <v>0</v>
      </c>
      <c r="J134" s="17">
        <v>0</v>
      </c>
      <c r="K134" s="17">
        <v>0</v>
      </c>
      <c r="L134" s="17">
        <v>0</v>
      </c>
      <c r="M134" s="17">
        <v>0</v>
      </c>
      <c r="N134" s="17">
        <f t="shared" si="4"/>
        <v>503</v>
      </c>
    </row>
    <row r="135" spans="1:14" x14ac:dyDescent="0.25">
      <c r="A135" s="17" t="s">
        <v>4776</v>
      </c>
      <c r="B135" s="17">
        <v>111</v>
      </c>
      <c r="C135" s="17">
        <v>137</v>
      </c>
      <c r="D135" s="17">
        <v>118</v>
      </c>
      <c r="E135" s="17">
        <v>121</v>
      </c>
      <c r="F135" s="17">
        <v>0</v>
      </c>
      <c r="G135" s="17">
        <v>0</v>
      </c>
      <c r="H135" s="17">
        <v>0</v>
      </c>
      <c r="I135" s="17">
        <v>0</v>
      </c>
      <c r="J135" s="17">
        <v>0</v>
      </c>
      <c r="K135" s="17">
        <v>0</v>
      </c>
      <c r="L135" s="17">
        <v>0</v>
      </c>
      <c r="M135" s="17">
        <v>0</v>
      </c>
      <c r="N135" s="17">
        <f t="shared" si="4"/>
        <v>487</v>
      </c>
    </row>
    <row r="136" spans="1:14" x14ac:dyDescent="0.25">
      <c r="A136" s="17" t="s">
        <v>4777</v>
      </c>
      <c r="B136" s="17">
        <v>0</v>
      </c>
      <c r="C136" s="17">
        <v>0</v>
      </c>
      <c r="D136" s="17">
        <v>0</v>
      </c>
      <c r="E136" s="17">
        <v>0</v>
      </c>
      <c r="F136" s="17">
        <v>187</v>
      </c>
      <c r="G136" s="17">
        <v>263</v>
      </c>
      <c r="H136" s="17">
        <v>180</v>
      </c>
      <c r="I136" s="17">
        <v>219</v>
      </c>
      <c r="J136" s="17">
        <v>168</v>
      </c>
      <c r="K136" s="17">
        <v>200</v>
      </c>
      <c r="L136" s="17">
        <v>188</v>
      </c>
      <c r="M136" s="17">
        <v>174</v>
      </c>
      <c r="N136" s="17">
        <f t="shared" si="4"/>
        <v>1579</v>
      </c>
    </row>
    <row r="137" spans="1:14" x14ac:dyDescent="0.25">
      <c r="A137" s="17" t="s">
        <v>4176</v>
      </c>
      <c r="B137" s="17">
        <v>41</v>
      </c>
      <c r="C137" s="17">
        <v>44</v>
      </c>
      <c r="D137" s="17">
        <v>39</v>
      </c>
      <c r="E137" s="17">
        <v>43</v>
      </c>
      <c r="F137" s="17">
        <v>38</v>
      </c>
      <c r="G137" s="17">
        <v>35</v>
      </c>
      <c r="H137" s="17">
        <v>21</v>
      </c>
      <c r="I137" s="17">
        <v>43</v>
      </c>
      <c r="J137" s="17">
        <v>20</v>
      </c>
      <c r="K137" s="17">
        <v>41</v>
      </c>
      <c r="L137" s="17">
        <v>40</v>
      </c>
      <c r="M137" s="17">
        <v>31</v>
      </c>
      <c r="N137" s="17">
        <f t="shared" si="4"/>
        <v>436</v>
      </c>
    </row>
    <row r="138" spans="1:14" x14ac:dyDescent="0.25">
      <c r="A138" s="17" t="s">
        <v>4177</v>
      </c>
      <c r="B138" s="17">
        <v>66</v>
      </c>
      <c r="C138" s="17">
        <v>61</v>
      </c>
      <c r="D138" s="17">
        <v>55</v>
      </c>
      <c r="E138" s="17">
        <v>66</v>
      </c>
      <c r="F138" s="17">
        <v>62</v>
      </c>
      <c r="G138" s="17">
        <v>55</v>
      </c>
      <c r="H138" s="17">
        <v>57</v>
      </c>
      <c r="I138" s="17">
        <v>59</v>
      </c>
      <c r="J138" s="17">
        <v>36</v>
      </c>
      <c r="K138" s="17">
        <v>44</v>
      </c>
      <c r="L138" s="17">
        <v>57</v>
      </c>
      <c r="M138" s="17">
        <v>52</v>
      </c>
      <c r="N138" s="17">
        <f t="shared" si="4"/>
        <v>670</v>
      </c>
    </row>
    <row r="139" spans="1:14" x14ac:dyDescent="0.25">
      <c r="A139" s="17" t="s">
        <v>3911</v>
      </c>
      <c r="B139" s="17">
        <v>0</v>
      </c>
      <c r="C139" s="17">
        <v>0</v>
      </c>
      <c r="D139" s="17">
        <v>0</v>
      </c>
      <c r="E139" s="17">
        <v>0</v>
      </c>
      <c r="F139" s="17">
        <v>67</v>
      </c>
      <c r="G139" s="17">
        <v>67</v>
      </c>
      <c r="H139" s="17">
        <v>66</v>
      </c>
      <c r="I139" s="17">
        <v>59</v>
      </c>
      <c r="J139" s="17">
        <v>51</v>
      </c>
      <c r="K139" s="17">
        <v>63</v>
      </c>
      <c r="L139" s="17">
        <v>47</v>
      </c>
      <c r="M139" s="17">
        <v>44</v>
      </c>
      <c r="N139" s="17">
        <f t="shared" si="4"/>
        <v>464</v>
      </c>
    </row>
    <row r="140" spans="1:14" x14ac:dyDescent="0.25">
      <c r="A140" s="17" t="s">
        <v>3910</v>
      </c>
      <c r="B140" s="17">
        <v>65</v>
      </c>
      <c r="C140" s="17">
        <v>74</v>
      </c>
      <c r="D140" s="17">
        <v>68</v>
      </c>
      <c r="E140" s="17">
        <v>51</v>
      </c>
      <c r="F140" s="17">
        <v>0</v>
      </c>
      <c r="G140" s="17">
        <v>0</v>
      </c>
      <c r="H140" s="17">
        <v>0</v>
      </c>
      <c r="I140" s="17">
        <v>0</v>
      </c>
      <c r="J140" s="17">
        <v>0</v>
      </c>
      <c r="K140" s="17">
        <v>0</v>
      </c>
      <c r="L140" s="17">
        <v>0</v>
      </c>
      <c r="M140" s="17">
        <v>0</v>
      </c>
      <c r="N140" s="17">
        <f t="shared" si="4"/>
        <v>258</v>
      </c>
    </row>
    <row r="141" spans="1:14" x14ac:dyDescent="0.25">
      <c r="A141" s="17" t="s">
        <v>8731</v>
      </c>
      <c r="B141" s="17">
        <v>14</v>
      </c>
      <c r="C141" s="17">
        <v>34</v>
      </c>
      <c r="D141" s="17">
        <v>8</v>
      </c>
      <c r="E141" s="17">
        <v>22</v>
      </c>
      <c r="F141" s="17">
        <v>16</v>
      </c>
      <c r="G141" s="17">
        <v>29</v>
      </c>
      <c r="H141" s="17">
        <v>10</v>
      </c>
      <c r="I141" s="17">
        <v>33</v>
      </c>
      <c r="J141" s="17">
        <v>16</v>
      </c>
      <c r="K141" s="17">
        <v>33</v>
      </c>
      <c r="L141" s="17">
        <v>53</v>
      </c>
      <c r="M141" s="17">
        <v>114</v>
      </c>
      <c r="N141" s="17">
        <f t="shared" si="4"/>
        <v>382</v>
      </c>
    </row>
    <row r="142" spans="1:14" x14ac:dyDescent="0.25">
      <c r="A142" s="17" t="s">
        <v>4779</v>
      </c>
      <c r="B142" s="17">
        <v>0</v>
      </c>
      <c r="C142" s="17">
        <v>0</v>
      </c>
      <c r="D142" s="17">
        <v>0</v>
      </c>
      <c r="E142" s="17">
        <v>0</v>
      </c>
      <c r="F142" s="17">
        <v>168</v>
      </c>
      <c r="G142" s="17">
        <v>209</v>
      </c>
      <c r="H142" s="17">
        <v>170</v>
      </c>
      <c r="I142" s="17">
        <v>198</v>
      </c>
      <c r="J142" s="17">
        <v>135</v>
      </c>
      <c r="K142" s="17">
        <v>180</v>
      </c>
      <c r="L142" s="17">
        <v>178</v>
      </c>
      <c r="M142" s="17">
        <v>207</v>
      </c>
      <c r="N142" s="17">
        <f t="shared" ref="N142:N167" si="5">SUM(B142:M142)</f>
        <v>1445</v>
      </c>
    </row>
    <row r="143" spans="1:14" x14ac:dyDescent="0.25">
      <c r="A143" s="17" t="s">
        <v>3937</v>
      </c>
      <c r="B143" s="17">
        <v>36</v>
      </c>
      <c r="C143" s="17">
        <v>48</v>
      </c>
      <c r="D143" s="17">
        <v>47</v>
      </c>
      <c r="E143" s="17">
        <v>40</v>
      </c>
      <c r="F143" s="17">
        <v>44</v>
      </c>
      <c r="G143" s="17">
        <v>53</v>
      </c>
      <c r="H143" s="17">
        <v>43</v>
      </c>
      <c r="I143" s="17">
        <v>48</v>
      </c>
      <c r="J143" s="17">
        <v>46</v>
      </c>
      <c r="K143" s="17">
        <v>58</v>
      </c>
      <c r="L143" s="17">
        <v>37</v>
      </c>
      <c r="M143" s="17">
        <v>48</v>
      </c>
      <c r="N143" s="17">
        <f t="shared" si="5"/>
        <v>548</v>
      </c>
    </row>
    <row r="144" spans="1:14" x14ac:dyDescent="0.25">
      <c r="A144" s="17" t="s">
        <v>4192</v>
      </c>
      <c r="B144" s="17">
        <v>0</v>
      </c>
      <c r="C144" s="17">
        <v>0</v>
      </c>
      <c r="D144" s="17">
        <v>0</v>
      </c>
      <c r="E144" s="17">
        <v>0</v>
      </c>
      <c r="F144" s="17">
        <v>80</v>
      </c>
      <c r="G144" s="17">
        <v>78</v>
      </c>
      <c r="H144" s="17">
        <v>72</v>
      </c>
      <c r="I144" s="17">
        <v>65</v>
      </c>
      <c r="J144" s="17">
        <v>71</v>
      </c>
      <c r="K144" s="17">
        <v>58</v>
      </c>
      <c r="L144" s="17">
        <v>73</v>
      </c>
      <c r="M144" s="17">
        <v>73</v>
      </c>
      <c r="N144" s="17">
        <f t="shared" si="5"/>
        <v>570</v>
      </c>
    </row>
    <row r="145" spans="1:14" x14ac:dyDescent="0.25">
      <c r="A145" s="17" t="s">
        <v>4191</v>
      </c>
      <c r="B145" s="17">
        <v>65</v>
      </c>
      <c r="C145" s="17">
        <v>82</v>
      </c>
      <c r="D145" s="17">
        <v>67</v>
      </c>
      <c r="E145" s="17">
        <v>70</v>
      </c>
      <c r="F145" s="17">
        <v>0</v>
      </c>
      <c r="G145" s="17">
        <v>0</v>
      </c>
      <c r="H145" s="17">
        <v>0</v>
      </c>
      <c r="I145" s="17">
        <v>0</v>
      </c>
      <c r="J145" s="17">
        <v>0</v>
      </c>
      <c r="K145" s="17">
        <v>0</v>
      </c>
      <c r="L145" s="17">
        <v>0</v>
      </c>
      <c r="M145" s="17">
        <v>0</v>
      </c>
      <c r="N145" s="17">
        <f t="shared" si="5"/>
        <v>284</v>
      </c>
    </row>
    <row r="146" spans="1:14" x14ac:dyDescent="0.25">
      <c r="A146" s="17" t="s">
        <v>4064</v>
      </c>
      <c r="B146" s="17">
        <v>233</v>
      </c>
      <c r="C146" s="17">
        <v>291</v>
      </c>
      <c r="D146" s="17">
        <v>245</v>
      </c>
      <c r="E146" s="17">
        <v>238</v>
      </c>
      <c r="F146" s="17">
        <v>252</v>
      </c>
      <c r="G146" s="17">
        <v>247</v>
      </c>
      <c r="H146" s="17">
        <v>0</v>
      </c>
      <c r="I146" s="17">
        <v>0</v>
      </c>
      <c r="J146" s="17">
        <v>0</v>
      </c>
      <c r="K146" s="17">
        <v>0</v>
      </c>
      <c r="L146" s="17">
        <v>0</v>
      </c>
      <c r="M146" s="17">
        <v>0</v>
      </c>
      <c r="N146" s="17">
        <f t="shared" si="5"/>
        <v>1506</v>
      </c>
    </row>
    <row r="147" spans="1:14" x14ac:dyDescent="0.25">
      <c r="A147" s="17" t="s">
        <v>8429</v>
      </c>
      <c r="B147" s="17">
        <v>0</v>
      </c>
      <c r="C147" s="17">
        <v>0</v>
      </c>
      <c r="D147" s="17">
        <v>0</v>
      </c>
      <c r="E147" s="17">
        <v>0</v>
      </c>
      <c r="F147" s="17">
        <v>0</v>
      </c>
      <c r="G147" s="17">
        <v>0</v>
      </c>
      <c r="H147" s="17">
        <v>267</v>
      </c>
      <c r="I147" s="17">
        <v>287</v>
      </c>
      <c r="J147" s="17">
        <v>273</v>
      </c>
      <c r="K147" s="17">
        <v>299</v>
      </c>
      <c r="L147" s="17">
        <v>269</v>
      </c>
      <c r="M147" s="17">
        <v>274</v>
      </c>
      <c r="N147" s="17">
        <f t="shared" si="5"/>
        <v>1669</v>
      </c>
    </row>
    <row r="148" spans="1:14" x14ac:dyDescent="0.25">
      <c r="A148" s="17" t="s">
        <v>8430</v>
      </c>
      <c r="B148" s="17">
        <v>2</v>
      </c>
      <c r="C148" s="17">
        <v>0</v>
      </c>
      <c r="D148" s="17">
        <v>0</v>
      </c>
      <c r="E148" s="17">
        <v>0</v>
      </c>
      <c r="F148" s="17">
        <v>0</v>
      </c>
      <c r="G148" s="17">
        <v>0</v>
      </c>
      <c r="H148" s="17">
        <v>0</v>
      </c>
      <c r="I148" s="17">
        <v>0</v>
      </c>
      <c r="J148" s="17">
        <v>0</v>
      </c>
      <c r="K148" s="17">
        <v>0</v>
      </c>
      <c r="L148" s="17">
        <v>0</v>
      </c>
      <c r="M148" s="17">
        <v>0</v>
      </c>
      <c r="N148" s="17">
        <f t="shared" si="5"/>
        <v>2</v>
      </c>
    </row>
    <row r="149" spans="1:14" x14ac:dyDescent="0.25">
      <c r="A149" s="17" t="s">
        <v>4065</v>
      </c>
      <c r="B149" s="17">
        <v>0</v>
      </c>
      <c r="C149" s="17">
        <v>0</v>
      </c>
      <c r="D149" s="17">
        <v>0</v>
      </c>
      <c r="E149" s="17">
        <v>0</v>
      </c>
      <c r="F149" s="17">
        <v>0</v>
      </c>
      <c r="G149" s="17">
        <v>0</v>
      </c>
      <c r="H149" s="17">
        <v>60</v>
      </c>
      <c r="I149" s="17">
        <v>83</v>
      </c>
      <c r="J149" s="17">
        <v>166</v>
      </c>
      <c r="K149" s="17">
        <v>242</v>
      </c>
      <c r="L149" s="17">
        <v>135</v>
      </c>
      <c r="M149" s="17">
        <v>229</v>
      </c>
      <c r="N149" s="17">
        <f t="shared" si="5"/>
        <v>915</v>
      </c>
    </row>
    <row r="150" spans="1:14" x14ac:dyDescent="0.25">
      <c r="A150" s="17" t="s">
        <v>3939</v>
      </c>
      <c r="B150" s="17">
        <v>44</v>
      </c>
      <c r="C150" s="17">
        <v>32</v>
      </c>
      <c r="D150" s="17">
        <v>26</v>
      </c>
      <c r="E150" s="17">
        <v>32</v>
      </c>
      <c r="F150" s="17">
        <v>0</v>
      </c>
      <c r="G150" s="17">
        <v>0</v>
      </c>
      <c r="H150" s="17">
        <v>0</v>
      </c>
      <c r="I150" s="17">
        <v>0</v>
      </c>
      <c r="J150" s="17">
        <v>0</v>
      </c>
      <c r="K150" s="17">
        <v>0</v>
      </c>
      <c r="L150" s="17">
        <v>0</v>
      </c>
      <c r="M150" s="17">
        <v>0</v>
      </c>
      <c r="N150" s="17">
        <f t="shared" si="5"/>
        <v>134</v>
      </c>
    </row>
    <row r="151" spans="1:14" x14ac:dyDescent="0.25">
      <c r="A151" s="17" t="s">
        <v>3938</v>
      </c>
      <c r="B151" s="17">
        <v>0</v>
      </c>
      <c r="C151" s="17">
        <v>0</v>
      </c>
      <c r="D151" s="17">
        <v>0</v>
      </c>
      <c r="E151" s="17">
        <v>0</v>
      </c>
      <c r="F151" s="17">
        <v>32</v>
      </c>
      <c r="G151" s="17">
        <v>44</v>
      </c>
      <c r="H151" s="17">
        <v>30</v>
      </c>
      <c r="I151" s="17">
        <v>33</v>
      </c>
      <c r="J151" s="17">
        <v>50</v>
      </c>
      <c r="K151" s="17">
        <v>43</v>
      </c>
      <c r="L151" s="17">
        <v>30</v>
      </c>
      <c r="M151" s="17">
        <v>41</v>
      </c>
      <c r="N151" s="17">
        <f t="shared" si="5"/>
        <v>303</v>
      </c>
    </row>
    <row r="152" spans="1:14" x14ac:dyDescent="0.25">
      <c r="A152" s="17" t="s">
        <v>4256</v>
      </c>
      <c r="B152" s="17">
        <v>54</v>
      </c>
      <c r="C152" s="17">
        <v>49</v>
      </c>
      <c r="D152" s="17">
        <v>53</v>
      </c>
      <c r="E152" s="17">
        <v>56</v>
      </c>
      <c r="F152" s="17">
        <v>0</v>
      </c>
      <c r="G152" s="17">
        <v>0</v>
      </c>
      <c r="H152" s="17">
        <v>0</v>
      </c>
      <c r="I152" s="17">
        <v>0</v>
      </c>
      <c r="J152" s="17">
        <v>0</v>
      </c>
      <c r="K152" s="17">
        <v>0</v>
      </c>
      <c r="L152" s="17">
        <v>0</v>
      </c>
      <c r="M152" s="17">
        <v>0</v>
      </c>
      <c r="N152" s="17">
        <f t="shared" si="5"/>
        <v>212</v>
      </c>
    </row>
    <row r="153" spans="1:14" x14ac:dyDescent="0.25">
      <c r="A153" s="17" t="s">
        <v>4257</v>
      </c>
      <c r="B153" s="17">
        <v>0</v>
      </c>
      <c r="C153" s="17">
        <v>0</v>
      </c>
      <c r="D153" s="17">
        <v>0</v>
      </c>
      <c r="E153" s="17">
        <v>0</v>
      </c>
      <c r="F153" s="17">
        <v>61</v>
      </c>
      <c r="G153" s="17">
        <v>56</v>
      </c>
      <c r="H153" s="17">
        <v>55</v>
      </c>
      <c r="I153" s="17">
        <v>65</v>
      </c>
      <c r="J153" s="17">
        <v>57</v>
      </c>
      <c r="K153" s="17">
        <v>65</v>
      </c>
      <c r="L153" s="17">
        <v>56</v>
      </c>
      <c r="M153" s="17">
        <v>57</v>
      </c>
      <c r="N153" s="17">
        <f t="shared" si="5"/>
        <v>472</v>
      </c>
    </row>
    <row r="154" spans="1:14" x14ac:dyDescent="0.25">
      <c r="A154" s="17" t="s">
        <v>4284</v>
      </c>
      <c r="B154" s="17">
        <v>20</v>
      </c>
      <c r="C154" s="17">
        <v>28</v>
      </c>
      <c r="D154" s="17">
        <v>25</v>
      </c>
      <c r="E154" s="17">
        <v>18</v>
      </c>
      <c r="F154" s="17">
        <v>15</v>
      </c>
      <c r="G154" s="17">
        <v>28</v>
      </c>
      <c r="H154" s="17">
        <v>31</v>
      </c>
      <c r="I154" s="17">
        <v>20</v>
      </c>
      <c r="J154" s="17">
        <v>27</v>
      </c>
      <c r="K154" s="17">
        <v>29</v>
      </c>
      <c r="L154" s="17">
        <v>32</v>
      </c>
      <c r="M154" s="17">
        <v>17</v>
      </c>
      <c r="N154" s="17">
        <f t="shared" si="5"/>
        <v>290</v>
      </c>
    </row>
    <row r="155" spans="1:14" x14ac:dyDescent="0.25">
      <c r="A155" s="17" t="s">
        <v>4503</v>
      </c>
      <c r="B155" s="17">
        <v>67</v>
      </c>
      <c r="C155" s="17">
        <v>46</v>
      </c>
      <c r="D155" s="17">
        <v>61</v>
      </c>
      <c r="E155" s="17">
        <v>60</v>
      </c>
      <c r="F155" s="17">
        <v>0</v>
      </c>
      <c r="G155" s="17">
        <v>0</v>
      </c>
      <c r="H155" s="17">
        <v>0</v>
      </c>
      <c r="I155" s="17">
        <v>0</v>
      </c>
      <c r="J155" s="17">
        <v>0</v>
      </c>
      <c r="K155" s="17">
        <v>0</v>
      </c>
      <c r="L155" s="17">
        <v>0</v>
      </c>
      <c r="M155" s="17">
        <v>0</v>
      </c>
      <c r="N155" s="17">
        <f t="shared" si="5"/>
        <v>234</v>
      </c>
    </row>
    <row r="156" spans="1:14" x14ac:dyDescent="0.25">
      <c r="A156" s="17" t="s">
        <v>4502</v>
      </c>
      <c r="B156" s="17">
        <v>0</v>
      </c>
      <c r="C156" s="17">
        <v>0</v>
      </c>
      <c r="D156" s="17">
        <v>0</v>
      </c>
      <c r="E156" s="17">
        <v>0</v>
      </c>
      <c r="F156" s="17">
        <v>43</v>
      </c>
      <c r="G156" s="17">
        <v>62</v>
      </c>
      <c r="H156" s="17">
        <v>47</v>
      </c>
      <c r="I156" s="17">
        <v>42</v>
      </c>
      <c r="J156" s="17">
        <v>42</v>
      </c>
      <c r="K156" s="17">
        <v>62</v>
      </c>
      <c r="L156" s="17">
        <v>44</v>
      </c>
      <c r="M156" s="17">
        <v>50</v>
      </c>
      <c r="N156" s="17">
        <f t="shared" si="5"/>
        <v>392</v>
      </c>
    </row>
    <row r="157" spans="1:14" x14ac:dyDescent="0.25">
      <c r="A157" s="17" t="s">
        <v>3940</v>
      </c>
      <c r="B157" s="17">
        <v>0</v>
      </c>
      <c r="C157" s="17">
        <v>0</v>
      </c>
      <c r="D157" s="17">
        <v>0</v>
      </c>
      <c r="E157" s="17">
        <v>0</v>
      </c>
      <c r="F157" s="17">
        <v>198</v>
      </c>
      <c r="G157" s="17">
        <v>205</v>
      </c>
      <c r="H157" s="17">
        <v>188</v>
      </c>
      <c r="I157" s="17">
        <v>195</v>
      </c>
      <c r="J157" s="17">
        <v>201</v>
      </c>
      <c r="K157" s="17">
        <v>208</v>
      </c>
      <c r="L157" s="17">
        <v>183</v>
      </c>
      <c r="M157" s="17">
        <v>193</v>
      </c>
      <c r="N157" s="17">
        <f t="shared" si="5"/>
        <v>1571</v>
      </c>
    </row>
    <row r="158" spans="1:14" x14ac:dyDescent="0.25">
      <c r="A158" s="17" t="s">
        <v>3941</v>
      </c>
      <c r="B158" s="17">
        <v>195</v>
      </c>
      <c r="C158" s="17">
        <v>239</v>
      </c>
      <c r="D158" s="17">
        <v>202</v>
      </c>
      <c r="E158" s="17">
        <v>223</v>
      </c>
      <c r="F158" s="17">
        <v>0</v>
      </c>
      <c r="G158" s="17">
        <v>0</v>
      </c>
      <c r="H158" s="17">
        <v>0</v>
      </c>
      <c r="I158" s="17">
        <v>0</v>
      </c>
      <c r="J158" s="17">
        <v>0</v>
      </c>
      <c r="K158" s="17">
        <v>0</v>
      </c>
      <c r="L158" s="17">
        <v>0</v>
      </c>
      <c r="M158" s="17">
        <v>0</v>
      </c>
      <c r="N158" s="17">
        <f t="shared" si="5"/>
        <v>859</v>
      </c>
    </row>
    <row r="159" spans="1:14" x14ac:dyDescent="0.25">
      <c r="A159" s="17" t="s">
        <v>4599</v>
      </c>
      <c r="B159" s="17">
        <v>37</v>
      </c>
      <c r="C159" s="17">
        <v>36</v>
      </c>
      <c r="D159" s="17">
        <v>34</v>
      </c>
      <c r="E159" s="17">
        <v>38</v>
      </c>
      <c r="F159" s="17">
        <v>39</v>
      </c>
      <c r="G159" s="17">
        <v>45</v>
      </c>
      <c r="H159" s="17">
        <v>27</v>
      </c>
      <c r="I159" s="17">
        <v>34</v>
      </c>
      <c r="J159" s="17">
        <v>32</v>
      </c>
      <c r="K159" s="17">
        <v>37</v>
      </c>
      <c r="L159" s="17">
        <v>26</v>
      </c>
      <c r="M159" s="17">
        <v>26</v>
      </c>
      <c r="N159" s="17">
        <f t="shared" si="5"/>
        <v>411</v>
      </c>
    </row>
    <row r="160" spans="1:14" x14ac:dyDescent="0.25">
      <c r="A160" s="17" t="s">
        <v>8732</v>
      </c>
      <c r="B160" s="17">
        <v>3</v>
      </c>
      <c r="C160" s="17">
        <v>15</v>
      </c>
      <c r="D160" s="17">
        <v>11</v>
      </c>
      <c r="E160" s="17">
        <v>11</v>
      </c>
      <c r="F160" s="17">
        <v>6</v>
      </c>
      <c r="G160" s="17">
        <v>11</v>
      </c>
      <c r="H160" s="17">
        <v>6</v>
      </c>
      <c r="I160" s="17">
        <v>18</v>
      </c>
      <c r="J160" s="17">
        <v>9</v>
      </c>
      <c r="K160" s="17">
        <v>15</v>
      </c>
      <c r="L160" s="17">
        <v>13</v>
      </c>
      <c r="M160" s="17">
        <v>25</v>
      </c>
      <c r="N160" s="17">
        <f t="shared" si="5"/>
        <v>143</v>
      </c>
    </row>
    <row r="161" spans="1:14" x14ac:dyDescent="0.25">
      <c r="A161" s="17" t="s">
        <v>5440</v>
      </c>
      <c r="B161" s="17">
        <v>0</v>
      </c>
      <c r="C161" s="17">
        <v>0</v>
      </c>
      <c r="D161" s="17">
        <v>0</v>
      </c>
      <c r="E161" s="17">
        <v>0</v>
      </c>
      <c r="F161" s="17">
        <v>30</v>
      </c>
      <c r="G161" s="17">
        <v>17</v>
      </c>
      <c r="H161" s="17">
        <v>40</v>
      </c>
      <c r="I161" s="17">
        <v>14</v>
      </c>
      <c r="J161" s="17">
        <v>31</v>
      </c>
      <c r="K161" s="17">
        <v>18</v>
      </c>
      <c r="L161" s="17">
        <v>33</v>
      </c>
      <c r="M161" s="17">
        <v>14</v>
      </c>
      <c r="N161" s="17">
        <f t="shared" si="5"/>
        <v>197</v>
      </c>
    </row>
    <row r="162" spans="1:14" x14ac:dyDescent="0.25">
      <c r="A162" s="17" t="s">
        <v>4733</v>
      </c>
      <c r="B162" s="17">
        <v>0</v>
      </c>
      <c r="C162" s="17">
        <v>0</v>
      </c>
      <c r="D162" s="17">
        <v>0</v>
      </c>
      <c r="E162" s="17">
        <v>0</v>
      </c>
      <c r="F162" s="17">
        <v>30</v>
      </c>
      <c r="G162" s="17">
        <v>33</v>
      </c>
      <c r="H162" s="17">
        <v>57</v>
      </c>
      <c r="I162" s="17">
        <v>79</v>
      </c>
      <c r="J162" s="17">
        <v>42</v>
      </c>
      <c r="K162" s="17">
        <v>69</v>
      </c>
      <c r="L162" s="17">
        <v>44</v>
      </c>
      <c r="M162" s="17">
        <v>65</v>
      </c>
      <c r="N162" s="17">
        <f t="shared" si="5"/>
        <v>419</v>
      </c>
    </row>
    <row r="163" spans="1:14" x14ac:dyDescent="0.25">
      <c r="A163" s="17" t="s">
        <v>4659</v>
      </c>
      <c r="B163" s="17">
        <v>50</v>
      </c>
      <c r="C163" s="17">
        <v>78</v>
      </c>
      <c r="D163" s="17">
        <v>54</v>
      </c>
      <c r="E163" s="17">
        <v>63</v>
      </c>
      <c r="F163" s="17">
        <v>52</v>
      </c>
      <c r="G163" s="17">
        <v>50</v>
      </c>
      <c r="H163" s="17">
        <v>48</v>
      </c>
      <c r="I163" s="17">
        <v>57</v>
      </c>
      <c r="J163" s="17">
        <v>63</v>
      </c>
      <c r="K163" s="17">
        <v>56</v>
      </c>
      <c r="L163" s="17">
        <v>66</v>
      </c>
      <c r="M163" s="17">
        <v>59</v>
      </c>
      <c r="N163" s="17">
        <f t="shared" si="5"/>
        <v>696</v>
      </c>
    </row>
    <row r="164" spans="1:14" x14ac:dyDescent="0.25">
      <c r="A164" s="17" t="s">
        <v>8733</v>
      </c>
      <c r="B164" s="17">
        <v>7</v>
      </c>
      <c r="C164" s="17">
        <v>30</v>
      </c>
      <c r="D164" s="17">
        <v>16</v>
      </c>
      <c r="E164" s="17">
        <v>30</v>
      </c>
      <c r="F164" s="17">
        <v>17</v>
      </c>
      <c r="G164" s="17">
        <v>26</v>
      </c>
      <c r="H164" s="17">
        <v>25</v>
      </c>
      <c r="I164" s="17">
        <v>31</v>
      </c>
      <c r="J164" s="17">
        <v>9</v>
      </c>
      <c r="K164" s="17">
        <v>20</v>
      </c>
      <c r="L164" s="17">
        <v>37</v>
      </c>
      <c r="M164" s="17">
        <v>51</v>
      </c>
      <c r="N164" s="17">
        <f t="shared" si="5"/>
        <v>299</v>
      </c>
    </row>
    <row r="165" spans="1:14" x14ac:dyDescent="0.25">
      <c r="A165" s="17" t="s">
        <v>4717</v>
      </c>
      <c r="B165" s="17">
        <v>0</v>
      </c>
      <c r="C165" s="17">
        <v>0</v>
      </c>
      <c r="D165" s="17">
        <v>0</v>
      </c>
      <c r="E165" s="17">
        <v>0</v>
      </c>
      <c r="F165" s="17">
        <v>0</v>
      </c>
      <c r="G165" s="17">
        <v>3</v>
      </c>
      <c r="H165" s="17">
        <v>92</v>
      </c>
      <c r="I165" s="17">
        <v>127</v>
      </c>
      <c r="J165" s="17">
        <v>70</v>
      </c>
      <c r="K165" s="17">
        <v>147</v>
      </c>
      <c r="L165" s="17">
        <v>80</v>
      </c>
      <c r="M165" s="17">
        <v>139</v>
      </c>
      <c r="N165" s="17">
        <f t="shared" si="5"/>
        <v>658</v>
      </c>
    </row>
    <row r="166" spans="1:14" x14ac:dyDescent="0.25">
      <c r="A166" s="17" t="s">
        <v>4504</v>
      </c>
      <c r="B166" s="17">
        <v>0</v>
      </c>
      <c r="C166" s="17">
        <v>0</v>
      </c>
      <c r="D166" s="17">
        <v>0</v>
      </c>
      <c r="E166" s="17">
        <v>0</v>
      </c>
      <c r="F166" s="17">
        <v>204</v>
      </c>
      <c r="G166" s="17">
        <v>201</v>
      </c>
      <c r="H166" s="17">
        <v>190</v>
      </c>
      <c r="I166" s="17">
        <v>203</v>
      </c>
      <c r="J166" s="17">
        <v>192</v>
      </c>
      <c r="K166" s="17">
        <v>221</v>
      </c>
      <c r="L166" s="17">
        <v>181</v>
      </c>
      <c r="M166" s="17">
        <v>164</v>
      </c>
      <c r="N166" s="17">
        <f t="shared" si="5"/>
        <v>1556</v>
      </c>
    </row>
    <row r="167" spans="1:14" x14ac:dyDescent="0.25">
      <c r="A167" s="17" t="s">
        <v>4506</v>
      </c>
      <c r="B167" s="17">
        <v>84</v>
      </c>
      <c r="C167" s="17">
        <v>101</v>
      </c>
      <c r="D167" s="17">
        <v>95</v>
      </c>
      <c r="E167" s="17">
        <v>93</v>
      </c>
      <c r="F167" s="17">
        <v>0</v>
      </c>
      <c r="G167" s="17">
        <v>0</v>
      </c>
      <c r="H167" s="17">
        <v>0</v>
      </c>
      <c r="I167" s="17">
        <v>0</v>
      </c>
      <c r="J167" s="17">
        <v>0</v>
      </c>
      <c r="K167" s="17">
        <v>0</v>
      </c>
      <c r="L167" s="17">
        <v>0</v>
      </c>
      <c r="M167" s="17">
        <v>0</v>
      </c>
      <c r="N167" s="17">
        <f t="shared" si="5"/>
        <v>373</v>
      </c>
    </row>
    <row r="168" spans="1:14" x14ac:dyDescent="0.25">
      <c r="A168" s="17" t="s">
        <v>4505</v>
      </c>
      <c r="B168" s="17">
        <v>94</v>
      </c>
      <c r="C168" s="17">
        <v>98</v>
      </c>
      <c r="D168" s="17">
        <v>92</v>
      </c>
      <c r="E168" s="17">
        <v>96</v>
      </c>
      <c r="F168" s="17">
        <v>0</v>
      </c>
      <c r="G168" s="17">
        <v>0</v>
      </c>
      <c r="H168" s="17">
        <v>0</v>
      </c>
      <c r="I168" s="17">
        <v>0</v>
      </c>
      <c r="J168" s="17">
        <v>0</v>
      </c>
      <c r="K168" s="17">
        <v>0</v>
      </c>
      <c r="L168" s="17">
        <v>0</v>
      </c>
      <c r="M168" s="17">
        <v>0</v>
      </c>
      <c r="N168" s="17">
        <f t="shared" ref="N168:N195" si="6">SUM(B168:M168)</f>
        <v>380</v>
      </c>
    </row>
    <row r="169" spans="1:14" x14ac:dyDescent="0.25">
      <c r="A169" s="17" t="s">
        <v>5548</v>
      </c>
      <c r="B169" s="17">
        <v>50</v>
      </c>
      <c r="C169" s="17">
        <v>46</v>
      </c>
      <c r="D169" s="17">
        <v>46</v>
      </c>
      <c r="E169" s="17">
        <v>50</v>
      </c>
      <c r="F169" s="17">
        <v>57</v>
      </c>
      <c r="G169" s="17">
        <v>56</v>
      </c>
      <c r="H169" s="17">
        <v>50</v>
      </c>
      <c r="I169" s="17">
        <v>52</v>
      </c>
      <c r="J169" s="17">
        <v>52</v>
      </c>
      <c r="K169" s="17">
        <v>51</v>
      </c>
      <c r="L169" s="17">
        <v>52</v>
      </c>
      <c r="M169" s="17">
        <v>52</v>
      </c>
      <c r="N169" s="17">
        <f t="shared" si="6"/>
        <v>614</v>
      </c>
    </row>
    <row r="170" spans="1:14" x14ac:dyDescent="0.25">
      <c r="A170" s="17" t="s">
        <v>8734</v>
      </c>
      <c r="B170" s="17">
        <v>0</v>
      </c>
      <c r="C170" s="17">
        <v>1</v>
      </c>
      <c r="D170" s="17">
        <v>0</v>
      </c>
      <c r="E170" s="17">
        <v>0</v>
      </c>
      <c r="F170" s="17">
        <v>0</v>
      </c>
      <c r="G170" s="17">
        <v>0</v>
      </c>
      <c r="H170" s="17">
        <v>0</v>
      </c>
      <c r="I170" s="17">
        <v>0</v>
      </c>
      <c r="J170" s="17">
        <v>0</v>
      </c>
      <c r="K170" s="17">
        <v>0</v>
      </c>
      <c r="L170" s="17">
        <v>0</v>
      </c>
      <c r="M170" s="17">
        <v>0</v>
      </c>
      <c r="N170" s="17">
        <f t="shared" si="6"/>
        <v>1</v>
      </c>
    </row>
    <row r="171" spans="1:14" x14ac:dyDescent="0.25">
      <c r="A171" s="17" t="s">
        <v>3924</v>
      </c>
      <c r="B171" s="17">
        <v>0</v>
      </c>
      <c r="C171" s="17">
        <v>0</v>
      </c>
      <c r="D171" s="17">
        <v>0</v>
      </c>
      <c r="E171" s="17">
        <v>0</v>
      </c>
      <c r="F171" s="17">
        <v>45</v>
      </c>
      <c r="G171" s="17">
        <v>49</v>
      </c>
      <c r="H171" s="17">
        <v>34</v>
      </c>
      <c r="I171" s="17">
        <v>42</v>
      </c>
      <c r="J171" s="17">
        <v>31</v>
      </c>
      <c r="K171" s="17">
        <v>35</v>
      </c>
      <c r="L171" s="17">
        <v>46</v>
      </c>
      <c r="M171" s="17">
        <v>40</v>
      </c>
      <c r="N171" s="17">
        <f t="shared" si="6"/>
        <v>322</v>
      </c>
    </row>
    <row r="172" spans="1:14" x14ac:dyDescent="0.25">
      <c r="A172" s="17" t="s">
        <v>8427</v>
      </c>
      <c r="B172" s="17">
        <v>35</v>
      </c>
      <c r="C172" s="17">
        <v>36</v>
      </c>
      <c r="D172" s="17">
        <v>46</v>
      </c>
      <c r="E172" s="17">
        <v>45</v>
      </c>
      <c r="F172" s="17">
        <v>0</v>
      </c>
      <c r="G172" s="17">
        <v>0</v>
      </c>
      <c r="H172" s="17">
        <v>0</v>
      </c>
      <c r="I172" s="17">
        <v>0</v>
      </c>
      <c r="J172" s="17">
        <v>0</v>
      </c>
      <c r="K172" s="17">
        <v>0</v>
      </c>
      <c r="L172" s="17">
        <v>0</v>
      </c>
      <c r="M172" s="17">
        <v>0</v>
      </c>
      <c r="N172" s="17">
        <f t="shared" si="6"/>
        <v>162</v>
      </c>
    </row>
    <row r="173" spans="1:14" x14ac:dyDescent="0.25">
      <c r="A173" s="17" t="s">
        <v>4749</v>
      </c>
      <c r="B173" s="17">
        <v>65</v>
      </c>
      <c r="C173" s="17">
        <v>58</v>
      </c>
      <c r="D173" s="17">
        <v>60</v>
      </c>
      <c r="E173" s="17">
        <v>57</v>
      </c>
      <c r="F173" s="17">
        <v>0</v>
      </c>
      <c r="G173" s="17">
        <v>0</v>
      </c>
      <c r="H173" s="17">
        <v>0</v>
      </c>
      <c r="I173" s="17">
        <v>0</v>
      </c>
      <c r="J173" s="17">
        <v>0</v>
      </c>
      <c r="K173" s="17">
        <v>0</v>
      </c>
      <c r="L173" s="17">
        <v>0</v>
      </c>
      <c r="M173" s="17">
        <v>0</v>
      </c>
      <c r="N173" s="17">
        <f t="shared" si="6"/>
        <v>240</v>
      </c>
    </row>
    <row r="174" spans="1:14" x14ac:dyDescent="0.25">
      <c r="A174" s="17" t="s">
        <v>4750</v>
      </c>
      <c r="B174" s="17">
        <v>0</v>
      </c>
      <c r="C174" s="17">
        <v>0</v>
      </c>
      <c r="D174" s="17">
        <v>0</v>
      </c>
      <c r="E174" s="17">
        <v>0</v>
      </c>
      <c r="F174" s="17">
        <v>50</v>
      </c>
      <c r="G174" s="17">
        <v>46</v>
      </c>
      <c r="H174" s="17">
        <v>54</v>
      </c>
      <c r="I174" s="17">
        <v>65</v>
      </c>
      <c r="J174" s="17">
        <v>60</v>
      </c>
      <c r="K174" s="17">
        <v>81</v>
      </c>
      <c r="L174" s="17">
        <v>57</v>
      </c>
      <c r="M174" s="17">
        <v>63</v>
      </c>
      <c r="N174" s="17">
        <f t="shared" si="6"/>
        <v>476</v>
      </c>
    </row>
    <row r="175" spans="1:14" x14ac:dyDescent="0.25">
      <c r="A175" s="17" t="s">
        <v>4781</v>
      </c>
      <c r="B175" s="17">
        <v>99</v>
      </c>
      <c r="C175" s="17">
        <v>136</v>
      </c>
      <c r="D175" s="17">
        <v>88</v>
      </c>
      <c r="E175" s="17">
        <v>124</v>
      </c>
      <c r="F175" s="17">
        <v>0</v>
      </c>
      <c r="G175" s="17">
        <v>0</v>
      </c>
      <c r="H175" s="17">
        <v>0</v>
      </c>
      <c r="I175" s="17">
        <v>0</v>
      </c>
      <c r="J175" s="17">
        <v>0</v>
      </c>
      <c r="K175" s="17">
        <v>0</v>
      </c>
      <c r="L175" s="17">
        <v>0</v>
      </c>
      <c r="M175" s="17">
        <v>0</v>
      </c>
      <c r="N175" s="17">
        <f t="shared" si="6"/>
        <v>447</v>
      </c>
    </row>
    <row r="176" spans="1:14" x14ac:dyDescent="0.25">
      <c r="A176" s="17" t="s">
        <v>4782</v>
      </c>
      <c r="B176" s="17">
        <v>122</v>
      </c>
      <c r="C176" s="17">
        <v>139</v>
      </c>
      <c r="D176" s="17">
        <v>113</v>
      </c>
      <c r="E176" s="17">
        <v>126</v>
      </c>
      <c r="F176" s="17">
        <v>0</v>
      </c>
      <c r="G176" s="17">
        <v>0</v>
      </c>
      <c r="H176" s="17">
        <v>0</v>
      </c>
      <c r="I176" s="17">
        <v>0</v>
      </c>
      <c r="J176" s="17">
        <v>0</v>
      </c>
      <c r="K176" s="17">
        <v>0</v>
      </c>
      <c r="L176" s="17">
        <v>0</v>
      </c>
      <c r="M176" s="17">
        <v>0</v>
      </c>
      <c r="N176" s="17">
        <f t="shared" si="6"/>
        <v>500</v>
      </c>
    </row>
    <row r="177" spans="1:14" x14ac:dyDescent="0.25">
      <c r="A177" s="17" t="s">
        <v>4780</v>
      </c>
      <c r="B177" s="17">
        <v>0</v>
      </c>
      <c r="C177" s="17">
        <v>0</v>
      </c>
      <c r="D177" s="17">
        <v>0</v>
      </c>
      <c r="E177" s="17">
        <v>0</v>
      </c>
      <c r="F177" s="17">
        <v>207</v>
      </c>
      <c r="G177" s="17">
        <v>218</v>
      </c>
      <c r="H177" s="17">
        <v>204</v>
      </c>
      <c r="I177" s="17">
        <v>257</v>
      </c>
      <c r="J177" s="17">
        <v>202</v>
      </c>
      <c r="K177" s="17">
        <v>224</v>
      </c>
      <c r="L177" s="17">
        <v>190</v>
      </c>
      <c r="M177" s="17">
        <v>272</v>
      </c>
      <c r="N177" s="17">
        <f t="shared" si="6"/>
        <v>1774</v>
      </c>
    </row>
    <row r="178" spans="1:14" x14ac:dyDescent="0.25">
      <c r="A178" s="17" t="s">
        <v>4770</v>
      </c>
      <c r="B178" s="17">
        <v>8</v>
      </c>
      <c r="C178" s="17">
        <v>6</v>
      </c>
      <c r="D178" s="17">
        <v>12</v>
      </c>
      <c r="E178" s="17">
        <v>2</v>
      </c>
      <c r="F178" s="17">
        <v>13</v>
      </c>
      <c r="G178" s="17">
        <v>11</v>
      </c>
      <c r="H178" s="17">
        <v>14</v>
      </c>
      <c r="I178" s="17">
        <v>15</v>
      </c>
      <c r="J178" s="17">
        <v>11</v>
      </c>
      <c r="K178" s="17">
        <v>28</v>
      </c>
      <c r="L178" s="17">
        <v>15</v>
      </c>
      <c r="M178" s="17">
        <v>11</v>
      </c>
      <c r="N178" s="17">
        <f t="shared" si="6"/>
        <v>146</v>
      </c>
    </row>
    <row r="179" spans="1:14" x14ac:dyDescent="0.25">
      <c r="A179" s="17" t="s">
        <v>4787</v>
      </c>
      <c r="B179" s="17">
        <v>0</v>
      </c>
      <c r="C179" s="17">
        <v>0</v>
      </c>
      <c r="D179" s="17">
        <v>0</v>
      </c>
      <c r="E179" s="17">
        <v>0</v>
      </c>
      <c r="F179" s="17">
        <v>0</v>
      </c>
      <c r="G179" s="17">
        <v>0</v>
      </c>
      <c r="H179" s="17">
        <v>257</v>
      </c>
      <c r="I179" s="17">
        <v>257</v>
      </c>
      <c r="J179" s="17">
        <v>254</v>
      </c>
      <c r="K179" s="17">
        <v>266</v>
      </c>
      <c r="L179" s="17">
        <v>267</v>
      </c>
      <c r="M179" s="17">
        <v>281</v>
      </c>
      <c r="N179" s="17">
        <f t="shared" si="6"/>
        <v>1582</v>
      </c>
    </row>
    <row r="180" spans="1:14" x14ac:dyDescent="0.25">
      <c r="A180" s="17" t="s">
        <v>4790</v>
      </c>
      <c r="B180" s="17">
        <v>0</v>
      </c>
      <c r="C180" s="17">
        <v>0</v>
      </c>
      <c r="D180" s="17">
        <v>0</v>
      </c>
      <c r="E180" s="17">
        <v>0</v>
      </c>
      <c r="F180" s="17">
        <v>0</v>
      </c>
      <c r="G180" s="17">
        <v>0</v>
      </c>
      <c r="H180" s="17">
        <v>303</v>
      </c>
      <c r="I180" s="17">
        <v>306</v>
      </c>
      <c r="J180" s="17">
        <v>280</v>
      </c>
      <c r="K180" s="17">
        <v>284</v>
      </c>
      <c r="L180" s="17">
        <v>321</v>
      </c>
      <c r="M180" s="17">
        <v>307</v>
      </c>
      <c r="N180" s="17">
        <f t="shared" si="6"/>
        <v>1801</v>
      </c>
    </row>
    <row r="181" spans="1:14" x14ac:dyDescent="0.25">
      <c r="A181" s="17" t="s">
        <v>4785</v>
      </c>
      <c r="B181" s="17">
        <v>0</v>
      </c>
      <c r="C181" s="17">
        <v>0</v>
      </c>
      <c r="D181" s="17">
        <v>0</v>
      </c>
      <c r="E181" s="17">
        <v>0</v>
      </c>
      <c r="F181" s="17">
        <v>0</v>
      </c>
      <c r="G181" s="17">
        <v>0</v>
      </c>
      <c r="H181" s="17">
        <v>236</v>
      </c>
      <c r="I181" s="17">
        <v>244</v>
      </c>
      <c r="J181" s="17">
        <v>241</v>
      </c>
      <c r="K181" s="17">
        <v>248</v>
      </c>
      <c r="L181" s="17">
        <v>226</v>
      </c>
      <c r="M181" s="17">
        <v>244</v>
      </c>
      <c r="N181" s="17">
        <f t="shared" si="6"/>
        <v>1439</v>
      </c>
    </row>
    <row r="182" spans="1:14" x14ac:dyDescent="0.25">
      <c r="A182" s="17" t="s">
        <v>4788</v>
      </c>
      <c r="B182" s="17">
        <v>169</v>
      </c>
      <c r="C182" s="17">
        <v>182</v>
      </c>
      <c r="D182" s="17">
        <v>196</v>
      </c>
      <c r="E182" s="17">
        <v>171</v>
      </c>
      <c r="F182" s="17">
        <v>164</v>
      </c>
      <c r="G182" s="17">
        <v>175</v>
      </c>
      <c r="H182" s="17">
        <v>0</v>
      </c>
      <c r="I182" s="17">
        <v>0</v>
      </c>
      <c r="J182" s="17">
        <v>0</v>
      </c>
      <c r="K182" s="17">
        <v>0</v>
      </c>
      <c r="L182" s="17">
        <v>0</v>
      </c>
      <c r="M182" s="17">
        <v>0</v>
      </c>
      <c r="N182" s="17">
        <f t="shared" si="6"/>
        <v>1057</v>
      </c>
    </row>
    <row r="183" spans="1:14" x14ac:dyDescent="0.25">
      <c r="A183" s="17" t="s">
        <v>4783</v>
      </c>
      <c r="B183" s="17">
        <v>133</v>
      </c>
      <c r="C183" s="17">
        <v>167</v>
      </c>
      <c r="D183" s="17">
        <v>149</v>
      </c>
      <c r="E183" s="17">
        <v>129</v>
      </c>
      <c r="F183" s="17">
        <v>146</v>
      </c>
      <c r="G183" s="17">
        <v>145</v>
      </c>
      <c r="H183" s="17">
        <v>0</v>
      </c>
      <c r="I183" s="17">
        <v>0</v>
      </c>
      <c r="J183" s="17">
        <v>0</v>
      </c>
      <c r="K183" s="17">
        <v>0</v>
      </c>
      <c r="L183" s="17">
        <v>0</v>
      </c>
      <c r="M183" s="17">
        <v>0</v>
      </c>
      <c r="N183" s="17">
        <f t="shared" si="6"/>
        <v>869</v>
      </c>
    </row>
    <row r="184" spans="1:14" x14ac:dyDescent="0.25">
      <c r="A184" s="17" t="s">
        <v>4784</v>
      </c>
      <c r="B184" s="17">
        <v>143</v>
      </c>
      <c r="C184" s="17">
        <v>148</v>
      </c>
      <c r="D184" s="17">
        <v>131</v>
      </c>
      <c r="E184" s="17">
        <v>162</v>
      </c>
      <c r="F184" s="17">
        <v>134</v>
      </c>
      <c r="G184" s="17">
        <v>138</v>
      </c>
      <c r="H184" s="17">
        <v>0</v>
      </c>
      <c r="I184" s="17">
        <v>0</v>
      </c>
      <c r="J184" s="17">
        <v>0</v>
      </c>
      <c r="K184" s="17">
        <v>0</v>
      </c>
      <c r="L184" s="17">
        <v>0</v>
      </c>
      <c r="M184" s="17">
        <v>0</v>
      </c>
      <c r="N184" s="17">
        <f t="shared" si="6"/>
        <v>856</v>
      </c>
    </row>
    <row r="185" spans="1:14" x14ac:dyDescent="0.25">
      <c r="A185" s="17" t="s">
        <v>4789</v>
      </c>
      <c r="B185" s="17">
        <v>149</v>
      </c>
      <c r="C185" s="17">
        <v>163</v>
      </c>
      <c r="D185" s="17">
        <v>172</v>
      </c>
      <c r="E185" s="17">
        <v>165</v>
      </c>
      <c r="F185" s="17">
        <v>144</v>
      </c>
      <c r="G185" s="17">
        <v>192</v>
      </c>
      <c r="H185" s="17">
        <v>0</v>
      </c>
      <c r="I185" s="17">
        <v>0</v>
      </c>
      <c r="J185" s="17">
        <v>0</v>
      </c>
      <c r="K185" s="17">
        <v>0</v>
      </c>
      <c r="L185" s="17">
        <v>0</v>
      </c>
      <c r="M185" s="17">
        <v>0</v>
      </c>
      <c r="N185" s="17">
        <f t="shared" si="6"/>
        <v>985</v>
      </c>
    </row>
    <row r="186" spans="1:14" x14ac:dyDescent="0.25">
      <c r="A186" s="17" t="s">
        <v>4786</v>
      </c>
      <c r="B186" s="17">
        <v>133</v>
      </c>
      <c r="C186" s="17">
        <v>168</v>
      </c>
      <c r="D186" s="17">
        <v>137</v>
      </c>
      <c r="E186" s="17">
        <v>145</v>
      </c>
      <c r="F186" s="17">
        <v>139</v>
      </c>
      <c r="G186" s="17">
        <v>158</v>
      </c>
      <c r="H186" s="17">
        <v>0</v>
      </c>
      <c r="I186" s="17">
        <v>0</v>
      </c>
      <c r="J186" s="17">
        <v>0</v>
      </c>
      <c r="K186" s="17">
        <v>0</v>
      </c>
      <c r="L186" s="17">
        <v>0</v>
      </c>
      <c r="M186" s="17">
        <v>0</v>
      </c>
      <c r="N186" s="17">
        <f t="shared" si="6"/>
        <v>880</v>
      </c>
    </row>
    <row r="187" spans="1:14" x14ac:dyDescent="0.25">
      <c r="A187" s="17" t="s">
        <v>4259</v>
      </c>
      <c r="B187" s="17">
        <v>0</v>
      </c>
      <c r="C187" s="17">
        <v>0</v>
      </c>
      <c r="D187" s="17">
        <v>0</v>
      </c>
      <c r="E187" s="17">
        <v>0</v>
      </c>
      <c r="F187" s="17">
        <v>60</v>
      </c>
      <c r="G187" s="17">
        <v>76</v>
      </c>
      <c r="H187" s="17">
        <v>67</v>
      </c>
      <c r="I187" s="17">
        <v>65</v>
      </c>
      <c r="J187" s="17">
        <v>73</v>
      </c>
      <c r="K187" s="17">
        <v>69</v>
      </c>
      <c r="L187" s="17">
        <v>66</v>
      </c>
      <c r="M187" s="17">
        <v>68</v>
      </c>
      <c r="N187" s="17">
        <f t="shared" si="6"/>
        <v>544</v>
      </c>
    </row>
    <row r="188" spans="1:14" x14ac:dyDescent="0.25">
      <c r="A188" s="17" t="s">
        <v>4258</v>
      </c>
      <c r="B188" s="17">
        <v>72</v>
      </c>
      <c r="C188" s="17">
        <v>71</v>
      </c>
      <c r="D188" s="17">
        <v>52</v>
      </c>
      <c r="E188" s="17">
        <v>53</v>
      </c>
      <c r="F188" s="17">
        <v>0</v>
      </c>
      <c r="G188" s="17">
        <v>0</v>
      </c>
      <c r="H188" s="17">
        <v>0</v>
      </c>
      <c r="I188" s="17">
        <v>0</v>
      </c>
      <c r="J188" s="17">
        <v>0</v>
      </c>
      <c r="K188" s="17">
        <v>0</v>
      </c>
      <c r="L188" s="17">
        <v>0</v>
      </c>
      <c r="M188" s="17">
        <v>0</v>
      </c>
      <c r="N188" s="17">
        <f t="shared" si="6"/>
        <v>248</v>
      </c>
    </row>
    <row r="189" spans="1:14" x14ac:dyDescent="0.25">
      <c r="A189" s="17" t="s">
        <v>4569</v>
      </c>
      <c r="B189" s="17">
        <v>67</v>
      </c>
      <c r="C189" s="17">
        <v>61</v>
      </c>
      <c r="D189" s="17">
        <v>80</v>
      </c>
      <c r="E189" s="17">
        <v>88</v>
      </c>
      <c r="F189" s="17">
        <v>0</v>
      </c>
      <c r="G189" s="17">
        <v>0</v>
      </c>
      <c r="H189" s="17">
        <v>0</v>
      </c>
      <c r="I189" s="17">
        <v>0</v>
      </c>
      <c r="J189" s="17">
        <v>0</v>
      </c>
      <c r="K189" s="17">
        <v>0</v>
      </c>
      <c r="L189" s="17">
        <v>0</v>
      </c>
      <c r="M189" s="17">
        <v>0</v>
      </c>
      <c r="N189" s="17">
        <f t="shared" si="6"/>
        <v>296</v>
      </c>
    </row>
    <row r="190" spans="1:14" x14ac:dyDescent="0.25">
      <c r="A190" s="17" t="s">
        <v>4568</v>
      </c>
      <c r="B190" s="17">
        <v>0</v>
      </c>
      <c r="C190" s="17">
        <v>0</v>
      </c>
      <c r="D190" s="17">
        <v>0</v>
      </c>
      <c r="E190" s="17">
        <v>0</v>
      </c>
      <c r="F190" s="17">
        <v>64</v>
      </c>
      <c r="G190" s="17">
        <v>69</v>
      </c>
      <c r="H190" s="17">
        <v>64</v>
      </c>
      <c r="I190" s="17">
        <v>75</v>
      </c>
      <c r="J190" s="17">
        <v>65</v>
      </c>
      <c r="K190" s="17">
        <v>69</v>
      </c>
      <c r="L190" s="17">
        <v>66</v>
      </c>
      <c r="M190" s="17">
        <v>56</v>
      </c>
      <c r="N190" s="17">
        <f t="shared" si="6"/>
        <v>528</v>
      </c>
    </row>
    <row r="191" spans="1:14" x14ac:dyDescent="0.25">
      <c r="A191" s="17" t="s">
        <v>4527</v>
      </c>
      <c r="B191" s="17">
        <v>128</v>
      </c>
      <c r="C191" s="17">
        <v>133</v>
      </c>
      <c r="D191" s="17">
        <v>106</v>
      </c>
      <c r="E191" s="17">
        <v>118</v>
      </c>
      <c r="F191" s="17">
        <v>0</v>
      </c>
      <c r="G191" s="17">
        <v>0</v>
      </c>
      <c r="H191" s="17">
        <v>0</v>
      </c>
      <c r="I191" s="17">
        <v>0</v>
      </c>
      <c r="J191" s="17">
        <v>0</v>
      </c>
      <c r="K191" s="17">
        <v>0</v>
      </c>
      <c r="L191" s="17">
        <v>0</v>
      </c>
      <c r="M191" s="17">
        <v>0</v>
      </c>
      <c r="N191" s="17">
        <f t="shared" si="6"/>
        <v>485</v>
      </c>
    </row>
    <row r="192" spans="1:14" x14ac:dyDescent="0.25">
      <c r="A192" s="17" t="s">
        <v>4529</v>
      </c>
      <c r="B192" s="17">
        <v>0</v>
      </c>
      <c r="C192" s="17">
        <v>0</v>
      </c>
      <c r="D192" s="17">
        <v>0</v>
      </c>
      <c r="E192" s="17">
        <v>0</v>
      </c>
      <c r="F192" s="17">
        <v>188</v>
      </c>
      <c r="G192" s="17">
        <v>226</v>
      </c>
      <c r="H192" s="17">
        <v>158</v>
      </c>
      <c r="I192" s="17">
        <v>178</v>
      </c>
      <c r="J192" s="17">
        <v>169</v>
      </c>
      <c r="K192" s="17">
        <v>162</v>
      </c>
      <c r="L192" s="17">
        <v>166</v>
      </c>
      <c r="M192" s="17">
        <v>180</v>
      </c>
      <c r="N192" s="17">
        <f t="shared" si="6"/>
        <v>1427</v>
      </c>
    </row>
    <row r="193" spans="1:14" x14ac:dyDescent="0.25">
      <c r="A193" s="17" t="s">
        <v>4531</v>
      </c>
      <c r="B193" s="17">
        <v>124</v>
      </c>
      <c r="C193" s="17">
        <v>117</v>
      </c>
      <c r="D193" s="17">
        <v>112</v>
      </c>
      <c r="E193" s="17">
        <v>138</v>
      </c>
      <c r="F193" s="17">
        <v>0</v>
      </c>
      <c r="G193" s="17">
        <v>0</v>
      </c>
      <c r="H193" s="17">
        <v>0</v>
      </c>
      <c r="I193" s="17">
        <v>0</v>
      </c>
      <c r="J193" s="17">
        <v>0</v>
      </c>
      <c r="K193" s="17">
        <v>0</v>
      </c>
      <c r="L193" s="17">
        <v>0</v>
      </c>
      <c r="M193" s="17">
        <v>0</v>
      </c>
      <c r="N193" s="17">
        <f t="shared" si="6"/>
        <v>491</v>
      </c>
    </row>
    <row r="194" spans="1:14" x14ac:dyDescent="0.25">
      <c r="A194" s="17" t="s">
        <v>4528</v>
      </c>
      <c r="B194" s="17">
        <v>0</v>
      </c>
      <c r="C194" s="17">
        <v>0</v>
      </c>
      <c r="D194" s="17">
        <v>0</v>
      </c>
      <c r="E194" s="17">
        <v>0</v>
      </c>
      <c r="F194" s="17">
        <v>225</v>
      </c>
      <c r="G194" s="17">
        <v>227</v>
      </c>
      <c r="H194" s="17">
        <v>230</v>
      </c>
      <c r="I194" s="17">
        <v>193</v>
      </c>
      <c r="J194" s="17">
        <v>195</v>
      </c>
      <c r="K194" s="17">
        <v>210</v>
      </c>
      <c r="L194" s="17">
        <v>181</v>
      </c>
      <c r="M194" s="17">
        <v>253</v>
      </c>
      <c r="N194" s="17">
        <f t="shared" si="6"/>
        <v>1714</v>
      </c>
    </row>
    <row r="195" spans="1:14" x14ac:dyDescent="0.25">
      <c r="A195" s="17" t="s">
        <v>4530</v>
      </c>
      <c r="B195" s="17">
        <v>122</v>
      </c>
      <c r="C195" s="17">
        <v>91</v>
      </c>
      <c r="D195" s="17">
        <v>99</v>
      </c>
      <c r="E195" s="17">
        <v>129</v>
      </c>
      <c r="F195" s="17">
        <v>0</v>
      </c>
      <c r="G195" s="17">
        <v>0</v>
      </c>
      <c r="H195" s="17">
        <v>0</v>
      </c>
      <c r="I195" s="17">
        <v>0</v>
      </c>
      <c r="J195" s="17">
        <v>0</v>
      </c>
      <c r="K195" s="17">
        <v>0</v>
      </c>
      <c r="L195" s="17">
        <v>0</v>
      </c>
      <c r="M195" s="17">
        <v>0</v>
      </c>
      <c r="N195" s="17">
        <f t="shared" si="6"/>
        <v>441</v>
      </c>
    </row>
    <row r="196" spans="1:14" x14ac:dyDescent="0.25">
      <c r="A196" s="17" t="s">
        <v>4526</v>
      </c>
      <c r="B196" s="17">
        <v>75</v>
      </c>
      <c r="C196" s="17">
        <v>96</v>
      </c>
      <c r="D196" s="17">
        <v>82</v>
      </c>
      <c r="E196" s="17">
        <v>83</v>
      </c>
      <c r="F196" s="17">
        <v>0</v>
      </c>
      <c r="G196" s="17">
        <v>0</v>
      </c>
      <c r="H196" s="17">
        <v>0</v>
      </c>
      <c r="I196" s="17">
        <v>0</v>
      </c>
      <c r="J196" s="17">
        <v>0</v>
      </c>
      <c r="K196" s="17">
        <v>0</v>
      </c>
      <c r="L196" s="17">
        <v>0</v>
      </c>
      <c r="M196" s="17">
        <v>0</v>
      </c>
      <c r="N196" s="17">
        <f t="shared" ref="N196:N222" si="7">SUM(B196:M196)</f>
        <v>336</v>
      </c>
    </row>
    <row r="197" spans="1:14" x14ac:dyDescent="0.25">
      <c r="A197" s="17" t="s">
        <v>4327</v>
      </c>
      <c r="B197" s="17">
        <v>0</v>
      </c>
      <c r="C197" s="17">
        <v>0</v>
      </c>
      <c r="D197" s="17">
        <v>0</v>
      </c>
      <c r="E197" s="17">
        <v>0</v>
      </c>
      <c r="F197" s="17">
        <v>38</v>
      </c>
      <c r="G197" s="17">
        <v>41</v>
      </c>
      <c r="H197" s="17">
        <v>34</v>
      </c>
      <c r="I197" s="17">
        <v>33</v>
      </c>
      <c r="J197" s="17">
        <v>26</v>
      </c>
      <c r="K197" s="17">
        <v>45</v>
      </c>
      <c r="L197" s="17">
        <v>31</v>
      </c>
      <c r="M197" s="17">
        <v>39</v>
      </c>
      <c r="N197" s="17">
        <f t="shared" si="7"/>
        <v>287</v>
      </c>
    </row>
    <row r="198" spans="1:14" x14ac:dyDescent="0.25">
      <c r="A198" s="17" t="s">
        <v>4328</v>
      </c>
      <c r="B198" s="17">
        <v>27</v>
      </c>
      <c r="C198" s="17">
        <v>25</v>
      </c>
      <c r="D198" s="17">
        <v>32</v>
      </c>
      <c r="E198" s="17">
        <v>41</v>
      </c>
      <c r="F198" s="17">
        <v>0</v>
      </c>
      <c r="G198" s="17">
        <v>0</v>
      </c>
      <c r="H198" s="17">
        <v>0</v>
      </c>
      <c r="I198" s="17">
        <v>0</v>
      </c>
      <c r="J198" s="17">
        <v>0</v>
      </c>
      <c r="K198" s="17">
        <v>0</v>
      </c>
      <c r="L198" s="17">
        <v>0</v>
      </c>
      <c r="M198" s="17">
        <v>0</v>
      </c>
      <c r="N198" s="17">
        <f t="shared" si="7"/>
        <v>125</v>
      </c>
    </row>
    <row r="199" spans="1:14" x14ac:dyDescent="0.25">
      <c r="A199" s="17" t="s">
        <v>3926</v>
      </c>
      <c r="B199" s="17">
        <v>77</v>
      </c>
      <c r="C199" s="17">
        <v>70</v>
      </c>
      <c r="D199" s="17">
        <v>65</v>
      </c>
      <c r="E199" s="17">
        <v>74</v>
      </c>
      <c r="F199" s="17">
        <v>0</v>
      </c>
      <c r="G199" s="17">
        <v>0</v>
      </c>
      <c r="H199" s="17">
        <v>0</v>
      </c>
      <c r="I199" s="17">
        <v>0</v>
      </c>
      <c r="J199" s="17">
        <v>0</v>
      </c>
      <c r="K199" s="17">
        <v>0</v>
      </c>
      <c r="L199" s="17">
        <v>0</v>
      </c>
      <c r="M199" s="17">
        <v>0</v>
      </c>
      <c r="N199" s="17">
        <f t="shared" si="7"/>
        <v>286</v>
      </c>
    </row>
    <row r="200" spans="1:14" x14ac:dyDescent="0.25">
      <c r="A200" s="17" t="s">
        <v>3925</v>
      </c>
      <c r="B200" s="17">
        <v>0</v>
      </c>
      <c r="C200" s="17">
        <v>0</v>
      </c>
      <c r="D200" s="17">
        <v>0</v>
      </c>
      <c r="E200" s="17">
        <v>0</v>
      </c>
      <c r="F200" s="17">
        <v>69</v>
      </c>
      <c r="G200" s="17">
        <v>77</v>
      </c>
      <c r="H200" s="17">
        <v>72</v>
      </c>
      <c r="I200" s="17">
        <v>76</v>
      </c>
      <c r="J200" s="17">
        <v>60</v>
      </c>
      <c r="K200" s="17">
        <v>74</v>
      </c>
      <c r="L200" s="17">
        <v>51</v>
      </c>
      <c r="M200" s="17">
        <v>74</v>
      </c>
      <c r="N200" s="17">
        <f t="shared" si="7"/>
        <v>553</v>
      </c>
    </row>
    <row r="201" spans="1:14" x14ac:dyDescent="0.25">
      <c r="A201" s="17" t="s">
        <v>8735</v>
      </c>
      <c r="B201" s="17">
        <v>1</v>
      </c>
      <c r="C201" s="17">
        <v>0</v>
      </c>
      <c r="D201" s="17">
        <v>0</v>
      </c>
      <c r="E201" s="17">
        <v>0</v>
      </c>
      <c r="F201" s="17">
        <v>0</v>
      </c>
      <c r="G201" s="17">
        <v>1</v>
      </c>
      <c r="H201" s="17">
        <v>1</v>
      </c>
      <c r="I201" s="17">
        <v>2</v>
      </c>
      <c r="J201" s="17">
        <v>0</v>
      </c>
      <c r="K201" s="17">
        <v>6</v>
      </c>
      <c r="L201" s="17">
        <v>2</v>
      </c>
      <c r="M201" s="17">
        <v>6</v>
      </c>
      <c r="N201" s="17">
        <f t="shared" si="7"/>
        <v>19</v>
      </c>
    </row>
    <row r="202" spans="1:14" x14ac:dyDescent="0.25">
      <c r="A202" s="17" t="s">
        <v>4821</v>
      </c>
      <c r="B202" s="17">
        <v>0</v>
      </c>
      <c r="C202" s="17">
        <v>0</v>
      </c>
      <c r="D202" s="17">
        <v>0</v>
      </c>
      <c r="E202" s="17">
        <v>0</v>
      </c>
      <c r="F202" s="17">
        <v>0</v>
      </c>
      <c r="G202" s="17">
        <v>1</v>
      </c>
      <c r="H202" s="17">
        <v>85</v>
      </c>
      <c r="I202" s="17">
        <v>98</v>
      </c>
      <c r="J202" s="17">
        <v>80</v>
      </c>
      <c r="K202" s="17">
        <v>106</v>
      </c>
      <c r="L202" s="17">
        <v>92</v>
      </c>
      <c r="M202" s="17">
        <v>90</v>
      </c>
      <c r="N202" s="17">
        <f t="shared" si="7"/>
        <v>552</v>
      </c>
    </row>
    <row r="203" spans="1:14" x14ac:dyDescent="0.25">
      <c r="A203" s="17" t="s">
        <v>4239</v>
      </c>
      <c r="B203" s="17">
        <v>4</v>
      </c>
      <c r="C203" s="17">
        <v>9</v>
      </c>
      <c r="D203" s="17">
        <v>15</v>
      </c>
      <c r="E203" s="17">
        <v>9</v>
      </c>
      <c r="F203" s="17">
        <v>14</v>
      </c>
      <c r="G203" s="17">
        <v>16</v>
      </c>
      <c r="H203" s="17">
        <v>19</v>
      </c>
      <c r="I203" s="17">
        <v>5</v>
      </c>
      <c r="J203" s="17">
        <v>18</v>
      </c>
      <c r="K203" s="17">
        <v>12</v>
      </c>
      <c r="L203" s="17">
        <v>15</v>
      </c>
      <c r="M203" s="17">
        <v>8</v>
      </c>
      <c r="N203" s="17">
        <f t="shared" si="7"/>
        <v>144</v>
      </c>
    </row>
    <row r="204" spans="1:14" x14ac:dyDescent="0.25">
      <c r="A204" s="17" t="s">
        <v>4308</v>
      </c>
      <c r="B204" s="17">
        <v>0</v>
      </c>
      <c r="C204" s="17">
        <v>0</v>
      </c>
      <c r="D204" s="17">
        <v>0</v>
      </c>
      <c r="E204" s="17">
        <v>0</v>
      </c>
      <c r="F204" s="17">
        <v>29</v>
      </c>
      <c r="G204" s="17">
        <v>34</v>
      </c>
      <c r="H204" s="17">
        <v>60</v>
      </c>
      <c r="I204" s="17">
        <v>101</v>
      </c>
      <c r="J204" s="17">
        <v>64</v>
      </c>
      <c r="K204" s="17">
        <v>86</v>
      </c>
      <c r="L204" s="17">
        <v>60</v>
      </c>
      <c r="M204" s="17">
        <v>86</v>
      </c>
      <c r="N204" s="17">
        <f t="shared" si="7"/>
        <v>520</v>
      </c>
    </row>
    <row r="205" spans="1:14" x14ac:dyDescent="0.25">
      <c r="A205" s="17" t="s">
        <v>8736</v>
      </c>
      <c r="B205" s="17">
        <v>4</v>
      </c>
      <c r="C205" s="17">
        <v>22</v>
      </c>
      <c r="D205" s="17">
        <v>3</v>
      </c>
      <c r="E205" s="17">
        <v>15</v>
      </c>
      <c r="F205" s="17">
        <v>9</v>
      </c>
      <c r="G205" s="17">
        <v>17</v>
      </c>
      <c r="H205" s="17">
        <v>14</v>
      </c>
      <c r="I205" s="17">
        <v>10</v>
      </c>
      <c r="J205" s="17">
        <v>10</v>
      </c>
      <c r="K205" s="17">
        <v>25</v>
      </c>
      <c r="L205" s="17">
        <v>23</v>
      </c>
      <c r="M205" s="17">
        <v>24</v>
      </c>
      <c r="N205" s="17">
        <f t="shared" si="7"/>
        <v>176</v>
      </c>
    </row>
    <row r="206" spans="1:14" x14ac:dyDescent="0.25">
      <c r="A206" s="17" t="s">
        <v>5157</v>
      </c>
      <c r="B206" s="17">
        <v>0</v>
      </c>
      <c r="C206" s="17">
        <v>0</v>
      </c>
      <c r="D206" s="17">
        <v>0</v>
      </c>
      <c r="E206" s="17">
        <v>0</v>
      </c>
      <c r="F206" s="17">
        <v>84</v>
      </c>
      <c r="G206" s="17">
        <v>91</v>
      </c>
      <c r="H206" s="17">
        <v>89</v>
      </c>
      <c r="I206" s="17">
        <v>76</v>
      </c>
      <c r="J206" s="17">
        <v>84</v>
      </c>
      <c r="K206" s="17">
        <v>88</v>
      </c>
      <c r="L206" s="17">
        <v>81</v>
      </c>
      <c r="M206" s="17">
        <v>86</v>
      </c>
      <c r="N206" s="17">
        <f t="shared" si="7"/>
        <v>679</v>
      </c>
    </row>
    <row r="207" spans="1:14" x14ac:dyDescent="0.25">
      <c r="A207" s="17" t="s">
        <v>5156</v>
      </c>
      <c r="B207" s="17">
        <v>100</v>
      </c>
      <c r="C207" s="17">
        <v>112</v>
      </c>
      <c r="D207" s="17">
        <v>96</v>
      </c>
      <c r="E207" s="17">
        <v>71</v>
      </c>
      <c r="F207" s="17">
        <v>0</v>
      </c>
      <c r="G207" s="17">
        <v>0</v>
      </c>
      <c r="H207" s="17">
        <v>0</v>
      </c>
      <c r="I207" s="17">
        <v>0</v>
      </c>
      <c r="J207" s="17">
        <v>0</v>
      </c>
      <c r="K207" s="17">
        <v>0</v>
      </c>
      <c r="L207" s="17">
        <v>0</v>
      </c>
      <c r="M207" s="17">
        <v>0</v>
      </c>
      <c r="N207" s="17">
        <f t="shared" si="7"/>
        <v>379</v>
      </c>
    </row>
    <row r="208" spans="1:14" x14ac:dyDescent="0.25">
      <c r="A208" s="17" t="s">
        <v>4193</v>
      </c>
      <c r="B208" s="17">
        <v>0</v>
      </c>
      <c r="C208" s="17">
        <v>0</v>
      </c>
      <c r="D208" s="17">
        <v>0</v>
      </c>
      <c r="E208" s="17">
        <v>0</v>
      </c>
      <c r="F208" s="17">
        <v>3</v>
      </c>
      <c r="G208" s="17">
        <v>4</v>
      </c>
      <c r="H208" s="17">
        <v>116</v>
      </c>
      <c r="I208" s="17">
        <v>180</v>
      </c>
      <c r="J208" s="17">
        <v>125</v>
      </c>
      <c r="K208" s="17">
        <v>219</v>
      </c>
      <c r="L208" s="17">
        <v>129</v>
      </c>
      <c r="M208" s="17">
        <v>202</v>
      </c>
      <c r="N208" s="17">
        <f t="shared" si="7"/>
        <v>978</v>
      </c>
    </row>
    <row r="209" spans="1:14" x14ac:dyDescent="0.25">
      <c r="A209" s="17" t="s">
        <v>4367</v>
      </c>
      <c r="B209" s="17">
        <v>0</v>
      </c>
      <c r="C209" s="17">
        <v>0</v>
      </c>
      <c r="D209" s="17">
        <v>0</v>
      </c>
      <c r="E209" s="17">
        <v>0</v>
      </c>
      <c r="F209" s="17">
        <v>249</v>
      </c>
      <c r="G209" s="17">
        <v>250</v>
      </c>
      <c r="H209" s="17">
        <v>248</v>
      </c>
      <c r="I209" s="17">
        <v>252</v>
      </c>
      <c r="J209" s="17">
        <v>213</v>
      </c>
      <c r="K209" s="17">
        <v>227</v>
      </c>
      <c r="L209" s="17">
        <v>194</v>
      </c>
      <c r="M209" s="17">
        <v>204</v>
      </c>
      <c r="N209" s="17">
        <f t="shared" si="7"/>
        <v>1837</v>
      </c>
    </row>
    <row r="210" spans="1:14" x14ac:dyDescent="0.25">
      <c r="A210" s="17" t="s">
        <v>4366</v>
      </c>
      <c r="B210" s="17">
        <v>223</v>
      </c>
      <c r="C210" s="17">
        <v>247</v>
      </c>
      <c r="D210" s="17">
        <v>224</v>
      </c>
      <c r="E210" s="17">
        <v>241</v>
      </c>
      <c r="F210" s="17">
        <v>0</v>
      </c>
      <c r="G210" s="17">
        <v>0</v>
      </c>
      <c r="H210" s="17">
        <v>0</v>
      </c>
      <c r="I210" s="17">
        <v>0</v>
      </c>
      <c r="J210" s="17">
        <v>0</v>
      </c>
      <c r="K210" s="17">
        <v>0</v>
      </c>
      <c r="L210" s="17">
        <v>0</v>
      </c>
      <c r="M210" s="17">
        <v>0</v>
      </c>
      <c r="N210" s="17">
        <f t="shared" si="7"/>
        <v>935</v>
      </c>
    </row>
    <row r="211" spans="1:14" x14ac:dyDescent="0.25">
      <c r="A211" s="17" t="s">
        <v>4309</v>
      </c>
      <c r="B211" s="17">
        <v>12</v>
      </c>
      <c r="C211" s="17">
        <v>15</v>
      </c>
      <c r="D211" s="17">
        <v>10</v>
      </c>
      <c r="E211" s="17">
        <v>15</v>
      </c>
      <c r="F211" s="17">
        <v>0</v>
      </c>
      <c r="G211" s="17">
        <v>0</v>
      </c>
      <c r="H211" s="17">
        <v>0</v>
      </c>
      <c r="I211" s="17">
        <v>0</v>
      </c>
      <c r="J211" s="17">
        <v>0</v>
      </c>
      <c r="K211" s="17">
        <v>0</v>
      </c>
      <c r="L211" s="17">
        <v>0</v>
      </c>
      <c r="M211" s="17">
        <v>0</v>
      </c>
      <c r="N211" s="17">
        <f t="shared" si="7"/>
        <v>52</v>
      </c>
    </row>
    <row r="212" spans="1:14" x14ac:dyDescent="0.25">
      <c r="A212" s="17" t="s">
        <v>4356</v>
      </c>
      <c r="B212" s="17">
        <v>0</v>
      </c>
      <c r="C212" s="17">
        <v>0</v>
      </c>
      <c r="D212" s="17">
        <v>0</v>
      </c>
      <c r="E212" s="17">
        <v>0</v>
      </c>
      <c r="F212" s="17">
        <v>60</v>
      </c>
      <c r="G212" s="17">
        <v>62</v>
      </c>
      <c r="H212" s="17">
        <v>80</v>
      </c>
      <c r="I212" s="17">
        <v>90</v>
      </c>
      <c r="J212" s="17">
        <v>104</v>
      </c>
      <c r="K212" s="17">
        <v>91</v>
      </c>
      <c r="L212" s="17">
        <v>73</v>
      </c>
      <c r="M212" s="17">
        <v>101</v>
      </c>
      <c r="N212" s="17">
        <f t="shared" si="7"/>
        <v>661</v>
      </c>
    </row>
    <row r="213" spans="1:14" x14ac:dyDescent="0.25">
      <c r="A213" s="17" t="s">
        <v>4353</v>
      </c>
      <c r="B213" s="17">
        <v>149</v>
      </c>
      <c r="C213" s="17">
        <v>180</v>
      </c>
      <c r="D213" s="17">
        <v>158</v>
      </c>
      <c r="E213" s="17">
        <v>136</v>
      </c>
      <c r="F213" s="17">
        <v>0</v>
      </c>
      <c r="G213" s="17">
        <v>0</v>
      </c>
      <c r="H213" s="17">
        <v>0</v>
      </c>
      <c r="I213" s="17">
        <v>0</v>
      </c>
      <c r="J213" s="17">
        <v>0</v>
      </c>
      <c r="K213" s="17">
        <v>0</v>
      </c>
      <c r="L213" s="17">
        <v>0</v>
      </c>
      <c r="M213" s="17">
        <v>0</v>
      </c>
      <c r="N213" s="17">
        <f t="shared" si="7"/>
        <v>623</v>
      </c>
    </row>
    <row r="214" spans="1:14" x14ac:dyDescent="0.25">
      <c r="A214" s="17" t="s">
        <v>4355</v>
      </c>
      <c r="B214" s="17">
        <v>171</v>
      </c>
      <c r="C214" s="17">
        <v>170</v>
      </c>
      <c r="D214" s="17">
        <v>174</v>
      </c>
      <c r="E214" s="17">
        <v>186</v>
      </c>
      <c r="F214" s="17">
        <v>0</v>
      </c>
      <c r="G214" s="17">
        <v>0</v>
      </c>
      <c r="H214" s="17">
        <v>0</v>
      </c>
      <c r="I214" s="17">
        <v>0</v>
      </c>
      <c r="J214" s="17">
        <v>0</v>
      </c>
      <c r="K214" s="17">
        <v>0</v>
      </c>
      <c r="L214" s="17">
        <v>0</v>
      </c>
      <c r="M214" s="17">
        <v>0</v>
      </c>
      <c r="N214" s="17">
        <f t="shared" si="7"/>
        <v>701</v>
      </c>
    </row>
    <row r="215" spans="1:14" x14ac:dyDescent="0.25">
      <c r="A215" s="17" t="s">
        <v>4354</v>
      </c>
      <c r="B215" s="17">
        <v>0</v>
      </c>
      <c r="C215" s="17">
        <v>0</v>
      </c>
      <c r="D215" s="17">
        <v>0</v>
      </c>
      <c r="E215" s="17">
        <v>0</v>
      </c>
      <c r="F215" s="17">
        <v>263</v>
      </c>
      <c r="G215" s="17">
        <v>273</v>
      </c>
      <c r="H215" s="17">
        <v>264</v>
      </c>
      <c r="I215" s="17">
        <v>276</v>
      </c>
      <c r="J215" s="17">
        <v>235</v>
      </c>
      <c r="K215" s="17">
        <v>272</v>
      </c>
      <c r="L215" s="17">
        <v>276</v>
      </c>
      <c r="M215" s="17">
        <v>303</v>
      </c>
      <c r="N215" s="17">
        <f t="shared" si="7"/>
        <v>2162</v>
      </c>
    </row>
    <row r="216" spans="1:14" x14ac:dyDescent="0.25">
      <c r="A216" s="17" t="s">
        <v>3942</v>
      </c>
      <c r="B216" s="17">
        <v>0</v>
      </c>
      <c r="C216" s="17">
        <v>0</v>
      </c>
      <c r="D216" s="17">
        <v>0</v>
      </c>
      <c r="E216" s="17">
        <v>0</v>
      </c>
      <c r="F216" s="17">
        <v>56</v>
      </c>
      <c r="G216" s="17">
        <v>67</v>
      </c>
      <c r="H216" s="17">
        <v>50</v>
      </c>
      <c r="I216" s="17">
        <v>72</v>
      </c>
      <c r="J216" s="17">
        <v>62</v>
      </c>
      <c r="K216" s="17">
        <v>49</v>
      </c>
      <c r="L216" s="17">
        <v>49</v>
      </c>
      <c r="M216" s="17">
        <v>59</v>
      </c>
      <c r="N216" s="17">
        <f t="shared" si="7"/>
        <v>464</v>
      </c>
    </row>
    <row r="217" spans="1:14" x14ac:dyDescent="0.25">
      <c r="A217" s="17" t="s">
        <v>3943</v>
      </c>
      <c r="B217" s="17">
        <v>47</v>
      </c>
      <c r="C217" s="17">
        <v>65</v>
      </c>
      <c r="D217" s="17">
        <v>56</v>
      </c>
      <c r="E217" s="17">
        <v>58</v>
      </c>
      <c r="F217" s="17">
        <v>0</v>
      </c>
      <c r="G217" s="17">
        <v>0</v>
      </c>
      <c r="H217" s="17">
        <v>0</v>
      </c>
      <c r="I217" s="17">
        <v>0</v>
      </c>
      <c r="J217" s="17">
        <v>0</v>
      </c>
      <c r="K217" s="17">
        <v>0</v>
      </c>
      <c r="L217" s="17">
        <v>0</v>
      </c>
      <c r="M217" s="17">
        <v>0</v>
      </c>
      <c r="N217" s="17">
        <f t="shared" si="7"/>
        <v>226</v>
      </c>
    </row>
    <row r="218" spans="1:14" x14ac:dyDescent="0.25">
      <c r="A218" s="17" t="s">
        <v>4986</v>
      </c>
      <c r="B218" s="17">
        <v>0</v>
      </c>
      <c r="C218" s="17">
        <v>0</v>
      </c>
      <c r="D218" s="17">
        <v>0</v>
      </c>
      <c r="E218" s="17">
        <v>0</v>
      </c>
      <c r="F218" s="17">
        <v>105</v>
      </c>
      <c r="G218" s="17">
        <v>101</v>
      </c>
      <c r="H218" s="17">
        <v>69</v>
      </c>
      <c r="I218" s="17">
        <v>55</v>
      </c>
      <c r="J218" s="17">
        <v>62</v>
      </c>
      <c r="K218" s="17">
        <v>47</v>
      </c>
      <c r="L218" s="17">
        <v>53</v>
      </c>
      <c r="M218" s="17">
        <v>59</v>
      </c>
      <c r="N218" s="17">
        <f t="shared" si="7"/>
        <v>551</v>
      </c>
    </row>
    <row r="219" spans="1:14" x14ac:dyDescent="0.25">
      <c r="A219" s="17" t="s">
        <v>4001</v>
      </c>
      <c r="B219" s="17">
        <v>0</v>
      </c>
      <c r="C219" s="17">
        <v>0</v>
      </c>
      <c r="D219" s="17">
        <v>0</v>
      </c>
      <c r="E219" s="17">
        <v>0</v>
      </c>
      <c r="F219" s="17">
        <v>121</v>
      </c>
      <c r="G219" s="17">
        <v>134</v>
      </c>
      <c r="H219" s="17">
        <v>129</v>
      </c>
      <c r="I219" s="17">
        <v>129</v>
      </c>
      <c r="J219" s="17">
        <v>135</v>
      </c>
      <c r="K219" s="17">
        <v>141</v>
      </c>
      <c r="L219" s="17">
        <v>126</v>
      </c>
      <c r="M219" s="17">
        <v>151</v>
      </c>
      <c r="N219" s="17">
        <f t="shared" si="7"/>
        <v>1066</v>
      </c>
    </row>
    <row r="220" spans="1:14" x14ac:dyDescent="0.25">
      <c r="A220" s="17" t="s">
        <v>5549</v>
      </c>
      <c r="B220" s="17">
        <v>111</v>
      </c>
      <c r="C220" s="17">
        <v>113</v>
      </c>
      <c r="D220" s="17">
        <v>113</v>
      </c>
      <c r="E220" s="17">
        <v>128</v>
      </c>
      <c r="F220" s="17">
        <v>0</v>
      </c>
      <c r="G220" s="17">
        <v>0</v>
      </c>
      <c r="H220" s="17">
        <v>0</v>
      </c>
      <c r="I220" s="17">
        <v>0</v>
      </c>
      <c r="J220" s="17">
        <v>0</v>
      </c>
      <c r="K220" s="17">
        <v>0</v>
      </c>
      <c r="L220" s="17">
        <v>0</v>
      </c>
      <c r="M220" s="17">
        <v>0</v>
      </c>
      <c r="N220" s="17">
        <f t="shared" si="7"/>
        <v>465</v>
      </c>
    </row>
    <row r="221" spans="1:14" x14ac:dyDescent="0.25">
      <c r="A221" s="17" t="s">
        <v>3944</v>
      </c>
      <c r="B221" s="17">
        <v>38</v>
      </c>
      <c r="C221" s="17">
        <v>56</v>
      </c>
      <c r="D221" s="17">
        <v>57</v>
      </c>
      <c r="E221" s="17">
        <v>36</v>
      </c>
      <c r="F221" s="17">
        <v>44</v>
      </c>
      <c r="G221" s="17">
        <v>38</v>
      </c>
      <c r="H221" s="17">
        <v>34</v>
      </c>
      <c r="I221" s="17">
        <v>42</v>
      </c>
      <c r="J221" s="17">
        <v>49</v>
      </c>
      <c r="K221" s="17">
        <v>52</v>
      </c>
      <c r="L221" s="17">
        <v>26</v>
      </c>
      <c r="M221" s="17">
        <v>42</v>
      </c>
      <c r="N221" s="17">
        <f t="shared" si="7"/>
        <v>514</v>
      </c>
    </row>
    <row r="222" spans="1:14" x14ac:dyDescent="0.25">
      <c r="A222" s="17" t="s">
        <v>4823</v>
      </c>
      <c r="B222" s="17">
        <v>183</v>
      </c>
      <c r="C222" s="17">
        <v>161</v>
      </c>
      <c r="D222" s="17">
        <v>179</v>
      </c>
      <c r="E222" s="17">
        <v>169</v>
      </c>
      <c r="F222" s="17">
        <v>0</v>
      </c>
      <c r="G222" s="17">
        <v>0</v>
      </c>
      <c r="H222" s="17">
        <v>0</v>
      </c>
      <c r="I222" s="17">
        <v>0</v>
      </c>
      <c r="J222" s="17">
        <v>0</v>
      </c>
      <c r="K222" s="17">
        <v>0</v>
      </c>
      <c r="L222" s="17">
        <v>0</v>
      </c>
      <c r="M222" s="17">
        <v>0</v>
      </c>
      <c r="N222" s="17">
        <f t="shared" si="7"/>
        <v>692</v>
      </c>
    </row>
    <row r="223" spans="1:14" x14ac:dyDescent="0.25">
      <c r="A223" s="17" t="s">
        <v>4822</v>
      </c>
      <c r="B223" s="17">
        <v>0</v>
      </c>
      <c r="C223" s="17">
        <v>0</v>
      </c>
      <c r="D223" s="17">
        <v>0</v>
      </c>
      <c r="E223" s="17">
        <v>0</v>
      </c>
      <c r="F223" s="17">
        <v>188</v>
      </c>
      <c r="G223" s="17">
        <v>185</v>
      </c>
      <c r="H223" s="17">
        <v>177</v>
      </c>
      <c r="I223" s="17">
        <v>164</v>
      </c>
      <c r="J223" s="17">
        <v>167</v>
      </c>
      <c r="K223" s="17">
        <v>173</v>
      </c>
      <c r="L223" s="17">
        <v>192</v>
      </c>
      <c r="M223" s="17">
        <v>192</v>
      </c>
      <c r="N223" s="17">
        <f t="shared" ref="N223:N253" si="8">SUM(B223:M223)</f>
        <v>1438</v>
      </c>
    </row>
    <row r="224" spans="1:14" x14ac:dyDescent="0.25">
      <c r="A224" s="17" t="s">
        <v>4922</v>
      </c>
      <c r="B224" s="17">
        <v>156</v>
      </c>
      <c r="C224" s="17">
        <v>154</v>
      </c>
      <c r="D224" s="17">
        <v>168</v>
      </c>
      <c r="E224" s="17">
        <v>132</v>
      </c>
      <c r="F224" s="17">
        <v>0</v>
      </c>
      <c r="G224" s="17">
        <v>0</v>
      </c>
      <c r="H224" s="17">
        <v>0</v>
      </c>
      <c r="I224" s="17">
        <v>0</v>
      </c>
      <c r="J224" s="17">
        <v>0</v>
      </c>
      <c r="K224" s="17">
        <v>0</v>
      </c>
      <c r="L224" s="17">
        <v>0</v>
      </c>
      <c r="M224" s="17">
        <v>0</v>
      </c>
      <c r="N224" s="17">
        <f t="shared" si="8"/>
        <v>610</v>
      </c>
    </row>
    <row r="225" spans="1:14" x14ac:dyDescent="0.25">
      <c r="A225" s="17" t="s">
        <v>8737</v>
      </c>
      <c r="B225" s="17">
        <v>13</v>
      </c>
      <c r="C225" s="17">
        <v>30</v>
      </c>
      <c r="D225" s="17">
        <v>14</v>
      </c>
      <c r="E225" s="17">
        <v>46</v>
      </c>
      <c r="F225" s="17">
        <v>18</v>
      </c>
      <c r="G225" s="17">
        <v>49</v>
      </c>
      <c r="H225" s="17">
        <v>29</v>
      </c>
      <c r="I225" s="17">
        <v>62</v>
      </c>
      <c r="J225" s="17">
        <v>30</v>
      </c>
      <c r="K225" s="17">
        <v>65</v>
      </c>
      <c r="L225" s="17">
        <v>77</v>
      </c>
      <c r="M225" s="17">
        <v>165</v>
      </c>
      <c r="N225" s="17">
        <f t="shared" si="8"/>
        <v>598</v>
      </c>
    </row>
    <row r="226" spans="1:14" x14ac:dyDescent="0.25">
      <c r="A226" s="17" t="s">
        <v>4878</v>
      </c>
      <c r="B226" s="17">
        <v>0</v>
      </c>
      <c r="C226" s="17">
        <v>0</v>
      </c>
      <c r="D226" s="17">
        <v>0</v>
      </c>
      <c r="E226" s="17">
        <v>0</v>
      </c>
      <c r="F226" s="17">
        <v>6</v>
      </c>
      <c r="G226" s="17">
        <v>2</v>
      </c>
      <c r="H226" s="17">
        <v>100</v>
      </c>
      <c r="I226" s="17">
        <v>88</v>
      </c>
      <c r="J226" s="17">
        <v>114</v>
      </c>
      <c r="K226" s="17">
        <v>136</v>
      </c>
      <c r="L226" s="17">
        <v>216</v>
      </c>
      <c r="M226" s="17">
        <v>203</v>
      </c>
      <c r="N226" s="17">
        <f t="shared" si="8"/>
        <v>865</v>
      </c>
    </row>
    <row r="227" spans="1:14" x14ac:dyDescent="0.25">
      <c r="A227" s="17" t="s">
        <v>4879</v>
      </c>
      <c r="B227" s="17">
        <v>0</v>
      </c>
      <c r="C227" s="17">
        <v>0</v>
      </c>
      <c r="D227" s="17">
        <v>0</v>
      </c>
      <c r="E227" s="17">
        <v>0</v>
      </c>
      <c r="F227" s="17">
        <v>4</v>
      </c>
      <c r="G227" s="17">
        <v>12</v>
      </c>
      <c r="H227" s="17">
        <v>34</v>
      </c>
      <c r="I227" s="17">
        <v>36</v>
      </c>
      <c r="J227" s="17">
        <v>43</v>
      </c>
      <c r="K227" s="17">
        <v>61</v>
      </c>
      <c r="L227" s="17">
        <v>102</v>
      </c>
      <c r="M227" s="17">
        <v>94</v>
      </c>
      <c r="N227" s="17">
        <f t="shared" si="8"/>
        <v>386</v>
      </c>
    </row>
    <row r="228" spans="1:14" x14ac:dyDescent="0.25">
      <c r="A228" s="17" t="s">
        <v>4880</v>
      </c>
      <c r="B228" s="17">
        <v>0</v>
      </c>
      <c r="C228" s="17">
        <v>0</v>
      </c>
      <c r="D228" s="17">
        <v>0</v>
      </c>
      <c r="E228" s="17">
        <v>0</v>
      </c>
      <c r="F228" s="17">
        <v>4</v>
      </c>
      <c r="G228" s="17">
        <v>1</v>
      </c>
      <c r="H228" s="17">
        <v>134</v>
      </c>
      <c r="I228" s="17">
        <v>111</v>
      </c>
      <c r="J228" s="17">
        <v>137</v>
      </c>
      <c r="K228" s="17">
        <v>120</v>
      </c>
      <c r="L228" s="17">
        <v>156</v>
      </c>
      <c r="M228" s="17">
        <v>156</v>
      </c>
      <c r="N228" s="17">
        <f t="shared" si="8"/>
        <v>819</v>
      </c>
    </row>
    <row r="229" spans="1:14" x14ac:dyDescent="0.25">
      <c r="A229" s="17" t="s">
        <v>5441</v>
      </c>
      <c r="B229" s="17">
        <v>29</v>
      </c>
      <c r="C229" s="17">
        <v>20</v>
      </c>
      <c r="D229" s="17">
        <v>28</v>
      </c>
      <c r="E229" s="17">
        <v>22</v>
      </c>
      <c r="F229" s="17">
        <v>25</v>
      </c>
      <c r="G229" s="17">
        <v>26</v>
      </c>
      <c r="H229" s="17">
        <v>23</v>
      </c>
      <c r="I229" s="17">
        <v>24</v>
      </c>
      <c r="J229" s="17">
        <v>0</v>
      </c>
      <c r="K229" s="17">
        <v>0</v>
      </c>
      <c r="L229" s="17">
        <v>0</v>
      </c>
      <c r="M229" s="17">
        <v>0</v>
      </c>
      <c r="N229" s="17">
        <f t="shared" si="8"/>
        <v>197</v>
      </c>
    </row>
    <row r="230" spans="1:14" x14ac:dyDescent="0.25">
      <c r="A230" s="17" t="s">
        <v>4916</v>
      </c>
      <c r="B230" s="17">
        <v>5</v>
      </c>
      <c r="C230" s="17">
        <v>5</v>
      </c>
      <c r="D230" s="17">
        <v>7</v>
      </c>
      <c r="E230" s="17">
        <v>3</v>
      </c>
      <c r="F230" s="17">
        <v>113</v>
      </c>
      <c r="G230" s="17">
        <v>175</v>
      </c>
      <c r="H230" s="17">
        <v>152</v>
      </c>
      <c r="I230" s="17">
        <v>163</v>
      </c>
      <c r="J230" s="17">
        <v>123</v>
      </c>
      <c r="K230" s="17">
        <v>125</v>
      </c>
      <c r="L230" s="17">
        <v>109</v>
      </c>
      <c r="M230" s="17">
        <v>124</v>
      </c>
      <c r="N230" s="17">
        <f t="shared" si="8"/>
        <v>1104</v>
      </c>
    </row>
    <row r="231" spans="1:14" x14ac:dyDescent="0.25">
      <c r="A231" s="17" t="s">
        <v>5442</v>
      </c>
      <c r="B231" s="17">
        <v>15</v>
      </c>
      <c r="C231" s="17">
        <v>14</v>
      </c>
      <c r="D231" s="17">
        <v>22</v>
      </c>
      <c r="E231" s="17">
        <v>14</v>
      </c>
      <c r="F231" s="17">
        <v>61</v>
      </c>
      <c r="G231" s="17">
        <v>59</v>
      </c>
      <c r="H231" s="17">
        <v>48</v>
      </c>
      <c r="I231" s="17">
        <v>44</v>
      </c>
      <c r="J231" s="17">
        <v>56</v>
      </c>
      <c r="K231" s="17">
        <v>71</v>
      </c>
      <c r="L231" s="17">
        <v>70</v>
      </c>
      <c r="M231" s="17">
        <v>35</v>
      </c>
      <c r="N231" s="17">
        <f t="shared" si="8"/>
        <v>509</v>
      </c>
    </row>
    <row r="232" spans="1:14" x14ac:dyDescent="0.25">
      <c r="A232" s="17" t="s">
        <v>5443</v>
      </c>
      <c r="B232" s="17">
        <v>78</v>
      </c>
      <c r="C232" s="17">
        <v>76</v>
      </c>
      <c r="D232" s="17">
        <v>65</v>
      </c>
      <c r="E232" s="17">
        <v>79</v>
      </c>
      <c r="F232" s="17">
        <v>0</v>
      </c>
      <c r="G232" s="17">
        <v>0</v>
      </c>
      <c r="H232" s="17">
        <v>0</v>
      </c>
      <c r="I232" s="17">
        <v>0</v>
      </c>
      <c r="J232" s="17">
        <v>0</v>
      </c>
      <c r="K232" s="17">
        <v>0</v>
      </c>
      <c r="L232" s="17">
        <v>0</v>
      </c>
      <c r="M232" s="17">
        <v>0</v>
      </c>
      <c r="N232" s="17">
        <f t="shared" si="8"/>
        <v>298</v>
      </c>
    </row>
    <row r="233" spans="1:14" x14ac:dyDescent="0.25">
      <c r="A233" s="17" t="s">
        <v>4231</v>
      </c>
      <c r="B233" s="17">
        <v>52</v>
      </c>
      <c r="C233" s="17">
        <v>58</v>
      </c>
      <c r="D233" s="17">
        <v>0</v>
      </c>
      <c r="E233" s="17">
        <v>0</v>
      </c>
      <c r="F233" s="17">
        <v>0</v>
      </c>
      <c r="G233" s="17">
        <v>0</v>
      </c>
      <c r="H233" s="17">
        <v>0</v>
      </c>
      <c r="I233" s="17">
        <v>0</v>
      </c>
      <c r="J233" s="17">
        <v>0</v>
      </c>
      <c r="K233" s="17">
        <v>0</v>
      </c>
      <c r="L233" s="17">
        <v>0</v>
      </c>
      <c r="M233" s="17">
        <v>0</v>
      </c>
      <c r="N233" s="17">
        <f t="shared" si="8"/>
        <v>110</v>
      </c>
    </row>
    <row r="234" spans="1:14" x14ac:dyDescent="0.25">
      <c r="A234" s="17" t="s">
        <v>4232</v>
      </c>
      <c r="B234" s="17">
        <v>0</v>
      </c>
      <c r="C234" s="17">
        <v>0</v>
      </c>
      <c r="D234" s="17">
        <v>52</v>
      </c>
      <c r="E234" s="17">
        <v>61</v>
      </c>
      <c r="F234" s="17">
        <v>51</v>
      </c>
      <c r="G234" s="17">
        <v>65</v>
      </c>
      <c r="H234" s="17">
        <v>60</v>
      </c>
      <c r="I234" s="17">
        <v>64</v>
      </c>
      <c r="J234" s="17">
        <v>61</v>
      </c>
      <c r="K234" s="17">
        <v>66</v>
      </c>
      <c r="L234" s="17">
        <v>55</v>
      </c>
      <c r="M234" s="17">
        <v>61</v>
      </c>
      <c r="N234" s="17">
        <f t="shared" si="8"/>
        <v>596</v>
      </c>
    </row>
    <row r="235" spans="1:14" x14ac:dyDescent="0.25">
      <c r="A235" s="17" t="s">
        <v>4918</v>
      </c>
      <c r="B235" s="17">
        <v>129</v>
      </c>
      <c r="C235" s="17">
        <v>115</v>
      </c>
      <c r="D235" s="17">
        <v>109</v>
      </c>
      <c r="E235" s="17">
        <v>134</v>
      </c>
      <c r="F235" s="17">
        <v>0</v>
      </c>
      <c r="G235" s="17">
        <v>0</v>
      </c>
      <c r="H235" s="17">
        <v>0</v>
      </c>
      <c r="I235" s="17">
        <v>0</v>
      </c>
      <c r="J235" s="17">
        <v>0</v>
      </c>
      <c r="K235" s="17">
        <v>0</v>
      </c>
      <c r="L235" s="17">
        <v>0</v>
      </c>
      <c r="M235" s="17">
        <v>0</v>
      </c>
      <c r="N235" s="17">
        <f t="shared" si="8"/>
        <v>487</v>
      </c>
    </row>
    <row r="236" spans="1:14" x14ac:dyDescent="0.25">
      <c r="A236" s="17" t="s">
        <v>4917</v>
      </c>
      <c r="B236" s="17">
        <v>0</v>
      </c>
      <c r="C236" s="17">
        <v>0</v>
      </c>
      <c r="D236" s="17">
        <v>0</v>
      </c>
      <c r="E236" s="17">
        <v>0</v>
      </c>
      <c r="F236" s="17">
        <v>117</v>
      </c>
      <c r="G236" s="17">
        <v>129</v>
      </c>
      <c r="H236" s="17">
        <v>112</v>
      </c>
      <c r="I236" s="17">
        <v>142</v>
      </c>
      <c r="J236" s="17">
        <v>95</v>
      </c>
      <c r="K236" s="17">
        <v>111</v>
      </c>
      <c r="L236" s="17">
        <v>112</v>
      </c>
      <c r="M236" s="17">
        <v>104</v>
      </c>
      <c r="N236" s="17">
        <f t="shared" si="8"/>
        <v>922</v>
      </c>
    </row>
    <row r="237" spans="1:14" x14ac:dyDescent="0.25">
      <c r="A237" s="17" t="s">
        <v>4985</v>
      </c>
      <c r="B237" s="17">
        <v>39</v>
      </c>
      <c r="C237" s="17">
        <v>46</v>
      </c>
      <c r="D237" s="17">
        <v>43</v>
      </c>
      <c r="E237" s="17">
        <v>40</v>
      </c>
      <c r="F237" s="17">
        <v>0</v>
      </c>
      <c r="G237" s="17">
        <v>0</v>
      </c>
      <c r="H237" s="17">
        <v>0</v>
      </c>
      <c r="I237" s="17">
        <v>0</v>
      </c>
      <c r="J237" s="17">
        <v>0</v>
      </c>
      <c r="K237" s="17">
        <v>0</v>
      </c>
      <c r="L237" s="17">
        <v>0</v>
      </c>
      <c r="M237" s="17">
        <v>0</v>
      </c>
      <c r="N237" s="17">
        <f t="shared" si="8"/>
        <v>168</v>
      </c>
    </row>
    <row r="238" spans="1:14" x14ac:dyDescent="0.25">
      <c r="A238" s="17" t="s">
        <v>3959</v>
      </c>
      <c r="B238" s="17">
        <v>0</v>
      </c>
      <c r="C238" s="17">
        <v>0</v>
      </c>
      <c r="D238" s="17">
        <v>0</v>
      </c>
      <c r="E238" s="17">
        <v>0</v>
      </c>
      <c r="F238" s="17">
        <v>105</v>
      </c>
      <c r="G238" s="17">
        <v>75</v>
      </c>
      <c r="H238" s="17">
        <v>85</v>
      </c>
      <c r="I238" s="17">
        <v>79</v>
      </c>
      <c r="J238" s="17">
        <v>88</v>
      </c>
      <c r="K238" s="17">
        <v>71</v>
      </c>
      <c r="L238" s="17">
        <v>84</v>
      </c>
      <c r="M238" s="17">
        <v>46</v>
      </c>
      <c r="N238" s="17">
        <f t="shared" si="8"/>
        <v>633</v>
      </c>
    </row>
    <row r="239" spans="1:14" x14ac:dyDescent="0.25">
      <c r="A239" s="17" t="s">
        <v>4002</v>
      </c>
      <c r="B239" s="17">
        <v>32</v>
      </c>
      <c r="C239" s="17">
        <v>34</v>
      </c>
      <c r="D239" s="17">
        <v>31</v>
      </c>
      <c r="E239" s="17">
        <v>25</v>
      </c>
      <c r="F239" s="17">
        <v>22</v>
      </c>
      <c r="G239" s="17">
        <v>31</v>
      </c>
      <c r="H239" s="17">
        <v>23</v>
      </c>
      <c r="I239" s="17">
        <v>25</v>
      </c>
      <c r="J239" s="17">
        <v>20</v>
      </c>
      <c r="K239" s="17">
        <v>32</v>
      </c>
      <c r="L239" s="17">
        <v>21</v>
      </c>
      <c r="M239" s="17">
        <v>16</v>
      </c>
      <c r="N239" s="17">
        <f t="shared" si="8"/>
        <v>312</v>
      </c>
    </row>
    <row r="240" spans="1:14" x14ac:dyDescent="0.25">
      <c r="A240" s="17" t="s">
        <v>4165</v>
      </c>
      <c r="B240" s="17">
        <v>32</v>
      </c>
      <c r="C240" s="17">
        <v>27</v>
      </c>
      <c r="D240" s="17">
        <v>32</v>
      </c>
      <c r="E240" s="17">
        <v>34</v>
      </c>
      <c r="F240" s="17">
        <v>27</v>
      </c>
      <c r="G240" s="17">
        <v>25</v>
      </c>
      <c r="H240" s="17">
        <v>35</v>
      </c>
      <c r="I240" s="17">
        <v>36</v>
      </c>
      <c r="J240" s="17">
        <v>32</v>
      </c>
      <c r="K240" s="17">
        <v>34</v>
      </c>
      <c r="L240" s="17">
        <v>33</v>
      </c>
      <c r="M240" s="17">
        <v>42</v>
      </c>
      <c r="N240" s="17">
        <f t="shared" si="8"/>
        <v>389</v>
      </c>
    </row>
    <row r="241" spans="1:14" x14ac:dyDescent="0.25">
      <c r="A241" s="17" t="s">
        <v>4166</v>
      </c>
      <c r="B241" s="17">
        <v>0</v>
      </c>
      <c r="C241" s="17">
        <v>0</v>
      </c>
      <c r="D241" s="17">
        <v>0</v>
      </c>
      <c r="E241" s="17">
        <v>0</v>
      </c>
      <c r="F241" s="17">
        <v>0</v>
      </c>
      <c r="G241" s="17">
        <v>0</v>
      </c>
      <c r="H241" s="17">
        <v>43</v>
      </c>
      <c r="I241" s="17">
        <v>78</v>
      </c>
      <c r="J241" s="17">
        <v>44</v>
      </c>
      <c r="K241" s="17">
        <v>78</v>
      </c>
      <c r="L241" s="17">
        <v>55</v>
      </c>
      <c r="M241" s="17">
        <v>77</v>
      </c>
      <c r="N241" s="17">
        <f t="shared" si="8"/>
        <v>375</v>
      </c>
    </row>
    <row r="242" spans="1:14" x14ac:dyDescent="0.25">
      <c r="A242" s="17" t="s">
        <v>4167</v>
      </c>
      <c r="B242" s="17">
        <v>48</v>
      </c>
      <c r="C242" s="17">
        <v>36</v>
      </c>
      <c r="D242" s="17">
        <v>33</v>
      </c>
      <c r="E242" s="17">
        <v>36</v>
      </c>
      <c r="F242" s="17">
        <v>31</v>
      </c>
      <c r="G242" s="17">
        <v>34</v>
      </c>
      <c r="H242" s="17">
        <v>32</v>
      </c>
      <c r="I242" s="17">
        <v>25</v>
      </c>
      <c r="J242" s="17">
        <v>36</v>
      </c>
      <c r="K242" s="17">
        <v>30</v>
      </c>
      <c r="L242" s="17">
        <v>35</v>
      </c>
      <c r="M242" s="17">
        <v>43</v>
      </c>
      <c r="N242" s="17">
        <f t="shared" si="8"/>
        <v>419</v>
      </c>
    </row>
    <row r="243" spans="1:14" x14ac:dyDescent="0.25">
      <c r="A243" s="17" t="s">
        <v>4246</v>
      </c>
      <c r="B243" s="17">
        <v>35</v>
      </c>
      <c r="C243" s="17">
        <v>38</v>
      </c>
      <c r="D243" s="17">
        <v>36</v>
      </c>
      <c r="E243" s="17">
        <v>39</v>
      </c>
      <c r="F243" s="17">
        <v>28</v>
      </c>
      <c r="G243" s="17">
        <v>33</v>
      </c>
      <c r="H243" s="17">
        <v>34</v>
      </c>
      <c r="I243" s="17">
        <v>44</v>
      </c>
      <c r="J243" s="17">
        <v>29</v>
      </c>
      <c r="K243" s="17">
        <v>22</v>
      </c>
      <c r="L243" s="17">
        <v>38</v>
      </c>
      <c r="M243" s="17">
        <v>30</v>
      </c>
      <c r="N243" s="17">
        <f t="shared" si="8"/>
        <v>406</v>
      </c>
    </row>
    <row r="244" spans="1:14" x14ac:dyDescent="0.25">
      <c r="A244" s="17" t="s">
        <v>4315</v>
      </c>
      <c r="B244" s="17">
        <v>93</v>
      </c>
      <c r="C244" s="17">
        <v>86</v>
      </c>
      <c r="D244" s="17">
        <v>72</v>
      </c>
      <c r="E244" s="17">
        <v>92</v>
      </c>
      <c r="F244" s="17">
        <v>76</v>
      </c>
      <c r="G244" s="17">
        <v>91</v>
      </c>
      <c r="H244" s="17">
        <v>80</v>
      </c>
      <c r="I244" s="17">
        <v>95</v>
      </c>
      <c r="J244" s="17">
        <v>90</v>
      </c>
      <c r="K244" s="17">
        <v>99</v>
      </c>
      <c r="L244" s="17">
        <v>89</v>
      </c>
      <c r="M244" s="17">
        <v>120</v>
      </c>
      <c r="N244" s="17">
        <f t="shared" si="8"/>
        <v>1083</v>
      </c>
    </row>
    <row r="245" spans="1:14" x14ac:dyDescent="0.25">
      <c r="A245" s="17" t="s">
        <v>4316</v>
      </c>
      <c r="B245" s="17">
        <v>0</v>
      </c>
      <c r="C245" s="17">
        <v>0</v>
      </c>
      <c r="D245" s="17">
        <v>0</v>
      </c>
      <c r="E245" s="17">
        <v>0</v>
      </c>
      <c r="F245" s="17">
        <v>0</v>
      </c>
      <c r="G245" s="17">
        <v>3</v>
      </c>
      <c r="H245" s="17">
        <v>12</v>
      </c>
      <c r="I245" s="17">
        <v>10</v>
      </c>
      <c r="J245" s="17">
        <v>62</v>
      </c>
      <c r="K245" s="17">
        <v>113</v>
      </c>
      <c r="L245" s="17">
        <v>53</v>
      </c>
      <c r="M245" s="17">
        <v>109</v>
      </c>
      <c r="N245" s="17">
        <f t="shared" si="8"/>
        <v>362</v>
      </c>
    </row>
    <row r="246" spans="1:14" x14ac:dyDescent="0.25">
      <c r="A246" s="17" t="s">
        <v>4881</v>
      </c>
      <c r="B246" s="17">
        <v>0</v>
      </c>
      <c r="C246" s="17">
        <v>0</v>
      </c>
      <c r="D246" s="17">
        <v>0</v>
      </c>
      <c r="E246" s="17">
        <v>0</v>
      </c>
      <c r="F246" s="17">
        <v>226</v>
      </c>
      <c r="G246" s="17">
        <v>252</v>
      </c>
      <c r="H246" s="17">
        <v>267</v>
      </c>
      <c r="I246" s="17">
        <v>248</v>
      </c>
      <c r="J246" s="17">
        <v>268</v>
      </c>
      <c r="K246" s="17">
        <v>316</v>
      </c>
      <c r="L246" s="17">
        <v>231</v>
      </c>
      <c r="M246" s="17">
        <v>221</v>
      </c>
      <c r="N246" s="17">
        <f t="shared" si="8"/>
        <v>2029</v>
      </c>
    </row>
    <row r="247" spans="1:14" x14ac:dyDescent="0.25">
      <c r="A247" s="17" t="s">
        <v>4882</v>
      </c>
      <c r="B247" s="17">
        <v>68</v>
      </c>
      <c r="C247" s="17">
        <v>64</v>
      </c>
      <c r="D247" s="17">
        <v>62</v>
      </c>
      <c r="E247" s="17">
        <v>82</v>
      </c>
      <c r="F247" s="17">
        <v>0</v>
      </c>
      <c r="G247" s="17">
        <v>0</v>
      </c>
      <c r="H247" s="17">
        <v>0</v>
      </c>
      <c r="I247" s="17">
        <v>0</v>
      </c>
      <c r="J247" s="17">
        <v>0</v>
      </c>
      <c r="K247" s="17">
        <v>0</v>
      </c>
      <c r="L247" s="17">
        <v>0</v>
      </c>
      <c r="M247" s="17">
        <v>0</v>
      </c>
      <c r="N247" s="17">
        <f t="shared" si="8"/>
        <v>276</v>
      </c>
    </row>
    <row r="248" spans="1:14" x14ac:dyDescent="0.25">
      <c r="A248" s="17" t="s">
        <v>4884</v>
      </c>
      <c r="B248" s="17">
        <v>83</v>
      </c>
      <c r="C248" s="17">
        <v>71</v>
      </c>
      <c r="D248" s="17">
        <v>78</v>
      </c>
      <c r="E248" s="17">
        <v>70</v>
      </c>
      <c r="F248" s="17">
        <v>0</v>
      </c>
      <c r="G248" s="17">
        <v>0</v>
      </c>
      <c r="H248" s="17">
        <v>0</v>
      </c>
      <c r="I248" s="17">
        <v>0</v>
      </c>
      <c r="J248" s="17">
        <v>0</v>
      </c>
      <c r="K248" s="17">
        <v>0</v>
      </c>
      <c r="L248" s="17">
        <v>0</v>
      </c>
      <c r="M248" s="17">
        <v>0</v>
      </c>
      <c r="N248" s="17">
        <f t="shared" si="8"/>
        <v>302</v>
      </c>
    </row>
    <row r="249" spans="1:14" x14ac:dyDescent="0.25">
      <c r="A249" s="17" t="s">
        <v>4883</v>
      </c>
      <c r="B249" s="17">
        <v>103</v>
      </c>
      <c r="C249" s="17">
        <v>96</v>
      </c>
      <c r="D249" s="17">
        <v>92</v>
      </c>
      <c r="E249" s="17">
        <v>99</v>
      </c>
      <c r="F249" s="17">
        <v>0</v>
      </c>
      <c r="G249" s="17">
        <v>0</v>
      </c>
      <c r="H249" s="17">
        <v>0</v>
      </c>
      <c r="I249" s="17">
        <v>0</v>
      </c>
      <c r="J249" s="17">
        <v>0</v>
      </c>
      <c r="K249" s="17">
        <v>0</v>
      </c>
      <c r="L249" s="17">
        <v>0</v>
      </c>
      <c r="M249" s="17">
        <v>0</v>
      </c>
      <c r="N249" s="17">
        <f t="shared" si="8"/>
        <v>390</v>
      </c>
    </row>
    <row r="250" spans="1:14" x14ac:dyDescent="0.25">
      <c r="A250" s="17" t="s">
        <v>4402</v>
      </c>
      <c r="B250" s="17">
        <v>115</v>
      </c>
      <c r="C250" s="17">
        <v>129</v>
      </c>
      <c r="D250" s="17">
        <v>122</v>
      </c>
      <c r="E250" s="17">
        <v>115</v>
      </c>
      <c r="F250" s="17">
        <v>0</v>
      </c>
      <c r="G250" s="17">
        <v>0</v>
      </c>
      <c r="H250" s="17">
        <v>0</v>
      </c>
      <c r="I250" s="17">
        <v>0</v>
      </c>
      <c r="J250" s="17">
        <v>0</v>
      </c>
      <c r="K250" s="17">
        <v>0</v>
      </c>
      <c r="L250" s="17">
        <v>0</v>
      </c>
      <c r="M250" s="17">
        <v>0</v>
      </c>
      <c r="N250" s="17">
        <f t="shared" si="8"/>
        <v>481</v>
      </c>
    </row>
    <row r="251" spans="1:14" x14ac:dyDescent="0.25">
      <c r="A251" s="17" t="s">
        <v>4403</v>
      </c>
      <c r="B251" s="17">
        <v>0</v>
      </c>
      <c r="C251" s="17">
        <v>0</v>
      </c>
      <c r="D251" s="17">
        <v>0</v>
      </c>
      <c r="E251" s="17">
        <v>0</v>
      </c>
      <c r="F251" s="17">
        <v>93</v>
      </c>
      <c r="G251" s="17">
        <v>117</v>
      </c>
      <c r="H251" s="17">
        <v>122</v>
      </c>
      <c r="I251" s="17">
        <v>144</v>
      </c>
      <c r="J251" s="17">
        <v>133</v>
      </c>
      <c r="K251" s="17">
        <v>139</v>
      </c>
      <c r="L251" s="17">
        <v>136</v>
      </c>
      <c r="M251" s="17">
        <v>114</v>
      </c>
      <c r="N251" s="17">
        <f t="shared" si="8"/>
        <v>998</v>
      </c>
    </row>
    <row r="252" spans="1:14" x14ac:dyDescent="0.25">
      <c r="A252" s="17" t="s">
        <v>4890</v>
      </c>
      <c r="B252" s="17">
        <v>82</v>
      </c>
      <c r="C252" s="17">
        <v>101</v>
      </c>
      <c r="D252" s="17">
        <v>75</v>
      </c>
      <c r="E252" s="17">
        <v>57</v>
      </c>
      <c r="F252" s="17">
        <v>72</v>
      </c>
      <c r="G252" s="17">
        <v>62</v>
      </c>
      <c r="H252" s="17">
        <v>55</v>
      </c>
      <c r="I252" s="17">
        <v>42</v>
      </c>
      <c r="J252" s="17">
        <v>49</v>
      </c>
      <c r="K252" s="17">
        <v>30</v>
      </c>
      <c r="L252" s="17">
        <v>41</v>
      </c>
      <c r="M252" s="17">
        <v>31</v>
      </c>
      <c r="N252" s="17">
        <f t="shared" si="8"/>
        <v>697</v>
      </c>
    </row>
    <row r="253" spans="1:14" x14ac:dyDescent="0.25">
      <c r="A253" s="17" t="s">
        <v>8738</v>
      </c>
      <c r="B253" s="17">
        <v>12</v>
      </c>
      <c r="C253" s="17">
        <v>81</v>
      </c>
      <c r="D253" s="17">
        <v>27</v>
      </c>
      <c r="E253" s="17">
        <v>78</v>
      </c>
      <c r="F253" s="17">
        <v>29</v>
      </c>
      <c r="G253" s="17">
        <v>83</v>
      </c>
      <c r="H253" s="17">
        <v>42</v>
      </c>
      <c r="I253" s="17">
        <v>75</v>
      </c>
      <c r="J253" s="17">
        <v>38</v>
      </c>
      <c r="K253" s="17">
        <v>70</v>
      </c>
      <c r="L253" s="17">
        <v>66</v>
      </c>
      <c r="M253" s="17">
        <v>139</v>
      </c>
      <c r="N253" s="17">
        <f t="shared" si="8"/>
        <v>740</v>
      </c>
    </row>
    <row r="254" spans="1:14" x14ac:dyDescent="0.25">
      <c r="A254" s="17" t="s">
        <v>4825</v>
      </c>
      <c r="B254" s="17">
        <v>144</v>
      </c>
      <c r="C254" s="17">
        <v>192</v>
      </c>
      <c r="D254" s="17">
        <v>182</v>
      </c>
      <c r="E254" s="17">
        <v>185</v>
      </c>
      <c r="F254" s="17">
        <v>0</v>
      </c>
      <c r="G254" s="17">
        <v>0</v>
      </c>
      <c r="H254" s="17">
        <v>0</v>
      </c>
      <c r="I254" s="17">
        <v>0</v>
      </c>
      <c r="J254" s="17">
        <v>0</v>
      </c>
      <c r="K254" s="17">
        <v>0</v>
      </c>
      <c r="L254" s="17">
        <v>0</v>
      </c>
      <c r="M254" s="17">
        <v>0</v>
      </c>
      <c r="N254" s="17">
        <f t="shared" ref="N254:N280" si="9">SUM(B254:M254)</f>
        <v>703</v>
      </c>
    </row>
    <row r="255" spans="1:14" x14ac:dyDescent="0.25">
      <c r="A255" s="17" t="s">
        <v>4824</v>
      </c>
      <c r="B255" s="17">
        <v>0</v>
      </c>
      <c r="C255" s="17">
        <v>0</v>
      </c>
      <c r="D255" s="17">
        <v>0</v>
      </c>
      <c r="E255" s="17">
        <v>0</v>
      </c>
      <c r="F255" s="17">
        <v>183</v>
      </c>
      <c r="G255" s="17">
        <v>196</v>
      </c>
      <c r="H255" s="17">
        <v>182</v>
      </c>
      <c r="I255" s="17">
        <v>197</v>
      </c>
      <c r="J255" s="17">
        <v>171</v>
      </c>
      <c r="K255" s="17">
        <v>179</v>
      </c>
      <c r="L255" s="17">
        <v>176</v>
      </c>
      <c r="M255" s="17">
        <v>195</v>
      </c>
      <c r="N255" s="17">
        <f t="shared" si="9"/>
        <v>1479</v>
      </c>
    </row>
    <row r="256" spans="1:14" x14ac:dyDescent="0.25">
      <c r="A256" s="17" t="s">
        <v>4404</v>
      </c>
      <c r="B256" s="17">
        <v>0</v>
      </c>
      <c r="C256" s="17">
        <v>0</v>
      </c>
      <c r="D256" s="17">
        <v>0</v>
      </c>
      <c r="E256" s="17">
        <v>0</v>
      </c>
      <c r="F256" s="17">
        <v>58</v>
      </c>
      <c r="G256" s="17">
        <v>71</v>
      </c>
      <c r="H256" s="17">
        <v>55</v>
      </c>
      <c r="I256" s="17">
        <v>41</v>
      </c>
      <c r="J256" s="17">
        <v>43</v>
      </c>
      <c r="K256" s="17">
        <v>53</v>
      </c>
      <c r="L256" s="17">
        <v>27</v>
      </c>
      <c r="M256" s="17">
        <v>43</v>
      </c>
      <c r="N256" s="17">
        <f t="shared" si="9"/>
        <v>391</v>
      </c>
    </row>
    <row r="257" spans="1:14" x14ac:dyDescent="0.25">
      <c r="A257" s="17" t="s">
        <v>5444</v>
      </c>
      <c r="B257" s="17">
        <v>53</v>
      </c>
      <c r="C257" s="17">
        <v>59</v>
      </c>
      <c r="D257" s="17">
        <v>44</v>
      </c>
      <c r="E257" s="17">
        <v>62</v>
      </c>
      <c r="F257" s="17">
        <v>0</v>
      </c>
      <c r="G257" s="17">
        <v>0</v>
      </c>
      <c r="H257" s="17">
        <v>0</v>
      </c>
      <c r="I257" s="17">
        <v>0</v>
      </c>
      <c r="J257" s="17">
        <v>0</v>
      </c>
      <c r="K257" s="17">
        <v>0</v>
      </c>
      <c r="L257" s="17">
        <v>0</v>
      </c>
      <c r="M257" s="17">
        <v>0</v>
      </c>
      <c r="N257" s="17">
        <f t="shared" si="9"/>
        <v>218</v>
      </c>
    </row>
    <row r="258" spans="1:14" x14ac:dyDescent="0.25">
      <c r="A258" s="17" t="s">
        <v>4570</v>
      </c>
      <c r="B258" s="17">
        <v>0</v>
      </c>
      <c r="C258" s="17">
        <v>0</v>
      </c>
      <c r="D258" s="17">
        <v>0</v>
      </c>
      <c r="E258" s="17">
        <v>0</v>
      </c>
      <c r="F258" s="17">
        <v>74</v>
      </c>
      <c r="G258" s="17">
        <v>99</v>
      </c>
      <c r="H258" s="17">
        <v>75</v>
      </c>
      <c r="I258" s="17">
        <v>84</v>
      </c>
      <c r="J258" s="17">
        <v>71</v>
      </c>
      <c r="K258" s="17">
        <v>89</v>
      </c>
      <c r="L258" s="17">
        <v>57</v>
      </c>
      <c r="M258" s="17">
        <v>81</v>
      </c>
      <c r="N258" s="17">
        <f t="shared" si="9"/>
        <v>630</v>
      </c>
    </row>
    <row r="259" spans="1:14" x14ac:dyDescent="0.25">
      <c r="A259" s="17" t="s">
        <v>4086</v>
      </c>
      <c r="B259" s="17">
        <v>24</v>
      </c>
      <c r="C259" s="17">
        <v>13</v>
      </c>
      <c r="D259" s="17">
        <v>18</v>
      </c>
      <c r="E259" s="17">
        <v>25</v>
      </c>
      <c r="F259" s="17">
        <v>26</v>
      </c>
      <c r="G259" s="17">
        <v>16</v>
      </c>
      <c r="H259" s="17">
        <v>16</v>
      </c>
      <c r="I259" s="17">
        <v>17</v>
      </c>
      <c r="J259" s="17">
        <v>22</v>
      </c>
      <c r="K259" s="17">
        <v>27</v>
      </c>
      <c r="L259" s="17">
        <v>16</v>
      </c>
      <c r="M259" s="17">
        <v>15</v>
      </c>
      <c r="N259" s="17">
        <f t="shared" si="9"/>
        <v>235</v>
      </c>
    </row>
    <row r="260" spans="1:14" x14ac:dyDescent="0.25">
      <c r="A260" s="17" t="s">
        <v>4524</v>
      </c>
      <c r="B260" s="17">
        <v>369</v>
      </c>
      <c r="C260" s="17">
        <v>348</v>
      </c>
      <c r="D260" s="17">
        <v>444</v>
      </c>
      <c r="E260" s="17">
        <v>422</v>
      </c>
      <c r="F260" s="17">
        <v>684</v>
      </c>
      <c r="G260" s="17">
        <v>623</v>
      </c>
      <c r="H260" s="17">
        <v>607</v>
      </c>
      <c r="I260" s="17">
        <v>528</v>
      </c>
      <c r="J260" s="17">
        <v>615</v>
      </c>
      <c r="K260" s="17">
        <v>428</v>
      </c>
      <c r="L260" s="17">
        <v>601</v>
      </c>
      <c r="M260" s="17">
        <v>404</v>
      </c>
      <c r="N260" s="17">
        <f t="shared" si="9"/>
        <v>6073</v>
      </c>
    </row>
    <row r="261" spans="1:14" x14ac:dyDescent="0.25">
      <c r="A261" s="17" t="s">
        <v>4974</v>
      </c>
      <c r="B261" s="17">
        <v>52</v>
      </c>
      <c r="C261" s="17">
        <v>41</v>
      </c>
      <c r="D261" s="17">
        <v>46</v>
      </c>
      <c r="E261" s="17">
        <v>47</v>
      </c>
      <c r="F261" s="17">
        <v>84</v>
      </c>
      <c r="G261" s="17">
        <v>74</v>
      </c>
      <c r="H261" s="17">
        <v>82</v>
      </c>
      <c r="I261" s="17">
        <v>69</v>
      </c>
      <c r="J261" s="17">
        <v>76</v>
      </c>
      <c r="K261" s="17">
        <v>77</v>
      </c>
      <c r="L261" s="17">
        <v>76</v>
      </c>
      <c r="M261" s="17">
        <v>61</v>
      </c>
      <c r="N261" s="17">
        <f t="shared" si="9"/>
        <v>785</v>
      </c>
    </row>
    <row r="262" spans="1:14" x14ac:dyDescent="0.25">
      <c r="A262" s="17" t="s">
        <v>4272</v>
      </c>
      <c r="B262" s="17">
        <v>51</v>
      </c>
      <c r="C262" s="17">
        <v>36</v>
      </c>
      <c r="D262" s="17">
        <v>42</v>
      </c>
      <c r="E262" s="17">
        <v>39</v>
      </c>
      <c r="F262" s="17">
        <v>38</v>
      </c>
      <c r="G262" s="17">
        <v>38</v>
      </c>
      <c r="H262" s="17">
        <v>47</v>
      </c>
      <c r="I262" s="17">
        <v>48</v>
      </c>
      <c r="J262" s="17">
        <v>35</v>
      </c>
      <c r="K262" s="17">
        <v>42</v>
      </c>
      <c r="L262" s="17">
        <v>40</v>
      </c>
      <c r="M262" s="17">
        <v>35</v>
      </c>
      <c r="N262" s="17">
        <f t="shared" si="9"/>
        <v>491</v>
      </c>
    </row>
    <row r="263" spans="1:14" x14ac:dyDescent="0.25">
      <c r="A263" s="17" t="s">
        <v>4260</v>
      </c>
      <c r="B263" s="17">
        <v>19</v>
      </c>
      <c r="C263" s="17">
        <v>25</v>
      </c>
      <c r="D263" s="17">
        <v>21</v>
      </c>
      <c r="E263" s="17">
        <v>32</v>
      </c>
      <c r="F263" s="17">
        <v>23</v>
      </c>
      <c r="G263" s="17">
        <v>24</v>
      </c>
      <c r="H263" s="17">
        <v>38</v>
      </c>
      <c r="I263" s="17">
        <v>48</v>
      </c>
      <c r="J263" s="17">
        <v>40</v>
      </c>
      <c r="K263" s="17">
        <v>28</v>
      </c>
      <c r="L263" s="17">
        <v>32</v>
      </c>
      <c r="M263" s="17">
        <v>29</v>
      </c>
      <c r="N263" s="17">
        <f t="shared" si="9"/>
        <v>359</v>
      </c>
    </row>
    <row r="264" spans="1:14" x14ac:dyDescent="0.25">
      <c r="A264" s="17" t="s">
        <v>4405</v>
      </c>
      <c r="B264" s="17">
        <v>168</v>
      </c>
      <c r="C264" s="17">
        <v>181</v>
      </c>
      <c r="D264" s="17">
        <v>167</v>
      </c>
      <c r="E264" s="17">
        <v>173</v>
      </c>
      <c r="F264" s="17">
        <v>0</v>
      </c>
      <c r="G264" s="17">
        <v>0</v>
      </c>
      <c r="H264" s="17">
        <v>0</v>
      </c>
      <c r="I264" s="17">
        <v>0</v>
      </c>
      <c r="J264" s="17">
        <v>0</v>
      </c>
      <c r="K264" s="17">
        <v>0</v>
      </c>
      <c r="L264" s="17">
        <v>0</v>
      </c>
      <c r="M264" s="17">
        <v>0</v>
      </c>
      <c r="N264" s="17">
        <f t="shared" si="9"/>
        <v>689</v>
      </c>
    </row>
    <row r="265" spans="1:14" x14ac:dyDescent="0.25">
      <c r="A265" s="17" t="s">
        <v>4406</v>
      </c>
      <c r="B265" s="17">
        <v>0</v>
      </c>
      <c r="C265" s="17">
        <v>0</v>
      </c>
      <c r="D265" s="17">
        <v>0</v>
      </c>
      <c r="E265" s="17">
        <v>0</v>
      </c>
      <c r="F265" s="17">
        <v>169</v>
      </c>
      <c r="G265" s="17">
        <v>181</v>
      </c>
      <c r="H265" s="17">
        <v>186</v>
      </c>
      <c r="I265" s="17">
        <v>164</v>
      </c>
      <c r="J265" s="17">
        <v>150</v>
      </c>
      <c r="K265" s="17">
        <v>178</v>
      </c>
      <c r="L265" s="17">
        <v>152</v>
      </c>
      <c r="M265" s="17">
        <v>204</v>
      </c>
      <c r="N265" s="17">
        <f t="shared" si="9"/>
        <v>1384</v>
      </c>
    </row>
    <row r="266" spans="1:14" x14ac:dyDescent="0.25">
      <c r="A266" s="17" t="s">
        <v>4348</v>
      </c>
      <c r="B266" s="17">
        <v>152</v>
      </c>
      <c r="C266" s="17">
        <v>160</v>
      </c>
      <c r="D266" s="17">
        <v>140</v>
      </c>
      <c r="E266" s="17">
        <v>155</v>
      </c>
      <c r="F266" s="17">
        <v>0</v>
      </c>
      <c r="G266" s="17">
        <v>0</v>
      </c>
      <c r="H266" s="17">
        <v>0</v>
      </c>
      <c r="I266" s="17">
        <v>0</v>
      </c>
      <c r="J266" s="17">
        <v>0</v>
      </c>
      <c r="K266" s="17">
        <v>0</v>
      </c>
      <c r="L266" s="17">
        <v>0</v>
      </c>
      <c r="M266" s="17">
        <v>0</v>
      </c>
      <c r="N266" s="17">
        <f t="shared" si="9"/>
        <v>607</v>
      </c>
    </row>
    <row r="267" spans="1:14" x14ac:dyDescent="0.25">
      <c r="A267" s="17" t="s">
        <v>5552</v>
      </c>
      <c r="B267" s="17">
        <v>0</v>
      </c>
      <c r="C267" s="17">
        <v>0</v>
      </c>
      <c r="D267" s="17">
        <v>0</v>
      </c>
      <c r="E267" s="17">
        <v>0</v>
      </c>
      <c r="F267" s="17">
        <v>148</v>
      </c>
      <c r="G267" s="17">
        <v>162</v>
      </c>
      <c r="H267" s="17">
        <v>152</v>
      </c>
      <c r="I267" s="17">
        <v>153</v>
      </c>
      <c r="J267" s="17">
        <v>145</v>
      </c>
      <c r="K267" s="17">
        <v>149</v>
      </c>
      <c r="L267" s="17">
        <v>154</v>
      </c>
      <c r="M267" s="17">
        <v>154</v>
      </c>
      <c r="N267" s="17">
        <f t="shared" si="9"/>
        <v>1217</v>
      </c>
    </row>
    <row r="268" spans="1:14" x14ac:dyDescent="0.25">
      <c r="A268" s="17" t="s">
        <v>4107</v>
      </c>
      <c r="B268" s="17">
        <v>0</v>
      </c>
      <c r="C268" s="17">
        <v>0</v>
      </c>
      <c r="D268" s="17">
        <v>0</v>
      </c>
      <c r="E268" s="17">
        <v>0</v>
      </c>
      <c r="F268" s="17">
        <v>97</v>
      </c>
      <c r="G268" s="17">
        <v>86</v>
      </c>
      <c r="H268" s="17">
        <v>76</v>
      </c>
      <c r="I268" s="17">
        <v>90</v>
      </c>
      <c r="J268" s="17">
        <v>100</v>
      </c>
      <c r="K268" s="17">
        <v>89</v>
      </c>
      <c r="L268" s="17">
        <v>80</v>
      </c>
      <c r="M268" s="17">
        <v>85</v>
      </c>
      <c r="N268" s="17">
        <f t="shared" si="9"/>
        <v>703</v>
      </c>
    </row>
    <row r="269" spans="1:14" x14ac:dyDescent="0.25">
      <c r="A269" s="17" t="s">
        <v>4108</v>
      </c>
      <c r="B269" s="17">
        <v>49</v>
      </c>
      <c r="C269" s="17">
        <v>36</v>
      </c>
      <c r="D269" s="17">
        <v>43</v>
      </c>
      <c r="E269" s="17">
        <v>50</v>
      </c>
      <c r="F269" s="17">
        <v>0</v>
      </c>
      <c r="G269" s="17">
        <v>0</v>
      </c>
      <c r="H269" s="17">
        <v>0</v>
      </c>
      <c r="I269" s="17">
        <v>0</v>
      </c>
      <c r="J269" s="17">
        <v>0</v>
      </c>
      <c r="K269" s="17">
        <v>0</v>
      </c>
      <c r="L269" s="17">
        <v>0</v>
      </c>
      <c r="M269" s="17">
        <v>0</v>
      </c>
      <c r="N269" s="17">
        <f t="shared" si="9"/>
        <v>178</v>
      </c>
    </row>
    <row r="270" spans="1:14" x14ac:dyDescent="0.25">
      <c r="A270" s="17" t="s">
        <v>4109</v>
      </c>
      <c r="B270" s="17">
        <v>25</v>
      </c>
      <c r="C270" s="17">
        <v>36</v>
      </c>
      <c r="D270" s="17">
        <v>44</v>
      </c>
      <c r="E270" s="17">
        <v>35</v>
      </c>
      <c r="F270" s="17">
        <v>0</v>
      </c>
      <c r="G270" s="17">
        <v>0</v>
      </c>
      <c r="H270" s="17">
        <v>0</v>
      </c>
      <c r="I270" s="17">
        <v>0</v>
      </c>
      <c r="J270" s="17">
        <v>0</v>
      </c>
      <c r="K270" s="17">
        <v>0</v>
      </c>
      <c r="L270" s="17">
        <v>0</v>
      </c>
      <c r="M270" s="17">
        <v>0</v>
      </c>
      <c r="N270" s="17">
        <f t="shared" si="9"/>
        <v>140</v>
      </c>
    </row>
    <row r="271" spans="1:14" x14ac:dyDescent="0.25">
      <c r="A271" s="17" t="s">
        <v>3919</v>
      </c>
      <c r="B271" s="17">
        <v>0</v>
      </c>
      <c r="C271" s="17">
        <v>0</v>
      </c>
      <c r="D271" s="17">
        <v>0</v>
      </c>
      <c r="E271" s="17">
        <v>0</v>
      </c>
      <c r="F271" s="17">
        <v>0</v>
      </c>
      <c r="G271" s="17">
        <v>0</v>
      </c>
      <c r="H271" s="17">
        <v>0</v>
      </c>
      <c r="I271" s="17">
        <v>1</v>
      </c>
      <c r="J271" s="17">
        <v>53</v>
      </c>
      <c r="K271" s="17">
        <v>87</v>
      </c>
      <c r="L271" s="17">
        <v>40</v>
      </c>
      <c r="M271" s="17">
        <v>82</v>
      </c>
      <c r="N271" s="17">
        <f t="shared" si="9"/>
        <v>263</v>
      </c>
    </row>
    <row r="272" spans="1:14" x14ac:dyDescent="0.25">
      <c r="A272" s="17" t="s">
        <v>3912</v>
      </c>
      <c r="B272" s="17">
        <v>149</v>
      </c>
      <c r="C272" s="17">
        <v>186</v>
      </c>
      <c r="D272" s="17">
        <v>167</v>
      </c>
      <c r="E272" s="17">
        <v>207</v>
      </c>
      <c r="F272" s="17">
        <v>0</v>
      </c>
      <c r="G272" s="17">
        <v>0</v>
      </c>
      <c r="H272" s="17">
        <v>0</v>
      </c>
      <c r="I272" s="17">
        <v>0</v>
      </c>
      <c r="J272" s="17">
        <v>0</v>
      </c>
      <c r="K272" s="17">
        <v>0</v>
      </c>
      <c r="L272" s="17">
        <v>0</v>
      </c>
      <c r="M272" s="17">
        <v>0</v>
      </c>
      <c r="N272" s="17">
        <f t="shared" si="9"/>
        <v>709</v>
      </c>
    </row>
    <row r="273" spans="1:14" x14ac:dyDescent="0.25">
      <c r="A273" s="17" t="s">
        <v>3913</v>
      </c>
      <c r="B273" s="17">
        <v>0</v>
      </c>
      <c r="C273" s="17">
        <v>0</v>
      </c>
      <c r="D273" s="17">
        <v>0</v>
      </c>
      <c r="E273" s="17">
        <v>0</v>
      </c>
      <c r="F273" s="17">
        <v>172</v>
      </c>
      <c r="G273" s="17">
        <v>189</v>
      </c>
      <c r="H273" s="17">
        <v>166</v>
      </c>
      <c r="I273" s="17">
        <v>189</v>
      </c>
      <c r="J273" s="17">
        <v>93</v>
      </c>
      <c r="K273" s="17">
        <v>106</v>
      </c>
      <c r="L273" s="17">
        <v>121</v>
      </c>
      <c r="M273" s="17">
        <v>102</v>
      </c>
      <c r="N273" s="17">
        <f t="shared" si="9"/>
        <v>1138</v>
      </c>
    </row>
    <row r="274" spans="1:14" x14ac:dyDescent="0.25">
      <c r="A274" s="17" t="s">
        <v>4464</v>
      </c>
      <c r="B274" s="17">
        <v>0</v>
      </c>
      <c r="C274" s="17">
        <v>0</v>
      </c>
      <c r="D274" s="17">
        <v>0</v>
      </c>
      <c r="E274" s="17">
        <v>0</v>
      </c>
      <c r="F274" s="17">
        <v>119</v>
      </c>
      <c r="G274" s="17">
        <v>119</v>
      </c>
      <c r="H274" s="17">
        <v>115</v>
      </c>
      <c r="I274" s="17">
        <v>104</v>
      </c>
      <c r="J274" s="17">
        <v>123</v>
      </c>
      <c r="K274" s="17">
        <v>132</v>
      </c>
      <c r="L274" s="17">
        <v>122</v>
      </c>
      <c r="M274" s="17">
        <v>95</v>
      </c>
      <c r="N274" s="17">
        <f t="shared" si="9"/>
        <v>929</v>
      </c>
    </row>
    <row r="275" spans="1:14" x14ac:dyDescent="0.25">
      <c r="A275" s="17" t="s">
        <v>4465</v>
      </c>
      <c r="B275" s="17">
        <v>84</v>
      </c>
      <c r="C275" s="17">
        <v>91</v>
      </c>
      <c r="D275" s="17">
        <v>100</v>
      </c>
      <c r="E275" s="17">
        <v>117</v>
      </c>
      <c r="F275" s="17">
        <v>0</v>
      </c>
      <c r="G275" s="17">
        <v>1</v>
      </c>
      <c r="H275" s="17">
        <v>0</v>
      </c>
      <c r="I275" s="17">
        <v>0</v>
      </c>
      <c r="J275" s="17">
        <v>0</v>
      </c>
      <c r="K275" s="17">
        <v>0</v>
      </c>
      <c r="L275" s="17">
        <v>0</v>
      </c>
      <c r="M275" s="17">
        <v>0</v>
      </c>
      <c r="N275" s="17">
        <f t="shared" si="9"/>
        <v>393</v>
      </c>
    </row>
    <row r="276" spans="1:14" x14ac:dyDescent="0.25">
      <c r="A276" s="17" t="s">
        <v>4003</v>
      </c>
      <c r="B276" s="17">
        <v>23</v>
      </c>
      <c r="C276" s="17">
        <v>26</v>
      </c>
      <c r="D276" s="17">
        <v>32</v>
      </c>
      <c r="E276" s="17">
        <v>26</v>
      </c>
      <c r="F276" s="17">
        <v>35</v>
      </c>
      <c r="G276" s="17">
        <v>24</v>
      </c>
      <c r="H276" s="17">
        <v>18</v>
      </c>
      <c r="I276" s="17">
        <v>27</v>
      </c>
      <c r="J276" s="17">
        <v>24</v>
      </c>
      <c r="K276" s="17">
        <v>22</v>
      </c>
      <c r="L276" s="17">
        <v>25</v>
      </c>
      <c r="M276" s="17">
        <v>21</v>
      </c>
      <c r="N276" s="17">
        <f t="shared" si="9"/>
        <v>303</v>
      </c>
    </row>
    <row r="277" spans="1:14" x14ac:dyDescent="0.25">
      <c r="A277" s="17" t="s">
        <v>4446</v>
      </c>
      <c r="B277" s="17">
        <v>0</v>
      </c>
      <c r="C277" s="17">
        <v>0</v>
      </c>
      <c r="D277" s="17">
        <v>0</v>
      </c>
      <c r="E277" s="17">
        <v>0</v>
      </c>
      <c r="F277" s="17">
        <v>220</v>
      </c>
      <c r="G277" s="17">
        <v>194</v>
      </c>
      <c r="H277" s="17">
        <v>212</v>
      </c>
      <c r="I277" s="17">
        <v>183</v>
      </c>
      <c r="J277" s="17">
        <v>166</v>
      </c>
      <c r="K277" s="17">
        <v>183</v>
      </c>
      <c r="L277" s="17">
        <v>196</v>
      </c>
      <c r="M277" s="17">
        <v>167</v>
      </c>
      <c r="N277" s="17">
        <f t="shared" si="9"/>
        <v>1521</v>
      </c>
    </row>
    <row r="278" spans="1:14" x14ac:dyDescent="0.25">
      <c r="A278" s="17" t="s">
        <v>4447</v>
      </c>
      <c r="B278" s="17">
        <v>181</v>
      </c>
      <c r="C278" s="17">
        <v>206</v>
      </c>
      <c r="D278" s="17">
        <v>166</v>
      </c>
      <c r="E278" s="17">
        <v>190</v>
      </c>
      <c r="F278" s="17">
        <v>0</v>
      </c>
      <c r="G278" s="17">
        <v>0</v>
      </c>
      <c r="H278" s="17">
        <v>0</v>
      </c>
      <c r="I278" s="17">
        <v>0</v>
      </c>
      <c r="J278" s="17">
        <v>0</v>
      </c>
      <c r="K278" s="17">
        <v>0</v>
      </c>
      <c r="L278" s="17">
        <v>0</v>
      </c>
      <c r="M278" s="17">
        <v>0</v>
      </c>
      <c r="N278" s="17">
        <f t="shared" si="9"/>
        <v>743</v>
      </c>
    </row>
    <row r="279" spans="1:14" x14ac:dyDescent="0.25">
      <c r="A279" s="17" t="s">
        <v>4118</v>
      </c>
      <c r="B279" s="17">
        <v>0</v>
      </c>
      <c r="C279" s="17">
        <v>0</v>
      </c>
      <c r="D279" s="17">
        <v>0</v>
      </c>
      <c r="E279" s="17">
        <v>0</v>
      </c>
      <c r="F279" s="17">
        <v>75</v>
      </c>
      <c r="G279" s="17">
        <v>95</v>
      </c>
      <c r="H279" s="17">
        <v>68</v>
      </c>
      <c r="I279" s="17">
        <v>84</v>
      </c>
      <c r="J279" s="17">
        <v>83</v>
      </c>
      <c r="K279" s="17">
        <v>87</v>
      </c>
      <c r="L279" s="17">
        <v>74</v>
      </c>
      <c r="M279" s="17">
        <v>87</v>
      </c>
      <c r="N279" s="17">
        <f t="shared" si="9"/>
        <v>653</v>
      </c>
    </row>
    <row r="280" spans="1:14" x14ac:dyDescent="0.25">
      <c r="A280" s="17" t="s">
        <v>4119</v>
      </c>
      <c r="B280" s="17">
        <v>68</v>
      </c>
      <c r="C280" s="17">
        <v>76</v>
      </c>
      <c r="D280" s="17">
        <v>74</v>
      </c>
      <c r="E280" s="17">
        <v>88</v>
      </c>
      <c r="F280" s="17">
        <v>0</v>
      </c>
      <c r="G280" s="17">
        <v>0</v>
      </c>
      <c r="H280" s="17">
        <v>0</v>
      </c>
      <c r="I280" s="17">
        <v>0</v>
      </c>
      <c r="J280" s="17">
        <v>0</v>
      </c>
      <c r="K280" s="17">
        <v>0</v>
      </c>
      <c r="L280" s="17">
        <v>0</v>
      </c>
      <c r="M280" s="17">
        <v>0</v>
      </c>
      <c r="N280" s="17">
        <f t="shared" si="9"/>
        <v>306</v>
      </c>
    </row>
    <row r="281" spans="1:14" x14ac:dyDescent="0.25">
      <c r="A281" s="17" t="s">
        <v>4299</v>
      </c>
      <c r="B281" s="17">
        <v>22</v>
      </c>
      <c r="C281" s="17">
        <v>38</v>
      </c>
      <c r="D281" s="17">
        <v>23</v>
      </c>
      <c r="E281" s="17">
        <v>37</v>
      </c>
      <c r="F281" s="17">
        <v>27</v>
      </c>
      <c r="G281" s="17">
        <v>36</v>
      </c>
      <c r="H281" s="17">
        <v>24</v>
      </c>
      <c r="I281" s="17">
        <v>39</v>
      </c>
      <c r="J281" s="17">
        <v>37</v>
      </c>
      <c r="K281" s="17">
        <v>29</v>
      </c>
      <c r="L281" s="17">
        <v>39</v>
      </c>
      <c r="M281" s="17">
        <v>36</v>
      </c>
      <c r="N281" s="17">
        <f t="shared" ref="N281:N306" si="10">SUM(B281:M281)</f>
        <v>387</v>
      </c>
    </row>
    <row r="282" spans="1:14" x14ac:dyDescent="0.25">
      <c r="A282" s="17" t="s">
        <v>4791</v>
      </c>
      <c r="B282" s="17">
        <v>0</v>
      </c>
      <c r="C282" s="17">
        <v>0</v>
      </c>
      <c r="D282" s="17">
        <v>0</v>
      </c>
      <c r="E282" s="17">
        <v>0</v>
      </c>
      <c r="F282" s="17">
        <v>183</v>
      </c>
      <c r="G282" s="17">
        <v>217</v>
      </c>
      <c r="H282" s="17">
        <v>213</v>
      </c>
      <c r="I282" s="17">
        <v>215</v>
      </c>
      <c r="J282" s="17">
        <v>205</v>
      </c>
      <c r="K282" s="17">
        <v>223</v>
      </c>
      <c r="L282" s="17">
        <v>203</v>
      </c>
      <c r="M282" s="17">
        <v>240</v>
      </c>
      <c r="N282" s="17">
        <f t="shared" si="10"/>
        <v>1699</v>
      </c>
    </row>
    <row r="283" spans="1:14" x14ac:dyDescent="0.25">
      <c r="A283" s="17" t="s">
        <v>4795</v>
      </c>
      <c r="B283" s="17">
        <v>0</v>
      </c>
      <c r="C283" s="17">
        <v>0</v>
      </c>
      <c r="D283" s="17">
        <v>0</v>
      </c>
      <c r="E283" s="17">
        <v>0</v>
      </c>
      <c r="F283" s="17">
        <v>244</v>
      </c>
      <c r="G283" s="17">
        <v>254</v>
      </c>
      <c r="H283" s="17">
        <v>218</v>
      </c>
      <c r="I283" s="17">
        <v>288</v>
      </c>
      <c r="J283" s="17">
        <v>262</v>
      </c>
      <c r="K283" s="17">
        <v>260</v>
      </c>
      <c r="L283" s="17">
        <v>269</v>
      </c>
      <c r="M283" s="17">
        <v>270</v>
      </c>
      <c r="N283" s="17">
        <f t="shared" si="10"/>
        <v>2065</v>
      </c>
    </row>
    <row r="284" spans="1:14" x14ac:dyDescent="0.25">
      <c r="A284" s="17" t="s">
        <v>4794</v>
      </c>
      <c r="B284" s="17">
        <v>133</v>
      </c>
      <c r="C284" s="17">
        <v>134</v>
      </c>
      <c r="D284" s="17">
        <v>129</v>
      </c>
      <c r="E284" s="17">
        <v>134</v>
      </c>
      <c r="F284" s="17">
        <v>0</v>
      </c>
      <c r="G284" s="17">
        <v>0</v>
      </c>
      <c r="H284" s="17">
        <v>0</v>
      </c>
      <c r="I284" s="17">
        <v>0</v>
      </c>
      <c r="J284" s="17">
        <v>0</v>
      </c>
      <c r="K284" s="17">
        <v>0</v>
      </c>
      <c r="L284" s="17">
        <v>0</v>
      </c>
      <c r="M284" s="17">
        <v>0</v>
      </c>
      <c r="N284" s="17">
        <f t="shared" si="10"/>
        <v>530</v>
      </c>
    </row>
    <row r="285" spans="1:14" x14ac:dyDescent="0.25">
      <c r="A285" s="17" t="s">
        <v>4792</v>
      </c>
      <c r="B285" s="17">
        <v>191</v>
      </c>
      <c r="C285" s="17">
        <v>209</v>
      </c>
      <c r="D285" s="17">
        <v>202</v>
      </c>
      <c r="E285" s="17">
        <v>197</v>
      </c>
      <c r="F285" s="17">
        <v>0</v>
      </c>
      <c r="G285" s="17">
        <v>0</v>
      </c>
      <c r="H285" s="17">
        <v>0</v>
      </c>
      <c r="I285" s="17">
        <v>0</v>
      </c>
      <c r="J285" s="17">
        <v>0</v>
      </c>
      <c r="K285" s="17">
        <v>0</v>
      </c>
      <c r="L285" s="17">
        <v>0</v>
      </c>
      <c r="M285" s="17">
        <v>0</v>
      </c>
      <c r="N285" s="17">
        <f t="shared" si="10"/>
        <v>799</v>
      </c>
    </row>
    <row r="286" spans="1:14" x14ac:dyDescent="0.25">
      <c r="A286" s="17" t="s">
        <v>4793</v>
      </c>
      <c r="B286" s="17">
        <v>102</v>
      </c>
      <c r="C286" s="17">
        <v>132</v>
      </c>
      <c r="D286" s="17">
        <v>113</v>
      </c>
      <c r="E286" s="17">
        <v>121</v>
      </c>
      <c r="F286" s="17">
        <v>0</v>
      </c>
      <c r="G286" s="17">
        <v>0</v>
      </c>
      <c r="H286" s="17">
        <v>0</v>
      </c>
      <c r="I286" s="17">
        <v>0</v>
      </c>
      <c r="J286" s="17">
        <v>0</v>
      </c>
      <c r="K286" s="17">
        <v>0</v>
      </c>
      <c r="L286" s="17">
        <v>0</v>
      </c>
      <c r="M286" s="17">
        <v>0</v>
      </c>
      <c r="N286" s="17">
        <f t="shared" si="10"/>
        <v>468</v>
      </c>
    </row>
    <row r="287" spans="1:14" x14ac:dyDescent="0.25">
      <c r="A287" s="17" t="s">
        <v>4181</v>
      </c>
      <c r="B287" s="17">
        <v>39</v>
      </c>
      <c r="C287" s="17">
        <v>39</v>
      </c>
      <c r="D287" s="17">
        <v>44</v>
      </c>
      <c r="E287" s="17">
        <v>52</v>
      </c>
      <c r="F287" s="17">
        <v>45</v>
      </c>
      <c r="G287" s="17">
        <v>50</v>
      </c>
      <c r="H287" s="17">
        <v>43</v>
      </c>
      <c r="I287" s="17">
        <v>33</v>
      </c>
      <c r="J287" s="17">
        <v>45</v>
      </c>
      <c r="K287" s="17">
        <v>40</v>
      </c>
      <c r="L287" s="17">
        <v>42</v>
      </c>
      <c r="M287" s="17">
        <v>42</v>
      </c>
      <c r="N287" s="17">
        <f t="shared" si="10"/>
        <v>514</v>
      </c>
    </row>
    <row r="288" spans="1:14" x14ac:dyDescent="0.25">
      <c r="A288" s="17" t="s">
        <v>4110</v>
      </c>
      <c r="B288" s="17">
        <v>29</v>
      </c>
      <c r="C288" s="17">
        <v>44</v>
      </c>
      <c r="D288" s="17">
        <v>38</v>
      </c>
      <c r="E288" s="17">
        <v>31</v>
      </c>
      <c r="F288" s="17">
        <v>33</v>
      </c>
      <c r="G288" s="17">
        <v>40</v>
      </c>
      <c r="H288" s="17">
        <v>49</v>
      </c>
      <c r="I288" s="17">
        <v>40</v>
      </c>
      <c r="J288" s="17">
        <v>45</v>
      </c>
      <c r="K288" s="17">
        <v>38</v>
      </c>
      <c r="L288" s="17">
        <v>32</v>
      </c>
      <c r="M288" s="17">
        <v>40</v>
      </c>
      <c r="N288" s="17">
        <f t="shared" si="10"/>
        <v>459</v>
      </c>
    </row>
    <row r="289" spans="1:14" x14ac:dyDescent="0.25">
      <c r="A289" s="17" t="s">
        <v>4112</v>
      </c>
      <c r="B289" s="17">
        <v>0</v>
      </c>
      <c r="C289" s="17">
        <v>0</v>
      </c>
      <c r="D289" s="17">
        <v>0</v>
      </c>
      <c r="E289" s="17">
        <v>0</v>
      </c>
      <c r="F289" s="17">
        <v>115</v>
      </c>
      <c r="G289" s="17">
        <v>123</v>
      </c>
      <c r="H289" s="17">
        <v>101</v>
      </c>
      <c r="I289" s="17">
        <v>122</v>
      </c>
      <c r="J289" s="17">
        <v>114</v>
      </c>
      <c r="K289" s="17">
        <v>108</v>
      </c>
      <c r="L289" s="17">
        <v>92</v>
      </c>
      <c r="M289" s="17">
        <v>105</v>
      </c>
      <c r="N289" s="17">
        <f t="shared" si="10"/>
        <v>880</v>
      </c>
    </row>
    <row r="290" spans="1:14" x14ac:dyDescent="0.25">
      <c r="A290" s="17" t="s">
        <v>4111</v>
      </c>
      <c r="B290" s="17">
        <v>98</v>
      </c>
      <c r="C290" s="17">
        <v>117</v>
      </c>
      <c r="D290" s="17">
        <v>94</v>
      </c>
      <c r="E290" s="17">
        <v>125</v>
      </c>
      <c r="F290" s="17">
        <v>0</v>
      </c>
      <c r="G290" s="17">
        <v>0</v>
      </c>
      <c r="H290" s="17">
        <v>0</v>
      </c>
      <c r="I290" s="17">
        <v>0</v>
      </c>
      <c r="J290" s="17">
        <v>0</v>
      </c>
      <c r="K290" s="17">
        <v>0</v>
      </c>
      <c r="L290" s="17">
        <v>0</v>
      </c>
      <c r="M290" s="17">
        <v>0</v>
      </c>
      <c r="N290" s="17">
        <f t="shared" si="10"/>
        <v>434</v>
      </c>
    </row>
    <row r="291" spans="1:14" x14ac:dyDescent="0.25">
      <c r="A291" s="17" t="s">
        <v>4113</v>
      </c>
      <c r="B291" s="17">
        <v>0</v>
      </c>
      <c r="C291" s="17">
        <v>0</v>
      </c>
      <c r="D291" s="17">
        <v>0</v>
      </c>
      <c r="E291" s="17">
        <v>0</v>
      </c>
      <c r="F291" s="17">
        <v>0</v>
      </c>
      <c r="G291" s="17">
        <v>0</v>
      </c>
      <c r="H291" s="17">
        <v>37</v>
      </c>
      <c r="I291" s="17">
        <v>96</v>
      </c>
      <c r="J291" s="17">
        <v>97</v>
      </c>
      <c r="K291" s="17">
        <v>122</v>
      </c>
      <c r="L291" s="17">
        <v>62</v>
      </c>
      <c r="M291" s="17">
        <v>132</v>
      </c>
      <c r="N291" s="17">
        <f t="shared" si="10"/>
        <v>546</v>
      </c>
    </row>
    <row r="292" spans="1:14" x14ac:dyDescent="0.25">
      <c r="A292" s="17" t="s">
        <v>4625</v>
      </c>
      <c r="B292" s="17">
        <v>0</v>
      </c>
      <c r="C292" s="17">
        <v>0</v>
      </c>
      <c r="D292" s="17">
        <v>0</v>
      </c>
      <c r="E292" s="17">
        <v>0</v>
      </c>
      <c r="F292" s="17">
        <v>88</v>
      </c>
      <c r="G292" s="17">
        <v>126</v>
      </c>
      <c r="H292" s="17">
        <v>120</v>
      </c>
      <c r="I292" s="17">
        <v>113</v>
      </c>
      <c r="J292" s="17">
        <v>94</v>
      </c>
      <c r="K292" s="17">
        <v>133</v>
      </c>
      <c r="L292" s="17">
        <v>97</v>
      </c>
      <c r="M292" s="17">
        <v>112</v>
      </c>
      <c r="N292" s="17">
        <f t="shared" si="10"/>
        <v>883</v>
      </c>
    </row>
    <row r="293" spans="1:14" x14ac:dyDescent="0.25">
      <c r="A293" s="17" t="s">
        <v>4626</v>
      </c>
      <c r="B293" s="17">
        <v>128</v>
      </c>
      <c r="C293" s="17">
        <v>115</v>
      </c>
      <c r="D293" s="17">
        <v>105</v>
      </c>
      <c r="E293" s="17">
        <v>110</v>
      </c>
      <c r="F293" s="17">
        <v>0</v>
      </c>
      <c r="G293" s="17">
        <v>0</v>
      </c>
      <c r="H293" s="17">
        <v>0</v>
      </c>
      <c r="I293" s="17">
        <v>0</v>
      </c>
      <c r="J293" s="17">
        <v>0</v>
      </c>
      <c r="K293" s="17">
        <v>0</v>
      </c>
      <c r="L293" s="17">
        <v>0</v>
      </c>
      <c r="M293" s="17">
        <v>0</v>
      </c>
      <c r="N293" s="17">
        <f t="shared" si="10"/>
        <v>458</v>
      </c>
    </row>
    <row r="294" spans="1:14" x14ac:dyDescent="0.25">
      <c r="A294" s="17" t="s">
        <v>4377</v>
      </c>
      <c r="B294" s="17">
        <v>0</v>
      </c>
      <c r="C294" s="17">
        <v>0</v>
      </c>
      <c r="D294" s="17">
        <v>0</v>
      </c>
      <c r="E294" s="17">
        <v>0</v>
      </c>
      <c r="F294" s="17">
        <v>0</v>
      </c>
      <c r="G294" s="17">
        <v>0</v>
      </c>
      <c r="H294" s="17">
        <v>0</v>
      </c>
      <c r="I294" s="17">
        <v>0</v>
      </c>
      <c r="J294" s="17">
        <v>0</v>
      </c>
      <c r="K294" s="17">
        <v>0</v>
      </c>
      <c r="L294" s="17">
        <v>45</v>
      </c>
      <c r="M294" s="17">
        <v>53</v>
      </c>
      <c r="N294" s="17">
        <f t="shared" si="10"/>
        <v>98</v>
      </c>
    </row>
    <row r="295" spans="1:14" x14ac:dyDescent="0.25">
      <c r="A295" s="17" t="s">
        <v>4660</v>
      </c>
      <c r="B295" s="17">
        <v>0</v>
      </c>
      <c r="C295" s="17">
        <v>0</v>
      </c>
      <c r="D295" s="17">
        <v>0</v>
      </c>
      <c r="E295" s="17">
        <v>0</v>
      </c>
      <c r="F295" s="17">
        <v>0</v>
      </c>
      <c r="G295" s="17">
        <v>0</v>
      </c>
      <c r="H295" s="17">
        <v>115</v>
      </c>
      <c r="I295" s="17">
        <v>126</v>
      </c>
      <c r="J295" s="17">
        <v>89</v>
      </c>
      <c r="K295" s="17">
        <v>123</v>
      </c>
      <c r="L295" s="17">
        <v>66</v>
      </c>
      <c r="M295" s="17">
        <v>107</v>
      </c>
      <c r="N295" s="17">
        <f t="shared" si="10"/>
        <v>626</v>
      </c>
    </row>
    <row r="296" spans="1:14" x14ac:dyDescent="0.25">
      <c r="A296" s="17" t="s">
        <v>4510</v>
      </c>
      <c r="B296" s="17">
        <v>0</v>
      </c>
      <c r="C296" s="17">
        <v>0</v>
      </c>
      <c r="D296" s="17">
        <v>0</v>
      </c>
      <c r="E296" s="17">
        <v>0</v>
      </c>
      <c r="F296" s="17">
        <v>10</v>
      </c>
      <c r="G296" s="17">
        <v>33</v>
      </c>
      <c r="H296" s="17">
        <v>115</v>
      </c>
      <c r="I296" s="17">
        <v>183</v>
      </c>
      <c r="J296" s="17">
        <v>104</v>
      </c>
      <c r="K296" s="17">
        <v>192</v>
      </c>
      <c r="L296" s="17">
        <v>125</v>
      </c>
      <c r="M296" s="17">
        <v>192</v>
      </c>
      <c r="N296" s="17">
        <f t="shared" si="10"/>
        <v>954</v>
      </c>
    </row>
    <row r="297" spans="1:14" x14ac:dyDescent="0.25">
      <c r="A297" s="17" t="s">
        <v>4507</v>
      </c>
      <c r="B297" s="17">
        <v>0</v>
      </c>
      <c r="C297" s="17">
        <v>0</v>
      </c>
      <c r="D297" s="17">
        <v>0</v>
      </c>
      <c r="E297" s="17">
        <v>0</v>
      </c>
      <c r="F297" s="17">
        <v>326</v>
      </c>
      <c r="G297" s="17">
        <v>333</v>
      </c>
      <c r="H297" s="17">
        <v>336</v>
      </c>
      <c r="I297" s="17">
        <v>323</v>
      </c>
      <c r="J297" s="17">
        <v>301</v>
      </c>
      <c r="K297" s="17">
        <v>342</v>
      </c>
      <c r="L297" s="17">
        <v>335</v>
      </c>
      <c r="M297" s="17">
        <v>347</v>
      </c>
      <c r="N297" s="17">
        <f t="shared" si="10"/>
        <v>2643</v>
      </c>
    </row>
    <row r="298" spans="1:14" x14ac:dyDescent="0.25">
      <c r="A298" s="17" t="s">
        <v>4509</v>
      </c>
      <c r="B298" s="17">
        <v>163</v>
      </c>
      <c r="C298" s="17">
        <v>185</v>
      </c>
      <c r="D298" s="17">
        <v>170</v>
      </c>
      <c r="E298" s="17">
        <v>169</v>
      </c>
      <c r="F298" s="17">
        <v>0</v>
      </c>
      <c r="G298" s="17">
        <v>0</v>
      </c>
      <c r="H298" s="17">
        <v>0</v>
      </c>
      <c r="I298" s="17">
        <v>0</v>
      </c>
      <c r="J298" s="17">
        <v>0</v>
      </c>
      <c r="K298" s="17">
        <v>0</v>
      </c>
      <c r="L298" s="17">
        <v>0</v>
      </c>
      <c r="M298" s="17">
        <v>0</v>
      </c>
      <c r="N298" s="17">
        <f t="shared" si="10"/>
        <v>687</v>
      </c>
    </row>
    <row r="299" spans="1:14" x14ac:dyDescent="0.25">
      <c r="A299" s="17" t="s">
        <v>4508</v>
      </c>
      <c r="B299" s="17">
        <v>204</v>
      </c>
      <c r="C299" s="17">
        <v>170</v>
      </c>
      <c r="D299" s="17">
        <v>172</v>
      </c>
      <c r="E299" s="17">
        <v>154</v>
      </c>
      <c r="F299" s="17">
        <v>0</v>
      </c>
      <c r="G299" s="17">
        <v>0</v>
      </c>
      <c r="H299" s="17">
        <v>0</v>
      </c>
      <c r="I299" s="17">
        <v>0</v>
      </c>
      <c r="J299" s="17">
        <v>0</v>
      </c>
      <c r="K299" s="17">
        <v>0</v>
      </c>
      <c r="L299" s="17">
        <v>0</v>
      </c>
      <c r="M299" s="17">
        <v>0</v>
      </c>
      <c r="N299" s="17">
        <f t="shared" si="10"/>
        <v>700</v>
      </c>
    </row>
    <row r="300" spans="1:14" x14ac:dyDescent="0.25">
      <c r="A300" s="17" t="s">
        <v>4318</v>
      </c>
      <c r="B300" s="17">
        <v>0</v>
      </c>
      <c r="C300" s="17">
        <v>0</v>
      </c>
      <c r="D300" s="17">
        <v>0</v>
      </c>
      <c r="E300" s="17">
        <v>0</v>
      </c>
      <c r="F300" s="17">
        <v>0</v>
      </c>
      <c r="G300" s="17">
        <v>1</v>
      </c>
      <c r="H300" s="17">
        <v>0</v>
      </c>
      <c r="I300" s="17">
        <v>0</v>
      </c>
      <c r="J300" s="17">
        <v>0</v>
      </c>
      <c r="K300" s="17">
        <v>0</v>
      </c>
      <c r="L300" s="17">
        <v>0</v>
      </c>
      <c r="M300" s="17">
        <v>0</v>
      </c>
      <c r="N300" s="17">
        <f t="shared" si="10"/>
        <v>1</v>
      </c>
    </row>
    <row r="301" spans="1:14" x14ac:dyDescent="0.25">
      <c r="A301" s="17" t="s">
        <v>4317</v>
      </c>
      <c r="B301" s="17">
        <v>42</v>
      </c>
      <c r="C301" s="17">
        <v>42</v>
      </c>
      <c r="D301" s="17">
        <v>42</v>
      </c>
      <c r="E301" s="17">
        <v>41</v>
      </c>
      <c r="F301" s="17">
        <v>32</v>
      </c>
      <c r="G301" s="17">
        <v>41</v>
      </c>
      <c r="H301" s="17">
        <v>34</v>
      </c>
      <c r="I301" s="17">
        <v>42</v>
      </c>
      <c r="J301" s="17">
        <v>44</v>
      </c>
      <c r="K301" s="17">
        <v>42</v>
      </c>
      <c r="L301" s="17">
        <v>49</v>
      </c>
      <c r="M301" s="17">
        <v>43</v>
      </c>
      <c r="N301" s="17">
        <f t="shared" si="10"/>
        <v>494</v>
      </c>
    </row>
    <row r="302" spans="1:14" x14ac:dyDescent="0.25">
      <c r="A302" s="17" t="s">
        <v>4628</v>
      </c>
      <c r="B302" s="17">
        <v>107</v>
      </c>
      <c r="C302" s="17">
        <v>91</v>
      </c>
      <c r="D302" s="17">
        <v>112</v>
      </c>
      <c r="E302" s="17">
        <v>118</v>
      </c>
      <c r="F302" s="17">
        <v>0</v>
      </c>
      <c r="G302" s="17">
        <v>0</v>
      </c>
      <c r="H302" s="17">
        <v>0</v>
      </c>
      <c r="I302" s="17">
        <v>0</v>
      </c>
      <c r="J302" s="17">
        <v>0</v>
      </c>
      <c r="K302" s="17">
        <v>0</v>
      </c>
      <c r="L302" s="17">
        <v>0</v>
      </c>
      <c r="M302" s="17">
        <v>0</v>
      </c>
      <c r="N302" s="17">
        <f t="shared" si="10"/>
        <v>428</v>
      </c>
    </row>
    <row r="303" spans="1:14" x14ac:dyDescent="0.25">
      <c r="A303" s="17" t="s">
        <v>4627</v>
      </c>
      <c r="B303" s="17">
        <v>0</v>
      </c>
      <c r="C303" s="17">
        <v>0</v>
      </c>
      <c r="D303" s="17">
        <v>0</v>
      </c>
      <c r="E303" s="17">
        <v>0</v>
      </c>
      <c r="F303" s="17">
        <v>100</v>
      </c>
      <c r="G303" s="17">
        <v>115</v>
      </c>
      <c r="H303" s="17">
        <v>104</v>
      </c>
      <c r="I303" s="17">
        <v>112</v>
      </c>
      <c r="J303" s="17">
        <v>99</v>
      </c>
      <c r="K303" s="17">
        <v>128</v>
      </c>
      <c r="L303" s="17">
        <v>102</v>
      </c>
      <c r="M303" s="17">
        <v>118</v>
      </c>
      <c r="N303" s="17">
        <f t="shared" si="10"/>
        <v>878</v>
      </c>
    </row>
    <row r="304" spans="1:14" x14ac:dyDescent="0.25">
      <c r="A304" s="17" t="s">
        <v>4370</v>
      </c>
      <c r="B304" s="17">
        <v>1</v>
      </c>
      <c r="C304" s="17">
        <v>2</v>
      </c>
      <c r="D304" s="17">
        <v>0</v>
      </c>
      <c r="E304" s="17">
        <v>0</v>
      </c>
      <c r="F304" s="17">
        <v>0</v>
      </c>
      <c r="G304" s="17">
        <v>0</v>
      </c>
      <c r="H304" s="17">
        <v>0</v>
      </c>
      <c r="I304" s="17">
        <v>0</v>
      </c>
      <c r="J304" s="17">
        <v>0</v>
      </c>
      <c r="K304" s="17">
        <v>0</v>
      </c>
      <c r="L304" s="17">
        <v>0</v>
      </c>
      <c r="M304" s="17">
        <v>0</v>
      </c>
      <c r="N304" s="17">
        <f t="shared" si="10"/>
        <v>3</v>
      </c>
    </row>
    <row r="305" spans="1:14" x14ac:dyDescent="0.25">
      <c r="A305" s="17" t="s">
        <v>4369</v>
      </c>
      <c r="B305" s="17">
        <v>228</v>
      </c>
      <c r="C305" s="17">
        <v>251</v>
      </c>
      <c r="D305" s="17">
        <v>262</v>
      </c>
      <c r="E305" s="17">
        <v>245</v>
      </c>
      <c r="F305" s="17">
        <v>4</v>
      </c>
      <c r="G305" s="17">
        <v>2</v>
      </c>
      <c r="H305" s="17">
        <v>0</v>
      </c>
      <c r="I305" s="17">
        <v>1</v>
      </c>
      <c r="J305" s="17">
        <v>0</v>
      </c>
      <c r="K305" s="17">
        <v>0</v>
      </c>
      <c r="L305" s="17">
        <v>0</v>
      </c>
      <c r="M305" s="17">
        <v>0</v>
      </c>
      <c r="N305" s="17">
        <f t="shared" si="10"/>
        <v>993</v>
      </c>
    </row>
    <row r="306" spans="1:14" x14ac:dyDescent="0.25">
      <c r="A306" s="17" t="s">
        <v>4368</v>
      </c>
      <c r="B306" s="17">
        <v>0</v>
      </c>
      <c r="C306" s="17">
        <v>0</v>
      </c>
      <c r="D306" s="17">
        <v>0</v>
      </c>
      <c r="E306" s="17">
        <v>0</v>
      </c>
      <c r="F306" s="17">
        <v>241</v>
      </c>
      <c r="G306" s="17">
        <v>233</v>
      </c>
      <c r="H306" s="17">
        <v>263</v>
      </c>
      <c r="I306" s="17">
        <v>254</v>
      </c>
      <c r="J306" s="17">
        <v>222</v>
      </c>
      <c r="K306" s="17">
        <v>269</v>
      </c>
      <c r="L306" s="17">
        <v>211</v>
      </c>
      <c r="M306" s="17">
        <v>244</v>
      </c>
      <c r="N306" s="17">
        <f t="shared" si="10"/>
        <v>1937</v>
      </c>
    </row>
    <row r="307" spans="1:14" x14ac:dyDescent="0.25">
      <c r="A307" s="17" t="s">
        <v>4466</v>
      </c>
      <c r="B307" s="17">
        <v>0</v>
      </c>
      <c r="C307" s="17">
        <v>0</v>
      </c>
      <c r="D307" s="17">
        <v>0</v>
      </c>
      <c r="E307" s="17">
        <v>0</v>
      </c>
      <c r="F307" s="17">
        <v>123</v>
      </c>
      <c r="G307" s="17">
        <v>162</v>
      </c>
      <c r="H307" s="17">
        <v>146</v>
      </c>
      <c r="I307" s="17">
        <v>145</v>
      </c>
      <c r="J307" s="17">
        <v>154</v>
      </c>
      <c r="K307" s="17">
        <v>148</v>
      </c>
      <c r="L307" s="17">
        <v>138</v>
      </c>
      <c r="M307" s="17">
        <v>150</v>
      </c>
      <c r="N307" s="17">
        <f t="shared" ref="N307:N337" si="11">SUM(B307:M307)</f>
        <v>1166</v>
      </c>
    </row>
    <row r="308" spans="1:14" x14ac:dyDescent="0.25">
      <c r="A308" s="17" t="s">
        <v>4467</v>
      </c>
      <c r="B308" s="17">
        <v>148</v>
      </c>
      <c r="C308" s="17">
        <v>136</v>
      </c>
      <c r="D308" s="17">
        <v>136</v>
      </c>
      <c r="E308" s="17">
        <v>156</v>
      </c>
      <c r="F308" s="17">
        <v>0</v>
      </c>
      <c r="G308" s="17">
        <v>0</v>
      </c>
      <c r="H308" s="17">
        <v>0</v>
      </c>
      <c r="I308" s="17">
        <v>0</v>
      </c>
      <c r="J308" s="17">
        <v>0</v>
      </c>
      <c r="K308" s="17">
        <v>0</v>
      </c>
      <c r="L308" s="17">
        <v>0</v>
      </c>
      <c r="M308" s="17">
        <v>0</v>
      </c>
      <c r="N308" s="17">
        <f t="shared" si="11"/>
        <v>576</v>
      </c>
    </row>
    <row r="309" spans="1:14" x14ac:dyDescent="0.25">
      <c r="A309" s="17" t="s">
        <v>4574</v>
      </c>
      <c r="B309" s="17">
        <v>95</v>
      </c>
      <c r="C309" s="17">
        <v>102</v>
      </c>
      <c r="D309" s="17">
        <v>103</v>
      </c>
      <c r="E309" s="17">
        <v>101</v>
      </c>
      <c r="F309" s="17">
        <v>0</v>
      </c>
      <c r="G309" s="17">
        <v>0</v>
      </c>
      <c r="H309" s="17">
        <v>0</v>
      </c>
      <c r="I309" s="17">
        <v>0</v>
      </c>
      <c r="J309" s="17">
        <v>0</v>
      </c>
      <c r="K309" s="17">
        <v>0</v>
      </c>
      <c r="L309" s="17">
        <v>0</v>
      </c>
      <c r="M309" s="17">
        <v>0</v>
      </c>
      <c r="N309" s="17">
        <f t="shared" si="11"/>
        <v>401</v>
      </c>
    </row>
    <row r="310" spans="1:14" x14ac:dyDescent="0.25">
      <c r="A310" s="17" t="s">
        <v>4575</v>
      </c>
      <c r="B310" s="17">
        <v>0</v>
      </c>
      <c r="C310" s="17">
        <v>0</v>
      </c>
      <c r="D310" s="17">
        <v>0</v>
      </c>
      <c r="E310" s="17">
        <v>0</v>
      </c>
      <c r="F310" s="17">
        <v>74</v>
      </c>
      <c r="G310" s="17">
        <v>88</v>
      </c>
      <c r="H310" s="17">
        <v>80</v>
      </c>
      <c r="I310" s="17">
        <v>88</v>
      </c>
      <c r="J310" s="17">
        <v>81</v>
      </c>
      <c r="K310" s="17">
        <v>70</v>
      </c>
      <c r="L310" s="17">
        <v>97</v>
      </c>
      <c r="M310" s="17">
        <v>64</v>
      </c>
      <c r="N310" s="17">
        <f t="shared" si="11"/>
        <v>642</v>
      </c>
    </row>
    <row r="311" spans="1:14" x14ac:dyDescent="0.25">
      <c r="A311" s="17" t="s">
        <v>8739</v>
      </c>
      <c r="B311" s="17">
        <v>0</v>
      </c>
      <c r="C311" s="17"/>
      <c r="D311" s="17">
        <v>0</v>
      </c>
      <c r="E311" s="17"/>
      <c r="F311" s="17">
        <v>4</v>
      </c>
      <c r="G311" s="17"/>
      <c r="H311" s="17">
        <v>8</v>
      </c>
      <c r="I311" s="17"/>
      <c r="J311" s="17">
        <v>3</v>
      </c>
      <c r="K311" s="17"/>
      <c r="L311" s="17">
        <v>6</v>
      </c>
      <c r="M311" s="17"/>
      <c r="N311" s="17">
        <f t="shared" si="11"/>
        <v>21</v>
      </c>
    </row>
    <row r="312" spans="1:14" x14ac:dyDescent="0.25">
      <c r="A312" s="17" t="s">
        <v>4532</v>
      </c>
      <c r="B312" s="17">
        <v>0</v>
      </c>
      <c r="C312" s="17">
        <v>0</v>
      </c>
      <c r="D312" s="17">
        <v>0</v>
      </c>
      <c r="E312" s="17">
        <v>0</v>
      </c>
      <c r="F312" s="17">
        <v>123</v>
      </c>
      <c r="G312" s="17">
        <v>147</v>
      </c>
      <c r="H312" s="17">
        <v>131</v>
      </c>
      <c r="I312" s="17">
        <v>156</v>
      </c>
      <c r="J312" s="17">
        <v>127</v>
      </c>
      <c r="K312" s="17">
        <v>121</v>
      </c>
      <c r="L312" s="17">
        <v>107</v>
      </c>
      <c r="M312" s="17">
        <v>133</v>
      </c>
      <c r="N312" s="17">
        <f t="shared" si="11"/>
        <v>1045</v>
      </c>
    </row>
    <row r="313" spans="1:14" x14ac:dyDescent="0.25">
      <c r="A313" s="17" t="s">
        <v>4004</v>
      </c>
      <c r="B313" s="17">
        <v>0</v>
      </c>
      <c r="C313" s="17">
        <v>0</v>
      </c>
      <c r="D313" s="17">
        <v>0</v>
      </c>
      <c r="E313" s="17">
        <v>0</v>
      </c>
      <c r="F313" s="17">
        <v>58</v>
      </c>
      <c r="G313" s="17">
        <v>63</v>
      </c>
      <c r="H313" s="17">
        <v>70</v>
      </c>
      <c r="I313" s="17">
        <v>74</v>
      </c>
      <c r="J313" s="17">
        <v>75</v>
      </c>
      <c r="K313" s="17">
        <v>88</v>
      </c>
      <c r="L313" s="17">
        <v>68</v>
      </c>
      <c r="M313" s="17">
        <v>87</v>
      </c>
      <c r="N313" s="17">
        <f t="shared" si="11"/>
        <v>583</v>
      </c>
    </row>
    <row r="314" spans="1:14" x14ac:dyDescent="0.25">
      <c r="A314" s="17" t="s">
        <v>4005</v>
      </c>
      <c r="B314" s="17">
        <v>77</v>
      </c>
      <c r="C314" s="17">
        <v>89</v>
      </c>
      <c r="D314" s="17">
        <v>80</v>
      </c>
      <c r="E314" s="17">
        <v>71</v>
      </c>
      <c r="F314" s="17">
        <v>0</v>
      </c>
      <c r="G314" s="17">
        <v>0</v>
      </c>
      <c r="H314" s="17">
        <v>0</v>
      </c>
      <c r="I314" s="17">
        <v>0</v>
      </c>
      <c r="J314" s="17">
        <v>0</v>
      </c>
      <c r="K314" s="17">
        <v>0</v>
      </c>
      <c r="L314" s="17">
        <v>0</v>
      </c>
      <c r="M314" s="17">
        <v>0</v>
      </c>
      <c r="N314" s="17">
        <f t="shared" si="11"/>
        <v>317</v>
      </c>
    </row>
    <row r="315" spans="1:14" x14ac:dyDescent="0.25">
      <c r="A315" s="17" t="s">
        <v>8740</v>
      </c>
      <c r="B315" s="17">
        <v>2</v>
      </c>
      <c r="C315" s="17">
        <v>16</v>
      </c>
      <c r="D315" s="17">
        <v>4</v>
      </c>
      <c r="E315" s="17">
        <v>14</v>
      </c>
      <c r="F315" s="17">
        <v>10</v>
      </c>
      <c r="G315" s="17">
        <v>27</v>
      </c>
      <c r="H315" s="17">
        <v>11</v>
      </c>
      <c r="I315" s="17">
        <v>44</v>
      </c>
      <c r="J315" s="17">
        <v>12</v>
      </c>
      <c r="K315" s="17">
        <v>34</v>
      </c>
      <c r="L315" s="17">
        <v>30</v>
      </c>
      <c r="M315" s="17">
        <v>75</v>
      </c>
      <c r="N315" s="17">
        <f t="shared" si="11"/>
        <v>279</v>
      </c>
    </row>
    <row r="316" spans="1:14" x14ac:dyDescent="0.25">
      <c r="A316" s="17" t="s">
        <v>4921</v>
      </c>
      <c r="B316" s="17">
        <v>0</v>
      </c>
      <c r="C316" s="17">
        <v>0</v>
      </c>
      <c r="D316" s="17">
        <v>0</v>
      </c>
      <c r="E316" s="17">
        <v>0</v>
      </c>
      <c r="F316" s="17">
        <v>1</v>
      </c>
      <c r="G316" s="17">
        <v>3</v>
      </c>
      <c r="H316" s="17">
        <v>19</v>
      </c>
      <c r="I316" s="17">
        <v>44</v>
      </c>
      <c r="J316" s="17">
        <v>41</v>
      </c>
      <c r="K316" s="17">
        <v>98</v>
      </c>
      <c r="L316" s="17">
        <v>155</v>
      </c>
      <c r="M316" s="17">
        <v>148</v>
      </c>
      <c r="N316" s="17">
        <f t="shared" si="11"/>
        <v>509</v>
      </c>
    </row>
    <row r="317" spans="1:14" x14ac:dyDescent="0.25">
      <c r="A317" s="17" t="s">
        <v>4920</v>
      </c>
      <c r="B317" s="17">
        <v>0</v>
      </c>
      <c r="C317" s="17">
        <v>0</v>
      </c>
      <c r="D317" s="17">
        <v>0</v>
      </c>
      <c r="E317" s="17">
        <v>0</v>
      </c>
      <c r="F317" s="17">
        <v>0</v>
      </c>
      <c r="G317" s="17">
        <v>0</v>
      </c>
      <c r="H317" s="17">
        <v>59</v>
      </c>
      <c r="I317" s="17">
        <v>35</v>
      </c>
      <c r="J317" s="17">
        <v>119</v>
      </c>
      <c r="K317" s="17">
        <v>94</v>
      </c>
      <c r="L317" s="17">
        <v>119</v>
      </c>
      <c r="M317" s="17">
        <v>98</v>
      </c>
      <c r="N317" s="17">
        <f t="shared" si="11"/>
        <v>524</v>
      </c>
    </row>
    <row r="318" spans="1:14" x14ac:dyDescent="0.25">
      <c r="A318" s="17" t="s">
        <v>4919</v>
      </c>
      <c r="B318" s="17">
        <v>0</v>
      </c>
      <c r="C318" s="17">
        <v>0</v>
      </c>
      <c r="D318" s="17">
        <v>0</v>
      </c>
      <c r="E318" s="17">
        <v>0</v>
      </c>
      <c r="F318" s="17">
        <v>0</v>
      </c>
      <c r="G318" s="17">
        <v>0</v>
      </c>
      <c r="H318" s="17">
        <v>1</v>
      </c>
      <c r="I318" s="17">
        <v>2</v>
      </c>
      <c r="J318" s="17">
        <v>8</v>
      </c>
      <c r="K318" s="17">
        <v>1</v>
      </c>
      <c r="L318" s="17">
        <v>6</v>
      </c>
      <c r="M318" s="17">
        <v>8</v>
      </c>
      <c r="N318" s="17">
        <f t="shared" si="11"/>
        <v>26</v>
      </c>
    </row>
    <row r="319" spans="1:14" x14ac:dyDescent="0.25">
      <c r="A319" s="17" t="s">
        <v>4998</v>
      </c>
      <c r="B319" s="17">
        <v>0</v>
      </c>
      <c r="C319" s="17">
        <v>0</v>
      </c>
      <c r="D319" s="17">
        <v>0</v>
      </c>
      <c r="E319" s="17">
        <v>0</v>
      </c>
      <c r="F319" s="17">
        <v>104</v>
      </c>
      <c r="G319" s="17">
        <v>82</v>
      </c>
      <c r="H319" s="17">
        <v>99</v>
      </c>
      <c r="I319" s="17">
        <v>79</v>
      </c>
      <c r="J319" s="17">
        <v>85</v>
      </c>
      <c r="K319" s="17">
        <v>79</v>
      </c>
      <c r="L319" s="17">
        <v>69</v>
      </c>
      <c r="M319" s="17">
        <v>75</v>
      </c>
      <c r="N319" s="17">
        <f t="shared" si="11"/>
        <v>672</v>
      </c>
    </row>
    <row r="320" spans="1:14" x14ac:dyDescent="0.25">
      <c r="A320" s="17" t="s">
        <v>4731</v>
      </c>
      <c r="B320" s="17">
        <v>0</v>
      </c>
      <c r="C320" s="17">
        <v>0</v>
      </c>
      <c r="D320" s="17">
        <v>0</v>
      </c>
      <c r="E320" s="17">
        <v>0</v>
      </c>
      <c r="F320" s="17">
        <v>176</v>
      </c>
      <c r="G320" s="17">
        <v>214</v>
      </c>
      <c r="H320" s="17">
        <v>204</v>
      </c>
      <c r="I320" s="17">
        <v>174</v>
      </c>
      <c r="J320" s="17">
        <v>193</v>
      </c>
      <c r="K320" s="17">
        <v>212</v>
      </c>
      <c r="L320" s="17">
        <v>187</v>
      </c>
      <c r="M320" s="17">
        <v>207</v>
      </c>
      <c r="N320" s="17">
        <f t="shared" si="11"/>
        <v>1567</v>
      </c>
    </row>
    <row r="321" spans="1:14" x14ac:dyDescent="0.25">
      <c r="A321" s="17" t="s">
        <v>4730</v>
      </c>
      <c r="B321" s="17">
        <v>77</v>
      </c>
      <c r="C321" s="17">
        <v>84</v>
      </c>
      <c r="D321" s="17">
        <v>91</v>
      </c>
      <c r="E321" s="17">
        <v>100</v>
      </c>
      <c r="F321" s="17">
        <v>0</v>
      </c>
      <c r="G321" s="17">
        <v>2</v>
      </c>
      <c r="H321" s="17">
        <v>0</v>
      </c>
      <c r="I321" s="17">
        <v>0</v>
      </c>
      <c r="J321" s="17">
        <v>0</v>
      </c>
      <c r="K321" s="17">
        <v>0</v>
      </c>
      <c r="L321" s="17">
        <v>0</v>
      </c>
      <c r="M321" s="17">
        <v>0</v>
      </c>
      <c r="N321" s="17">
        <f t="shared" si="11"/>
        <v>354</v>
      </c>
    </row>
    <row r="322" spans="1:14" x14ac:dyDescent="0.25">
      <c r="A322" s="17" t="s">
        <v>4732</v>
      </c>
      <c r="B322" s="17">
        <v>93</v>
      </c>
      <c r="C322" s="17">
        <v>111</v>
      </c>
      <c r="D322" s="17">
        <v>96</v>
      </c>
      <c r="E322" s="17">
        <v>108</v>
      </c>
      <c r="F322" s="17">
        <v>0</v>
      </c>
      <c r="G322" s="17">
        <v>0</v>
      </c>
      <c r="H322" s="17">
        <v>0</v>
      </c>
      <c r="I322" s="17">
        <v>0</v>
      </c>
      <c r="J322" s="17">
        <v>0</v>
      </c>
      <c r="K322" s="17">
        <v>0</v>
      </c>
      <c r="L322" s="17">
        <v>0</v>
      </c>
      <c r="M322" s="17">
        <v>0</v>
      </c>
      <c r="N322" s="17">
        <f t="shared" si="11"/>
        <v>408</v>
      </c>
    </row>
    <row r="323" spans="1:14" x14ac:dyDescent="0.25">
      <c r="A323" s="17" t="s">
        <v>8439</v>
      </c>
      <c r="B323" s="17">
        <v>0</v>
      </c>
      <c r="C323" s="17">
        <v>0</v>
      </c>
      <c r="D323" s="17">
        <v>1</v>
      </c>
      <c r="E323" s="17">
        <v>0</v>
      </c>
      <c r="F323" s="17">
        <v>0</v>
      </c>
      <c r="G323" s="17">
        <v>0</v>
      </c>
      <c r="H323" s="17">
        <v>0</v>
      </c>
      <c r="I323" s="17">
        <v>0</v>
      </c>
      <c r="J323" s="17">
        <v>0</v>
      </c>
      <c r="K323" s="17">
        <v>0</v>
      </c>
      <c r="L323" s="17">
        <v>0</v>
      </c>
      <c r="M323" s="17">
        <v>0</v>
      </c>
      <c r="N323" s="17">
        <f t="shared" si="11"/>
        <v>1</v>
      </c>
    </row>
    <row r="324" spans="1:14" x14ac:dyDescent="0.25">
      <c r="A324" s="17" t="s">
        <v>4194</v>
      </c>
      <c r="B324" s="17">
        <v>70</v>
      </c>
      <c r="C324" s="17">
        <v>66</v>
      </c>
      <c r="D324" s="17">
        <v>78</v>
      </c>
      <c r="E324" s="17">
        <v>75</v>
      </c>
      <c r="F324" s="17">
        <v>0</v>
      </c>
      <c r="G324" s="17">
        <v>0</v>
      </c>
      <c r="H324" s="17">
        <v>0</v>
      </c>
      <c r="I324" s="17">
        <v>0</v>
      </c>
      <c r="J324" s="17">
        <v>0</v>
      </c>
      <c r="K324" s="17">
        <v>0</v>
      </c>
      <c r="L324" s="17">
        <v>0</v>
      </c>
      <c r="M324" s="17">
        <v>0</v>
      </c>
      <c r="N324" s="17">
        <f t="shared" si="11"/>
        <v>289</v>
      </c>
    </row>
    <row r="325" spans="1:14" x14ac:dyDescent="0.25">
      <c r="A325" s="17" t="s">
        <v>4195</v>
      </c>
      <c r="B325" s="17">
        <v>0</v>
      </c>
      <c r="C325" s="17">
        <v>0</v>
      </c>
      <c r="D325" s="17">
        <v>0</v>
      </c>
      <c r="E325" s="17">
        <v>0</v>
      </c>
      <c r="F325" s="17">
        <v>69</v>
      </c>
      <c r="G325" s="17">
        <v>80</v>
      </c>
      <c r="H325" s="17">
        <v>68</v>
      </c>
      <c r="I325" s="17">
        <v>81</v>
      </c>
      <c r="J325" s="17">
        <v>69</v>
      </c>
      <c r="K325" s="17">
        <v>83</v>
      </c>
      <c r="L325" s="17">
        <v>91</v>
      </c>
      <c r="M325" s="17">
        <v>90</v>
      </c>
      <c r="N325" s="17">
        <f t="shared" si="11"/>
        <v>631</v>
      </c>
    </row>
    <row r="326" spans="1:14" x14ac:dyDescent="0.25">
      <c r="A326" s="17" t="s">
        <v>4533</v>
      </c>
      <c r="B326" s="17">
        <v>0</v>
      </c>
      <c r="C326" s="17">
        <v>0</v>
      </c>
      <c r="D326" s="17">
        <v>0</v>
      </c>
      <c r="E326" s="17">
        <v>0</v>
      </c>
      <c r="F326" s="17">
        <v>136</v>
      </c>
      <c r="G326" s="17">
        <v>139</v>
      </c>
      <c r="H326" s="17">
        <v>148</v>
      </c>
      <c r="I326" s="17">
        <v>142</v>
      </c>
      <c r="J326" s="17">
        <v>138</v>
      </c>
      <c r="K326" s="17">
        <v>134</v>
      </c>
      <c r="L326" s="17">
        <v>132</v>
      </c>
      <c r="M326" s="17">
        <v>155</v>
      </c>
      <c r="N326" s="17">
        <f t="shared" si="11"/>
        <v>1124</v>
      </c>
    </row>
    <row r="327" spans="1:14" x14ac:dyDescent="0.25">
      <c r="A327" s="17" t="s">
        <v>4534</v>
      </c>
      <c r="B327" s="17">
        <v>139</v>
      </c>
      <c r="C327" s="17">
        <v>136</v>
      </c>
      <c r="D327" s="17">
        <v>173</v>
      </c>
      <c r="E327" s="17">
        <v>147</v>
      </c>
      <c r="F327" s="17">
        <v>0</v>
      </c>
      <c r="G327" s="17">
        <v>1</v>
      </c>
      <c r="H327" s="17">
        <v>1</v>
      </c>
      <c r="I327" s="17">
        <v>0</v>
      </c>
      <c r="J327" s="17">
        <v>0</v>
      </c>
      <c r="K327" s="17">
        <v>0</v>
      </c>
      <c r="L327" s="17">
        <v>0</v>
      </c>
      <c r="M327" s="17">
        <v>0</v>
      </c>
      <c r="N327" s="17">
        <f t="shared" si="11"/>
        <v>597</v>
      </c>
    </row>
    <row r="328" spans="1:14" x14ac:dyDescent="0.25">
      <c r="A328" s="17" t="s">
        <v>4963</v>
      </c>
      <c r="B328" s="17">
        <v>41</v>
      </c>
      <c r="C328" s="17">
        <v>33</v>
      </c>
      <c r="D328" s="17">
        <v>44</v>
      </c>
      <c r="E328" s="17">
        <v>22</v>
      </c>
      <c r="F328" s="17">
        <v>0</v>
      </c>
      <c r="G328" s="17">
        <v>0</v>
      </c>
      <c r="H328" s="17">
        <v>0</v>
      </c>
      <c r="I328" s="17">
        <v>0</v>
      </c>
      <c r="J328" s="17">
        <v>0</v>
      </c>
      <c r="K328" s="17">
        <v>0</v>
      </c>
      <c r="L328" s="17">
        <v>0</v>
      </c>
      <c r="M328" s="17">
        <v>0</v>
      </c>
      <c r="N328" s="17">
        <f t="shared" si="11"/>
        <v>140</v>
      </c>
    </row>
    <row r="329" spans="1:14" x14ac:dyDescent="0.25">
      <c r="A329" s="17" t="s">
        <v>4407</v>
      </c>
      <c r="B329" s="17">
        <v>0</v>
      </c>
      <c r="C329" s="17">
        <v>0</v>
      </c>
      <c r="D329" s="17">
        <v>0</v>
      </c>
      <c r="E329" s="17">
        <v>0</v>
      </c>
      <c r="F329" s="17">
        <v>114</v>
      </c>
      <c r="G329" s="17">
        <v>125</v>
      </c>
      <c r="H329" s="17">
        <v>122</v>
      </c>
      <c r="I329" s="17">
        <v>120</v>
      </c>
      <c r="J329" s="17">
        <v>106</v>
      </c>
      <c r="K329" s="17">
        <v>121</v>
      </c>
      <c r="L329" s="17">
        <v>107</v>
      </c>
      <c r="M329" s="17">
        <v>114</v>
      </c>
      <c r="N329" s="17">
        <f t="shared" si="11"/>
        <v>929</v>
      </c>
    </row>
    <row r="330" spans="1:14" x14ac:dyDescent="0.25">
      <c r="A330" s="17" t="s">
        <v>4408</v>
      </c>
      <c r="B330" s="17">
        <v>122</v>
      </c>
      <c r="C330" s="17">
        <v>130</v>
      </c>
      <c r="D330" s="17">
        <v>119</v>
      </c>
      <c r="E330" s="17">
        <v>110</v>
      </c>
      <c r="F330" s="17">
        <v>0</v>
      </c>
      <c r="G330" s="17">
        <v>0</v>
      </c>
      <c r="H330" s="17">
        <v>0</v>
      </c>
      <c r="I330" s="17">
        <v>0</v>
      </c>
      <c r="J330" s="17">
        <v>0</v>
      </c>
      <c r="K330" s="17">
        <v>0</v>
      </c>
      <c r="L330" s="17">
        <v>0</v>
      </c>
      <c r="M330" s="17">
        <v>0</v>
      </c>
      <c r="N330" s="17">
        <f t="shared" si="11"/>
        <v>481</v>
      </c>
    </row>
    <row r="331" spans="1:14" x14ac:dyDescent="0.25">
      <c r="A331" s="17" t="s">
        <v>4371</v>
      </c>
      <c r="B331" s="17">
        <v>0</v>
      </c>
      <c r="C331" s="17">
        <v>0</v>
      </c>
      <c r="D331" s="17">
        <v>0</v>
      </c>
      <c r="E331" s="17">
        <v>0</v>
      </c>
      <c r="F331" s="17">
        <v>128</v>
      </c>
      <c r="G331" s="17">
        <v>131</v>
      </c>
      <c r="H331" s="17">
        <v>116</v>
      </c>
      <c r="I331" s="17">
        <v>133</v>
      </c>
      <c r="J331" s="17">
        <v>116</v>
      </c>
      <c r="K331" s="17">
        <v>121</v>
      </c>
      <c r="L331" s="17">
        <v>118</v>
      </c>
      <c r="M331" s="17">
        <v>122</v>
      </c>
      <c r="N331" s="17">
        <f t="shared" si="11"/>
        <v>985</v>
      </c>
    </row>
    <row r="332" spans="1:14" x14ac:dyDescent="0.25">
      <c r="A332" s="17" t="s">
        <v>4372</v>
      </c>
      <c r="B332" s="17">
        <v>153</v>
      </c>
      <c r="C332" s="17">
        <v>154</v>
      </c>
      <c r="D332" s="17">
        <v>126</v>
      </c>
      <c r="E332" s="17">
        <v>165</v>
      </c>
      <c r="F332" s="17">
        <v>0</v>
      </c>
      <c r="G332" s="17">
        <v>0</v>
      </c>
      <c r="H332" s="17">
        <v>0</v>
      </c>
      <c r="I332" s="17">
        <v>0</v>
      </c>
      <c r="J332" s="17">
        <v>0</v>
      </c>
      <c r="K332" s="17">
        <v>0</v>
      </c>
      <c r="L332" s="17">
        <v>0</v>
      </c>
      <c r="M332" s="17">
        <v>0</v>
      </c>
      <c r="N332" s="17">
        <f t="shared" si="11"/>
        <v>598</v>
      </c>
    </row>
    <row r="333" spans="1:14" x14ac:dyDescent="0.25">
      <c r="A333" s="17" t="s">
        <v>4888</v>
      </c>
      <c r="B333" s="17">
        <v>0</v>
      </c>
      <c r="C333" s="17">
        <v>0</v>
      </c>
      <c r="D333" s="17">
        <v>0</v>
      </c>
      <c r="E333" s="17">
        <v>0</v>
      </c>
      <c r="F333" s="17">
        <v>209</v>
      </c>
      <c r="G333" s="17">
        <v>231</v>
      </c>
      <c r="H333" s="17">
        <v>214</v>
      </c>
      <c r="I333" s="17">
        <v>226</v>
      </c>
      <c r="J333" s="17">
        <v>232</v>
      </c>
      <c r="K333" s="17">
        <v>241</v>
      </c>
      <c r="L333" s="17">
        <v>201</v>
      </c>
      <c r="M333" s="17">
        <v>237</v>
      </c>
      <c r="N333" s="17">
        <f t="shared" si="11"/>
        <v>1791</v>
      </c>
    </row>
    <row r="334" spans="1:14" x14ac:dyDescent="0.25">
      <c r="A334" s="17" t="s">
        <v>4885</v>
      </c>
      <c r="B334" s="17">
        <v>0</v>
      </c>
      <c r="C334" s="17">
        <v>0</v>
      </c>
      <c r="D334" s="17">
        <v>0</v>
      </c>
      <c r="E334" s="17">
        <v>0</v>
      </c>
      <c r="F334" s="17">
        <v>165</v>
      </c>
      <c r="G334" s="17">
        <v>212</v>
      </c>
      <c r="H334" s="17">
        <v>186</v>
      </c>
      <c r="I334" s="17">
        <v>198</v>
      </c>
      <c r="J334" s="17">
        <v>156</v>
      </c>
      <c r="K334" s="17">
        <v>189</v>
      </c>
      <c r="L334" s="17">
        <v>174</v>
      </c>
      <c r="M334" s="17">
        <v>202</v>
      </c>
      <c r="N334" s="17">
        <f t="shared" si="11"/>
        <v>1482</v>
      </c>
    </row>
    <row r="335" spans="1:14" x14ac:dyDescent="0.25">
      <c r="A335" s="17" t="s">
        <v>4887</v>
      </c>
      <c r="B335" s="17">
        <v>266</v>
      </c>
      <c r="C335" s="17">
        <v>257</v>
      </c>
      <c r="D335" s="17">
        <v>253</v>
      </c>
      <c r="E335" s="17">
        <v>265</v>
      </c>
      <c r="F335" s="17">
        <v>0</v>
      </c>
      <c r="G335" s="17">
        <v>0</v>
      </c>
      <c r="H335" s="17">
        <v>0</v>
      </c>
      <c r="I335" s="17">
        <v>0</v>
      </c>
      <c r="J335" s="17">
        <v>0</v>
      </c>
      <c r="K335" s="17">
        <v>0</v>
      </c>
      <c r="L335" s="17">
        <v>0</v>
      </c>
      <c r="M335" s="17">
        <v>0</v>
      </c>
      <c r="N335" s="17">
        <f t="shared" si="11"/>
        <v>1041</v>
      </c>
    </row>
    <row r="336" spans="1:14" x14ac:dyDescent="0.25">
      <c r="A336" s="17" t="s">
        <v>4889</v>
      </c>
      <c r="B336" s="17">
        <v>0</v>
      </c>
      <c r="C336" s="17">
        <v>0</v>
      </c>
      <c r="D336" s="17">
        <v>0</v>
      </c>
      <c r="E336" s="17">
        <v>0</v>
      </c>
      <c r="F336" s="17">
        <v>125</v>
      </c>
      <c r="G336" s="17">
        <v>96</v>
      </c>
      <c r="H336" s="17">
        <v>94</v>
      </c>
      <c r="I336" s="17">
        <v>102</v>
      </c>
      <c r="J336" s="17">
        <v>106</v>
      </c>
      <c r="K336" s="17">
        <v>89</v>
      </c>
      <c r="L336" s="17">
        <v>105</v>
      </c>
      <c r="M336" s="17">
        <v>74</v>
      </c>
      <c r="N336" s="17">
        <f t="shared" si="11"/>
        <v>791</v>
      </c>
    </row>
    <row r="337" spans="1:14" x14ac:dyDescent="0.25">
      <c r="A337" s="17" t="s">
        <v>4886</v>
      </c>
      <c r="B337" s="17">
        <v>241</v>
      </c>
      <c r="C337" s="17">
        <v>259</v>
      </c>
      <c r="D337" s="17">
        <v>287</v>
      </c>
      <c r="E337" s="17">
        <v>274</v>
      </c>
      <c r="F337" s="17">
        <v>0</v>
      </c>
      <c r="G337" s="17">
        <v>0</v>
      </c>
      <c r="H337" s="17">
        <v>0</v>
      </c>
      <c r="I337" s="17">
        <v>0</v>
      </c>
      <c r="J337" s="17">
        <v>0</v>
      </c>
      <c r="K337" s="17">
        <v>0</v>
      </c>
      <c r="L337" s="17">
        <v>0</v>
      </c>
      <c r="M337" s="17">
        <v>0</v>
      </c>
      <c r="N337" s="17">
        <f t="shared" si="11"/>
        <v>1061</v>
      </c>
    </row>
    <row r="338" spans="1:14" x14ac:dyDescent="0.25">
      <c r="A338" s="17" t="s">
        <v>4199</v>
      </c>
      <c r="B338" s="17">
        <v>4</v>
      </c>
      <c r="C338" s="17">
        <v>4</v>
      </c>
      <c r="D338" s="17">
        <v>5</v>
      </c>
      <c r="E338" s="17">
        <v>12</v>
      </c>
      <c r="F338" s="17">
        <v>9</v>
      </c>
      <c r="G338" s="17">
        <v>23</v>
      </c>
      <c r="H338" s="17">
        <v>12</v>
      </c>
      <c r="I338" s="17">
        <v>25</v>
      </c>
      <c r="J338" s="17">
        <v>11</v>
      </c>
      <c r="K338" s="17">
        <v>25</v>
      </c>
      <c r="L338" s="17">
        <v>7</v>
      </c>
      <c r="M338" s="17">
        <v>29</v>
      </c>
      <c r="N338" s="17">
        <f t="shared" ref="N338:N363" si="12">SUM(B338:M338)</f>
        <v>166</v>
      </c>
    </row>
    <row r="339" spans="1:14" x14ac:dyDescent="0.25">
      <c r="A339" s="17" t="s">
        <v>8432</v>
      </c>
      <c r="B339" s="17">
        <v>0</v>
      </c>
      <c r="C339" s="17">
        <v>1</v>
      </c>
      <c r="D339" s="17">
        <v>0</v>
      </c>
      <c r="E339" s="17">
        <v>0</v>
      </c>
      <c r="F339" s="17">
        <v>0</v>
      </c>
      <c r="G339" s="17">
        <v>0</v>
      </c>
      <c r="H339" s="17">
        <v>0</v>
      </c>
      <c r="I339" s="17">
        <v>0</v>
      </c>
      <c r="J339" s="17">
        <v>0</v>
      </c>
      <c r="K339" s="17">
        <v>0</v>
      </c>
      <c r="L339" s="17">
        <v>0</v>
      </c>
      <c r="M339" s="17">
        <v>0</v>
      </c>
      <c r="N339" s="17">
        <f t="shared" si="12"/>
        <v>1</v>
      </c>
    </row>
    <row r="340" spans="1:14" x14ac:dyDescent="0.25">
      <c r="A340" s="17" t="s">
        <v>4172</v>
      </c>
      <c r="B340" s="17">
        <v>156</v>
      </c>
      <c r="C340" s="17">
        <v>132</v>
      </c>
      <c r="D340" s="17">
        <v>149</v>
      </c>
      <c r="E340" s="17">
        <v>156</v>
      </c>
      <c r="F340" s="17">
        <v>0</v>
      </c>
      <c r="G340" s="17">
        <v>0</v>
      </c>
      <c r="H340" s="17">
        <v>0</v>
      </c>
      <c r="I340" s="17">
        <v>0</v>
      </c>
      <c r="J340" s="17">
        <v>0</v>
      </c>
      <c r="K340" s="17">
        <v>0</v>
      </c>
      <c r="L340" s="17">
        <v>0</v>
      </c>
      <c r="M340" s="17">
        <v>0</v>
      </c>
      <c r="N340" s="17">
        <f t="shared" si="12"/>
        <v>593</v>
      </c>
    </row>
    <row r="341" spans="1:14" x14ac:dyDescent="0.25">
      <c r="A341" s="17" t="s">
        <v>4173</v>
      </c>
      <c r="B341" s="17">
        <v>0</v>
      </c>
      <c r="C341" s="17">
        <v>0</v>
      </c>
      <c r="D341" s="17">
        <v>0</v>
      </c>
      <c r="E341" s="17">
        <v>1</v>
      </c>
      <c r="F341" s="17">
        <v>139</v>
      </c>
      <c r="G341" s="17">
        <v>125</v>
      </c>
      <c r="H341" s="17">
        <v>114</v>
      </c>
      <c r="I341" s="17">
        <v>104</v>
      </c>
      <c r="J341" s="17">
        <v>125</v>
      </c>
      <c r="K341" s="17">
        <v>132</v>
      </c>
      <c r="L341" s="17">
        <v>123</v>
      </c>
      <c r="M341" s="17">
        <v>128</v>
      </c>
      <c r="N341" s="17">
        <f t="shared" si="12"/>
        <v>991</v>
      </c>
    </row>
    <row r="342" spans="1:14" x14ac:dyDescent="0.25">
      <c r="A342" s="17" t="s">
        <v>5445</v>
      </c>
      <c r="B342" s="17">
        <v>64</v>
      </c>
      <c r="C342" s="17">
        <v>66</v>
      </c>
      <c r="D342" s="17">
        <v>60</v>
      </c>
      <c r="E342" s="17">
        <v>70</v>
      </c>
      <c r="F342" s="17">
        <v>60</v>
      </c>
      <c r="G342" s="17">
        <v>67</v>
      </c>
      <c r="H342" s="17">
        <v>65</v>
      </c>
      <c r="I342" s="17">
        <v>60</v>
      </c>
      <c r="J342" s="17">
        <v>71</v>
      </c>
      <c r="K342" s="17">
        <v>60</v>
      </c>
      <c r="L342" s="17">
        <v>53</v>
      </c>
      <c r="M342" s="17">
        <v>63</v>
      </c>
      <c r="N342" s="17">
        <f t="shared" si="12"/>
        <v>759</v>
      </c>
    </row>
    <row r="343" spans="1:14" x14ac:dyDescent="0.25">
      <c r="A343" s="17" t="s">
        <v>8428</v>
      </c>
      <c r="B343" s="17">
        <v>69</v>
      </c>
      <c r="C343" s="17">
        <v>78</v>
      </c>
      <c r="D343" s="17">
        <v>77</v>
      </c>
      <c r="E343" s="17">
        <v>56</v>
      </c>
      <c r="F343" s="17">
        <v>73</v>
      </c>
      <c r="G343" s="17">
        <v>71</v>
      </c>
      <c r="H343" s="17">
        <v>71</v>
      </c>
      <c r="I343" s="17">
        <v>57</v>
      </c>
      <c r="J343" s="17">
        <v>56</v>
      </c>
      <c r="K343" s="17">
        <v>65</v>
      </c>
      <c r="L343" s="17">
        <v>51</v>
      </c>
      <c r="M343" s="17">
        <v>69</v>
      </c>
      <c r="N343" s="17">
        <f t="shared" si="12"/>
        <v>793</v>
      </c>
    </row>
    <row r="344" spans="1:14" x14ac:dyDescent="0.25">
      <c r="A344" s="17" t="s">
        <v>4605</v>
      </c>
      <c r="B344" s="17">
        <v>58</v>
      </c>
      <c r="C344" s="17">
        <v>57</v>
      </c>
      <c r="D344" s="17">
        <v>63</v>
      </c>
      <c r="E344" s="17">
        <v>53</v>
      </c>
      <c r="F344" s="17">
        <v>73</v>
      </c>
      <c r="G344" s="17">
        <v>60</v>
      </c>
      <c r="H344" s="17">
        <v>51</v>
      </c>
      <c r="I344" s="17">
        <v>69</v>
      </c>
      <c r="J344" s="17">
        <v>54</v>
      </c>
      <c r="K344" s="17">
        <v>67</v>
      </c>
      <c r="L344" s="17">
        <v>66</v>
      </c>
      <c r="M344" s="17">
        <v>54</v>
      </c>
      <c r="N344" s="17">
        <f t="shared" si="12"/>
        <v>725</v>
      </c>
    </row>
    <row r="345" spans="1:14" x14ac:dyDescent="0.25">
      <c r="A345" s="17" t="s">
        <v>4751</v>
      </c>
      <c r="B345" s="17">
        <v>0</v>
      </c>
      <c r="C345" s="17">
        <v>0</v>
      </c>
      <c r="D345" s="17">
        <v>0</v>
      </c>
      <c r="E345" s="17">
        <v>0</v>
      </c>
      <c r="F345" s="17">
        <v>303</v>
      </c>
      <c r="G345" s="17">
        <v>333</v>
      </c>
      <c r="H345" s="17">
        <v>313</v>
      </c>
      <c r="I345" s="17">
        <v>355</v>
      </c>
      <c r="J345" s="17">
        <v>329</v>
      </c>
      <c r="K345" s="17">
        <v>341</v>
      </c>
      <c r="L345" s="17">
        <v>338</v>
      </c>
      <c r="M345" s="17">
        <v>342</v>
      </c>
      <c r="N345" s="17">
        <f t="shared" si="12"/>
        <v>2654</v>
      </c>
    </row>
    <row r="346" spans="1:14" x14ac:dyDescent="0.25">
      <c r="A346" s="17" t="s">
        <v>4753</v>
      </c>
      <c r="B346" s="17">
        <v>146</v>
      </c>
      <c r="C346" s="17">
        <v>147</v>
      </c>
      <c r="D346" s="17">
        <v>151</v>
      </c>
      <c r="E346" s="17">
        <v>160</v>
      </c>
      <c r="F346" s="17">
        <v>0</v>
      </c>
      <c r="G346" s="17">
        <v>0</v>
      </c>
      <c r="H346" s="17">
        <v>0</v>
      </c>
      <c r="I346" s="17">
        <v>0</v>
      </c>
      <c r="J346" s="17">
        <v>0</v>
      </c>
      <c r="K346" s="17">
        <v>0</v>
      </c>
      <c r="L346" s="17">
        <v>0</v>
      </c>
      <c r="M346" s="17">
        <v>0</v>
      </c>
      <c r="N346" s="17">
        <f t="shared" si="12"/>
        <v>604</v>
      </c>
    </row>
    <row r="347" spans="1:14" x14ac:dyDescent="0.25">
      <c r="A347" s="17" t="s">
        <v>4752</v>
      </c>
      <c r="B347" s="17">
        <v>190</v>
      </c>
      <c r="C347" s="17">
        <v>180</v>
      </c>
      <c r="D347" s="17">
        <v>203</v>
      </c>
      <c r="E347" s="17">
        <v>209</v>
      </c>
      <c r="F347" s="17">
        <v>0</v>
      </c>
      <c r="G347" s="17">
        <v>0</v>
      </c>
      <c r="H347" s="17">
        <v>0</v>
      </c>
      <c r="I347" s="17">
        <v>0</v>
      </c>
      <c r="J347" s="17">
        <v>0</v>
      </c>
      <c r="K347" s="17">
        <v>0</v>
      </c>
      <c r="L347" s="17">
        <v>0</v>
      </c>
      <c r="M347" s="17">
        <v>0</v>
      </c>
      <c r="N347" s="17">
        <f t="shared" si="12"/>
        <v>782</v>
      </c>
    </row>
    <row r="348" spans="1:14" x14ac:dyDescent="0.25">
      <c r="A348" s="17" t="s">
        <v>4512</v>
      </c>
      <c r="B348" s="17">
        <v>92</v>
      </c>
      <c r="C348" s="17">
        <v>98</v>
      </c>
      <c r="D348" s="17">
        <v>115</v>
      </c>
      <c r="E348" s="17">
        <v>92</v>
      </c>
      <c r="F348" s="17">
        <v>0</v>
      </c>
      <c r="G348" s="17">
        <v>0</v>
      </c>
      <c r="H348" s="17">
        <v>0</v>
      </c>
      <c r="I348" s="17">
        <v>0</v>
      </c>
      <c r="J348" s="17">
        <v>0</v>
      </c>
      <c r="K348" s="17">
        <v>0</v>
      </c>
      <c r="L348" s="17">
        <v>0</v>
      </c>
      <c r="M348" s="17">
        <v>0</v>
      </c>
      <c r="N348" s="17">
        <f t="shared" si="12"/>
        <v>397</v>
      </c>
    </row>
    <row r="349" spans="1:14" x14ac:dyDescent="0.25">
      <c r="A349" s="17" t="s">
        <v>4511</v>
      </c>
      <c r="B349" s="17">
        <v>0</v>
      </c>
      <c r="C349" s="17">
        <v>0</v>
      </c>
      <c r="D349" s="17">
        <v>0</v>
      </c>
      <c r="E349" s="17">
        <v>0</v>
      </c>
      <c r="F349" s="17">
        <v>98</v>
      </c>
      <c r="G349" s="17">
        <v>99</v>
      </c>
      <c r="H349" s="17">
        <v>97</v>
      </c>
      <c r="I349" s="17">
        <v>110</v>
      </c>
      <c r="J349" s="17">
        <v>118</v>
      </c>
      <c r="K349" s="17">
        <v>89</v>
      </c>
      <c r="L349" s="17">
        <v>88</v>
      </c>
      <c r="M349" s="17">
        <v>110</v>
      </c>
      <c r="N349" s="17">
        <f t="shared" si="12"/>
        <v>809</v>
      </c>
    </row>
    <row r="350" spans="1:14" x14ac:dyDescent="0.25">
      <c r="A350" s="17" t="s">
        <v>4695</v>
      </c>
      <c r="B350" s="17">
        <v>0</v>
      </c>
      <c r="C350" s="17">
        <v>0</v>
      </c>
      <c r="D350" s="17">
        <v>0</v>
      </c>
      <c r="E350" s="17">
        <v>0</v>
      </c>
      <c r="F350" s="17">
        <v>126</v>
      </c>
      <c r="G350" s="17">
        <v>132</v>
      </c>
      <c r="H350" s="17">
        <v>126</v>
      </c>
      <c r="I350" s="17">
        <v>126</v>
      </c>
      <c r="J350" s="17">
        <v>143</v>
      </c>
      <c r="K350" s="17">
        <v>121</v>
      </c>
      <c r="L350" s="17">
        <v>106</v>
      </c>
      <c r="M350" s="17">
        <v>137</v>
      </c>
      <c r="N350" s="17">
        <f t="shared" si="12"/>
        <v>1017</v>
      </c>
    </row>
    <row r="351" spans="1:14" x14ac:dyDescent="0.25">
      <c r="A351" s="17" t="s">
        <v>4693</v>
      </c>
      <c r="B351" s="17">
        <v>0</v>
      </c>
      <c r="C351" s="17">
        <v>0</v>
      </c>
      <c r="D351" s="17">
        <v>0</v>
      </c>
      <c r="E351" s="17">
        <v>0</v>
      </c>
      <c r="F351" s="17">
        <v>145</v>
      </c>
      <c r="G351" s="17">
        <v>166</v>
      </c>
      <c r="H351" s="17">
        <v>166</v>
      </c>
      <c r="I351" s="17">
        <v>179</v>
      </c>
      <c r="J351" s="17">
        <v>158</v>
      </c>
      <c r="K351" s="17">
        <v>210</v>
      </c>
      <c r="L351" s="17">
        <v>167</v>
      </c>
      <c r="M351" s="17">
        <v>173</v>
      </c>
      <c r="N351" s="17">
        <f t="shared" si="12"/>
        <v>1364</v>
      </c>
    </row>
    <row r="352" spans="1:14" x14ac:dyDescent="0.25">
      <c r="A352" s="17" t="s">
        <v>4694</v>
      </c>
      <c r="B352" s="17">
        <v>143</v>
      </c>
      <c r="C352" s="17">
        <v>165</v>
      </c>
      <c r="D352" s="17">
        <v>152</v>
      </c>
      <c r="E352" s="17">
        <v>164</v>
      </c>
      <c r="F352" s="17">
        <v>0</v>
      </c>
      <c r="G352" s="17">
        <v>0</v>
      </c>
      <c r="H352" s="17">
        <v>0</v>
      </c>
      <c r="I352" s="17">
        <v>0</v>
      </c>
      <c r="J352" s="17">
        <v>0</v>
      </c>
      <c r="K352" s="17">
        <v>0</v>
      </c>
      <c r="L352" s="17">
        <v>0</v>
      </c>
      <c r="M352" s="17">
        <v>0</v>
      </c>
      <c r="N352" s="17">
        <f t="shared" si="12"/>
        <v>624</v>
      </c>
    </row>
    <row r="353" spans="1:14" x14ac:dyDescent="0.25">
      <c r="A353" s="17" t="s">
        <v>4696</v>
      </c>
      <c r="B353" s="17">
        <v>112</v>
      </c>
      <c r="C353" s="17">
        <v>120</v>
      </c>
      <c r="D353" s="17">
        <v>111</v>
      </c>
      <c r="E353" s="17">
        <v>128</v>
      </c>
      <c r="F353" s="17">
        <v>0</v>
      </c>
      <c r="G353" s="17">
        <v>0</v>
      </c>
      <c r="H353" s="17">
        <v>0</v>
      </c>
      <c r="I353" s="17">
        <v>0</v>
      </c>
      <c r="J353" s="17">
        <v>0</v>
      </c>
      <c r="K353" s="17">
        <v>0</v>
      </c>
      <c r="L353" s="17">
        <v>0</v>
      </c>
      <c r="M353" s="17">
        <v>0</v>
      </c>
      <c r="N353" s="17">
        <f t="shared" si="12"/>
        <v>471</v>
      </c>
    </row>
    <row r="354" spans="1:14" x14ac:dyDescent="0.25">
      <c r="A354" s="17" t="s">
        <v>4827</v>
      </c>
      <c r="B354" s="17">
        <v>0</v>
      </c>
      <c r="C354" s="17">
        <v>0</v>
      </c>
      <c r="D354" s="17">
        <v>0</v>
      </c>
      <c r="E354" s="17">
        <v>0</v>
      </c>
      <c r="F354" s="17">
        <v>0</v>
      </c>
      <c r="G354" s="17">
        <v>0</v>
      </c>
      <c r="H354" s="17">
        <v>0</v>
      </c>
      <c r="I354" s="17">
        <v>2</v>
      </c>
      <c r="J354" s="17">
        <v>86</v>
      </c>
      <c r="K354" s="17">
        <v>133</v>
      </c>
      <c r="L354" s="17">
        <v>96</v>
      </c>
      <c r="M354" s="17">
        <v>171</v>
      </c>
      <c r="N354" s="17">
        <f t="shared" si="12"/>
        <v>488</v>
      </c>
    </row>
    <row r="355" spans="1:14" x14ac:dyDescent="0.25">
      <c r="A355" s="17" t="s">
        <v>8741</v>
      </c>
      <c r="B355" s="17">
        <v>1</v>
      </c>
      <c r="C355" s="17">
        <v>0</v>
      </c>
      <c r="D355" s="17">
        <v>0</v>
      </c>
      <c r="E355" s="17">
        <v>0</v>
      </c>
      <c r="F355" s="17">
        <v>0</v>
      </c>
      <c r="G355" s="17">
        <v>0</v>
      </c>
      <c r="H355" s="17">
        <v>0</v>
      </c>
      <c r="I355" s="17">
        <v>0</v>
      </c>
      <c r="J355" s="17">
        <v>0</v>
      </c>
      <c r="K355" s="17">
        <v>0</v>
      </c>
      <c r="L355" s="17">
        <v>0</v>
      </c>
      <c r="M355" s="17">
        <v>0</v>
      </c>
      <c r="N355" s="17">
        <f t="shared" si="12"/>
        <v>1</v>
      </c>
    </row>
    <row r="356" spans="1:14" x14ac:dyDescent="0.25">
      <c r="A356" s="17" t="s">
        <v>4410</v>
      </c>
      <c r="B356" s="17">
        <v>112</v>
      </c>
      <c r="C356" s="17">
        <v>122</v>
      </c>
      <c r="D356" s="17">
        <v>131</v>
      </c>
      <c r="E356" s="17">
        <v>133</v>
      </c>
      <c r="F356" s="17">
        <v>2</v>
      </c>
      <c r="G356" s="17">
        <v>4</v>
      </c>
      <c r="H356" s="17">
        <v>0</v>
      </c>
      <c r="I356" s="17">
        <v>0</v>
      </c>
      <c r="J356" s="17">
        <v>0</v>
      </c>
      <c r="K356" s="17">
        <v>0</v>
      </c>
      <c r="L356" s="17">
        <v>0</v>
      </c>
      <c r="M356" s="17">
        <v>0</v>
      </c>
      <c r="N356" s="17">
        <f t="shared" si="12"/>
        <v>504</v>
      </c>
    </row>
    <row r="357" spans="1:14" x14ac:dyDescent="0.25">
      <c r="A357" s="17" t="s">
        <v>4409</v>
      </c>
      <c r="B357" s="17">
        <v>0</v>
      </c>
      <c r="C357" s="17">
        <v>1</v>
      </c>
      <c r="D357" s="17">
        <v>1</v>
      </c>
      <c r="E357" s="17">
        <v>1</v>
      </c>
      <c r="F357" s="17">
        <v>107</v>
      </c>
      <c r="G357" s="17">
        <v>152</v>
      </c>
      <c r="H357" s="17">
        <v>125</v>
      </c>
      <c r="I357" s="17">
        <v>151</v>
      </c>
      <c r="J357" s="17">
        <v>119</v>
      </c>
      <c r="K357" s="17">
        <v>123</v>
      </c>
      <c r="L357" s="17">
        <v>91</v>
      </c>
      <c r="M357" s="17">
        <v>107</v>
      </c>
      <c r="N357" s="17">
        <f t="shared" si="12"/>
        <v>978</v>
      </c>
    </row>
    <row r="358" spans="1:14" x14ac:dyDescent="0.25">
      <c r="A358" s="17" t="s">
        <v>4449</v>
      </c>
      <c r="B358" s="17">
        <v>89</v>
      </c>
      <c r="C358" s="17">
        <v>83</v>
      </c>
      <c r="D358" s="17">
        <v>95</v>
      </c>
      <c r="E358" s="17">
        <v>98</v>
      </c>
      <c r="F358" s="17">
        <v>0</v>
      </c>
      <c r="G358" s="17">
        <v>0</v>
      </c>
      <c r="H358" s="17">
        <v>0</v>
      </c>
      <c r="I358" s="17">
        <v>0</v>
      </c>
      <c r="J358" s="17">
        <v>0</v>
      </c>
      <c r="K358" s="17">
        <v>0</v>
      </c>
      <c r="L358" s="17">
        <v>0</v>
      </c>
      <c r="M358" s="17">
        <v>0</v>
      </c>
      <c r="N358" s="17">
        <f t="shared" si="12"/>
        <v>365</v>
      </c>
    </row>
    <row r="359" spans="1:14" x14ac:dyDescent="0.25">
      <c r="A359" s="17" t="s">
        <v>4448</v>
      </c>
      <c r="B359" s="17">
        <v>0</v>
      </c>
      <c r="C359" s="17">
        <v>0</v>
      </c>
      <c r="D359" s="17">
        <v>0</v>
      </c>
      <c r="E359" s="17">
        <v>0</v>
      </c>
      <c r="F359" s="17">
        <v>86</v>
      </c>
      <c r="G359" s="17">
        <v>94</v>
      </c>
      <c r="H359" s="17">
        <v>78</v>
      </c>
      <c r="I359" s="17">
        <v>94</v>
      </c>
      <c r="J359" s="17">
        <v>90</v>
      </c>
      <c r="K359" s="17">
        <v>86</v>
      </c>
      <c r="L359" s="17">
        <v>75</v>
      </c>
      <c r="M359" s="17">
        <v>91</v>
      </c>
      <c r="N359" s="17">
        <f t="shared" si="12"/>
        <v>694</v>
      </c>
    </row>
    <row r="360" spans="1:14" x14ac:dyDescent="0.25">
      <c r="A360" s="17" t="s">
        <v>5215</v>
      </c>
      <c r="B360" s="17">
        <v>27</v>
      </c>
      <c r="C360" s="17">
        <v>20</v>
      </c>
      <c r="D360" s="17">
        <v>33</v>
      </c>
      <c r="E360" s="17">
        <v>29</v>
      </c>
      <c r="F360" s="17">
        <v>31</v>
      </c>
      <c r="G360" s="17">
        <v>28</v>
      </c>
      <c r="H360" s="17">
        <v>33</v>
      </c>
      <c r="I360" s="17">
        <v>24</v>
      </c>
      <c r="J360" s="17">
        <v>34</v>
      </c>
      <c r="K360" s="17">
        <v>38</v>
      </c>
      <c r="L360" s="17">
        <v>32</v>
      </c>
      <c r="M360" s="17">
        <v>19</v>
      </c>
      <c r="N360" s="17">
        <f t="shared" si="12"/>
        <v>348</v>
      </c>
    </row>
    <row r="361" spans="1:14" x14ac:dyDescent="0.25">
      <c r="A361" s="17" t="s">
        <v>4196</v>
      </c>
      <c r="B361" s="17">
        <v>0</v>
      </c>
      <c r="C361" s="17">
        <v>0</v>
      </c>
      <c r="D361" s="17">
        <v>0</v>
      </c>
      <c r="E361" s="17">
        <v>0</v>
      </c>
      <c r="F361" s="17">
        <v>1</v>
      </c>
      <c r="G361" s="17">
        <v>10</v>
      </c>
      <c r="H361" s="17">
        <v>70</v>
      </c>
      <c r="I361" s="17">
        <v>106</v>
      </c>
      <c r="J361" s="17">
        <v>59</v>
      </c>
      <c r="K361" s="17">
        <v>109</v>
      </c>
      <c r="L361" s="17">
        <v>78</v>
      </c>
      <c r="M361" s="17">
        <v>83</v>
      </c>
      <c r="N361" s="17">
        <f t="shared" si="12"/>
        <v>516</v>
      </c>
    </row>
    <row r="362" spans="1:14" x14ac:dyDescent="0.25">
      <c r="A362" s="17" t="s">
        <v>4373</v>
      </c>
      <c r="B362" s="17">
        <v>0</v>
      </c>
      <c r="C362" s="17">
        <v>0</v>
      </c>
      <c r="D362" s="17">
        <v>0</v>
      </c>
      <c r="E362" s="17">
        <v>0</v>
      </c>
      <c r="F362" s="17">
        <v>92</v>
      </c>
      <c r="G362" s="17">
        <v>92</v>
      </c>
      <c r="H362" s="17">
        <v>73</v>
      </c>
      <c r="I362" s="17">
        <v>99</v>
      </c>
      <c r="J362" s="17">
        <v>81</v>
      </c>
      <c r="K362" s="17">
        <v>79</v>
      </c>
      <c r="L362" s="17">
        <v>75</v>
      </c>
      <c r="M362" s="17">
        <v>84</v>
      </c>
      <c r="N362" s="17">
        <f t="shared" si="12"/>
        <v>675</v>
      </c>
    </row>
    <row r="363" spans="1:14" x14ac:dyDescent="0.25">
      <c r="A363" s="17" t="s">
        <v>4374</v>
      </c>
      <c r="B363" s="17">
        <v>108</v>
      </c>
      <c r="C363" s="17">
        <v>114</v>
      </c>
      <c r="D363" s="17">
        <v>96</v>
      </c>
      <c r="E363" s="17">
        <v>122</v>
      </c>
      <c r="F363" s="17">
        <v>0</v>
      </c>
      <c r="G363" s="17">
        <v>0</v>
      </c>
      <c r="H363" s="17">
        <v>0</v>
      </c>
      <c r="I363" s="17">
        <v>0</v>
      </c>
      <c r="J363" s="17">
        <v>0</v>
      </c>
      <c r="K363" s="17">
        <v>0</v>
      </c>
      <c r="L363" s="17">
        <v>0</v>
      </c>
      <c r="M363" s="17">
        <v>0</v>
      </c>
      <c r="N363" s="17">
        <f t="shared" si="12"/>
        <v>440</v>
      </c>
    </row>
    <row r="364" spans="1:14" x14ac:dyDescent="0.25">
      <c r="A364" s="17" t="s">
        <v>4719</v>
      </c>
      <c r="B364" s="17">
        <v>0</v>
      </c>
      <c r="C364" s="17">
        <v>0</v>
      </c>
      <c r="D364" s="17">
        <v>0</v>
      </c>
      <c r="E364" s="17">
        <v>0</v>
      </c>
      <c r="F364" s="17">
        <v>356</v>
      </c>
      <c r="G364" s="17">
        <v>373</v>
      </c>
      <c r="H364" s="17">
        <v>320</v>
      </c>
      <c r="I364" s="17">
        <v>358</v>
      </c>
      <c r="J364" s="17">
        <v>306</v>
      </c>
      <c r="K364" s="17">
        <v>339</v>
      </c>
      <c r="L364" s="17">
        <v>337</v>
      </c>
      <c r="M364" s="17">
        <v>337</v>
      </c>
      <c r="N364" s="17">
        <f t="shared" ref="N364:N390" si="13">SUM(B364:M364)</f>
        <v>2726</v>
      </c>
    </row>
    <row r="365" spans="1:14" x14ac:dyDescent="0.25">
      <c r="A365" s="17" t="s">
        <v>8438</v>
      </c>
      <c r="B365" s="17">
        <v>312</v>
      </c>
      <c r="C365" s="17">
        <v>374</v>
      </c>
      <c r="D365" s="17">
        <v>343</v>
      </c>
      <c r="E365" s="17">
        <v>396</v>
      </c>
      <c r="F365" s="17">
        <v>0</v>
      </c>
      <c r="G365" s="17">
        <v>0</v>
      </c>
      <c r="H365" s="17">
        <v>0</v>
      </c>
      <c r="I365" s="17">
        <v>0</v>
      </c>
      <c r="J365" s="17">
        <v>0</v>
      </c>
      <c r="K365" s="17">
        <v>0</v>
      </c>
      <c r="L365" s="17">
        <v>0</v>
      </c>
      <c r="M365" s="17">
        <v>0</v>
      </c>
      <c r="N365" s="17">
        <f t="shared" si="13"/>
        <v>1425</v>
      </c>
    </row>
    <row r="366" spans="1:14" x14ac:dyDescent="0.25">
      <c r="A366" s="17" t="s">
        <v>4007</v>
      </c>
      <c r="B366" s="17">
        <v>89</v>
      </c>
      <c r="C366" s="17">
        <v>92</v>
      </c>
      <c r="D366" s="17">
        <v>82</v>
      </c>
      <c r="E366" s="17">
        <v>82</v>
      </c>
      <c r="F366" s="17">
        <v>0</v>
      </c>
      <c r="G366" s="17">
        <v>0</v>
      </c>
      <c r="H366" s="17">
        <v>0</v>
      </c>
      <c r="I366" s="17">
        <v>0</v>
      </c>
      <c r="J366" s="17">
        <v>0</v>
      </c>
      <c r="K366" s="17">
        <v>0</v>
      </c>
      <c r="L366" s="17">
        <v>0</v>
      </c>
      <c r="M366" s="17">
        <v>0</v>
      </c>
      <c r="N366" s="17">
        <f t="shared" si="13"/>
        <v>345</v>
      </c>
    </row>
    <row r="367" spans="1:14" x14ac:dyDescent="0.25">
      <c r="A367" s="17" t="s">
        <v>4006</v>
      </c>
      <c r="B367" s="17">
        <v>0</v>
      </c>
      <c r="C367" s="17">
        <v>0</v>
      </c>
      <c r="D367" s="17">
        <v>0</v>
      </c>
      <c r="E367" s="17">
        <v>0</v>
      </c>
      <c r="F367" s="17">
        <v>82</v>
      </c>
      <c r="G367" s="17">
        <v>94</v>
      </c>
      <c r="H367" s="17">
        <v>109</v>
      </c>
      <c r="I367" s="17">
        <v>81</v>
      </c>
      <c r="J367" s="17">
        <v>92</v>
      </c>
      <c r="K367" s="17">
        <v>108</v>
      </c>
      <c r="L367" s="17">
        <v>77</v>
      </c>
      <c r="M367" s="17">
        <v>95</v>
      </c>
      <c r="N367" s="17">
        <f t="shared" si="13"/>
        <v>738</v>
      </c>
    </row>
    <row r="368" spans="1:14" x14ac:dyDescent="0.25">
      <c r="A368" s="17" t="s">
        <v>4412</v>
      </c>
      <c r="B368" s="17">
        <v>156</v>
      </c>
      <c r="C368" s="17">
        <v>168</v>
      </c>
      <c r="D368" s="17">
        <v>148</v>
      </c>
      <c r="E368" s="17">
        <v>151</v>
      </c>
      <c r="F368" s="17">
        <v>0</v>
      </c>
      <c r="G368" s="17">
        <v>0</v>
      </c>
      <c r="H368" s="17">
        <v>0</v>
      </c>
      <c r="I368" s="17">
        <v>0</v>
      </c>
      <c r="J368" s="17">
        <v>0</v>
      </c>
      <c r="K368" s="17">
        <v>0</v>
      </c>
      <c r="L368" s="17">
        <v>0</v>
      </c>
      <c r="M368" s="17">
        <v>0</v>
      </c>
      <c r="N368" s="17">
        <f t="shared" si="13"/>
        <v>623</v>
      </c>
    </row>
    <row r="369" spans="1:14" x14ac:dyDescent="0.25">
      <c r="A369" s="17" t="s">
        <v>4411</v>
      </c>
      <c r="B369" s="17">
        <v>0</v>
      </c>
      <c r="C369" s="17">
        <v>0</v>
      </c>
      <c r="D369" s="17">
        <v>0</v>
      </c>
      <c r="E369" s="17">
        <v>0</v>
      </c>
      <c r="F369" s="17">
        <v>152</v>
      </c>
      <c r="G369" s="17">
        <v>170</v>
      </c>
      <c r="H369" s="17">
        <v>146</v>
      </c>
      <c r="I369" s="17">
        <v>150</v>
      </c>
      <c r="J369" s="17">
        <v>140</v>
      </c>
      <c r="K369" s="17">
        <v>164</v>
      </c>
      <c r="L369" s="17">
        <v>160</v>
      </c>
      <c r="M369" s="17">
        <v>133</v>
      </c>
      <c r="N369" s="17">
        <f t="shared" si="13"/>
        <v>1215</v>
      </c>
    </row>
    <row r="370" spans="1:14" x14ac:dyDescent="0.25">
      <c r="A370" s="17" t="s">
        <v>4677</v>
      </c>
      <c r="B370" s="17">
        <v>33</v>
      </c>
      <c r="C370" s="17">
        <v>47</v>
      </c>
      <c r="D370" s="17">
        <v>42</v>
      </c>
      <c r="E370" s="17">
        <v>48</v>
      </c>
      <c r="F370" s="17">
        <v>38</v>
      </c>
      <c r="G370" s="17">
        <v>49</v>
      </c>
      <c r="H370" s="17">
        <v>45</v>
      </c>
      <c r="I370" s="17">
        <v>47</v>
      </c>
      <c r="J370" s="17">
        <v>48</v>
      </c>
      <c r="K370" s="17">
        <v>52</v>
      </c>
      <c r="L370" s="17">
        <v>45</v>
      </c>
      <c r="M370" s="17">
        <v>34</v>
      </c>
      <c r="N370" s="17">
        <f t="shared" si="13"/>
        <v>528</v>
      </c>
    </row>
    <row r="371" spans="1:14" x14ac:dyDescent="0.25">
      <c r="A371" s="17" t="s">
        <v>4075</v>
      </c>
      <c r="B371" s="17">
        <v>64</v>
      </c>
      <c r="C371" s="17">
        <v>75</v>
      </c>
      <c r="D371" s="17">
        <v>69</v>
      </c>
      <c r="E371" s="17">
        <v>84</v>
      </c>
      <c r="F371" s="17">
        <v>65</v>
      </c>
      <c r="G371" s="17">
        <v>59</v>
      </c>
      <c r="H371" s="17">
        <v>71</v>
      </c>
      <c r="I371" s="17">
        <v>54</v>
      </c>
      <c r="J371" s="17">
        <v>58</v>
      </c>
      <c r="K371" s="17">
        <v>60</v>
      </c>
      <c r="L371" s="17">
        <v>51</v>
      </c>
      <c r="M371" s="17">
        <v>60</v>
      </c>
      <c r="N371" s="17">
        <f t="shared" si="13"/>
        <v>770</v>
      </c>
    </row>
    <row r="372" spans="1:14" x14ac:dyDescent="0.25">
      <c r="A372" s="17" t="s">
        <v>8446</v>
      </c>
      <c r="B372" s="17">
        <v>34</v>
      </c>
      <c r="C372" s="17">
        <v>35</v>
      </c>
      <c r="D372" s="17">
        <v>34</v>
      </c>
      <c r="E372" s="17">
        <v>39</v>
      </c>
      <c r="F372" s="17">
        <v>0</v>
      </c>
      <c r="G372" s="17">
        <v>0</v>
      </c>
      <c r="H372" s="17">
        <v>0</v>
      </c>
      <c r="I372" s="17">
        <v>0</v>
      </c>
      <c r="J372" s="17">
        <v>0</v>
      </c>
      <c r="K372" s="17">
        <v>0</v>
      </c>
      <c r="L372" s="17">
        <v>0</v>
      </c>
      <c r="M372" s="17">
        <v>0</v>
      </c>
      <c r="N372" s="17">
        <f t="shared" si="13"/>
        <v>142</v>
      </c>
    </row>
    <row r="373" spans="1:14" x14ac:dyDescent="0.25">
      <c r="A373" s="17" t="s">
        <v>4414</v>
      </c>
      <c r="B373" s="17">
        <v>169</v>
      </c>
      <c r="C373" s="17">
        <v>164</v>
      </c>
      <c r="D373" s="17">
        <v>166</v>
      </c>
      <c r="E373" s="17">
        <v>147</v>
      </c>
      <c r="F373" s="17">
        <v>0</v>
      </c>
      <c r="G373" s="17">
        <v>0</v>
      </c>
      <c r="H373" s="17">
        <v>0</v>
      </c>
      <c r="I373" s="17">
        <v>0</v>
      </c>
      <c r="J373" s="17">
        <v>0</v>
      </c>
      <c r="K373" s="17">
        <v>0</v>
      </c>
      <c r="L373" s="17">
        <v>0</v>
      </c>
      <c r="M373" s="17">
        <v>0</v>
      </c>
      <c r="N373" s="17">
        <f t="shared" si="13"/>
        <v>646</v>
      </c>
    </row>
    <row r="374" spans="1:14" x14ac:dyDescent="0.25">
      <c r="A374" s="17" t="s">
        <v>4413</v>
      </c>
      <c r="B374" s="17">
        <v>0</v>
      </c>
      <c r="C374" s="17">
        <v>0</v>
      </c>
      <c r="D374" s="17">
        <v>0</v>
      </c>
      <c r="E374" s="17">
        <v>0</v>
      </c>
      <c r="F374" s="17">
        <v>174</v>
      </c>
      <c r="G374" s="17">
        <v>149</v>
      </c>
      <c r="H374" s="17">
        <v>149</v>
      </c>
      <c r="I374" s="17">
        <v>168</v>
      </c>
      <c r="J374" s="17">
        <v>150</v>
      </c>
      <c r="K374" s="17">
        <v>149</v>
      </c>
      <c r="L374" s="17">
        <v>172</v>
      </c>
      <c r="M374" s="17">
        <v>142</v>
      </c>
      <c r="N374" s="17">
        <f t="shared" si="13"/>
        <v>1253</v>
      </c>
    </row>
    <row r="375" spans="1:14" x14ac:dyDescent="0.25">
      <c r="A375" s="17" t="s">
        <v>4129</v>
      </c>
      <c r="B375" s="17">
        <v>0</v>
      </c>
      <c r="C375" s="17">
        <v>0</v>
      </c>
      <c r="D375" s="17">
        <v>0</v>
      </c>
      <c r="E375" s="17">
        <v>0</v>
      </c>
      <c r="F375" s="17">
        <v>162</v>
      </c>
      <c r="G375" s="17">
        <v>164</v>
      </c>
      <c r="H375" s="17">
        <v>93</v>
      </c>
      <c r="I375" s="17">
        <v>114</v>
      </c>
      <c r="J375" s="17">
        <v>95</v>
      </c>
      <c r="K375" s="17">
        <v>100</v>
      </c>
      <c r="L375" s="17">
        <v>83</v>
      </c>
      <c r="M375" s="17">
        <v>119</v>
      </c>
      <c r="N375" s="17">
        <f t="shared" si="13"/>
        <v>930</v>
      </c>
    </row>
    <row r="376" spans="1:14" x14ac:dyDescent="0.25">
      <c r="A376" s="17" t="s">
        <v>4120</v>
      </c>
      <c r="B376" s="17">
        <v>26</v>
      </c>
      <c r="C376" s="17">
        <v>25</v>
      </c>
      <c r="D376" s="17">
        <v>24</v>
      </c>
      <c r="E376" s="17">
        <v>21</v>
      </c>
      <c r="F376" s="17">
        <v>0</v>
      </c>
      <c r="G376" s="17">
        <v>0</v>
      </c>
      <c r="H376" s="17">
        <v>0</v>
      </c>
      <c r="I376" s="17">
        <v>0</v>
      </c>
      <c r="J376" s="17">
        <v>0</v>
      </c>
      <c r="K376" s="17">
        <v>0</v>
      </c>
      <c r="L376" s="17">
        <v>0</v>
      </c>
      <c r="M376" s="17">
        <v>0</v>
      </c>
      <c r="N376" s="17">
        <f t="shared" si="13"/>
        <v>96</v>
      </c>
    </row>
    <row r="377" spans="1:14" x14ac:dyDescent="0.25">
      <c r="A377" s="17" t="s">
        <v>4125</v>
      </c>
      <c r="B377" s="17">
        <v>0</v>
      </c>
      <c r="C377" s="17">
        <v>0</v>
      </c>
      <c r="D377" s="17">
        <v>0</v>
      </c>
      <c r="E377" s="17">
        <v>0</v>
      </c>
      <c r="F377" s="17">
        <v>124</v>
      </c>
      <c r="G377" s="17">
        <v>123</v>
      </c>
      <c r="H377" s="17">
        <v>151</v>
      </c>
      <c r="I377" s="17">
        <v>161</v>
      </c>
      <c r="J377" s="17">
        <v>103</v>
      </c>
      <c r="K377" s="17">
        <v>96</v>
      </c>
      <c r="L377" s="17">
        <v>105</v>
      </c>
      <c r="M377" s="17">
        <v>82</v>
      </c>
      <c r="N377" s="17">
        <f t="shared" si="13"/>
        <v>945</v>
      </c>
    </row>
    <row r="378" spans="1:14" x14ac:dyDescent="0.25">
      <c r="A378" s="17" t="s">
        <v>4121</v>
      </c>
      <c r="B378" s="17">
        <v>31</v>
      </c>
      <c r="C378" s="17">
        <v>35</v>
      </c>
      <c r="D378" s="17">
        <v>32</v>
      </c>
      <c r="E378" s="17">
        <v>34</v>
      </c>
      <c r="F378" s="17">
        <v>0</v>
      </c>
      <c r="G378" s="17">
        <v>0</v>
      </c>
      <c r="H378" s="17">
        <v>0</v>
      </c>
      <c r="I378" s="17">
        <v>0</v>
      </c>
      <c r="J378" s="17">
        <v>0</v>
      </c>
      <c r="K378" s="17">
        <v>0</v>
      </c>
      <c r="L378" s="17">
        <v>0</v>
      </c>
      <c r="M378" s="17">
        <v>0</v>
      </c>
      <c r="N378" s="17">
        <f t="shared" si="13"/>
        <v>132</v>
      </c>
    </row>
    <row r="379" spans="1:14" x14ac:dyDescent="0.25">
      <c r="A379" s="17" t="s">
        <v>4122</v>
      </c>
      <c r="B379" s="17">
        <v>37</v>
      </c>
      <c r="C379" s="17">
        <v>30</v>
      </c>
      <c r="D379" s="17">
        <v>29</v>
      </c>
      <c r="E379" s="17">
        <v>37</v>
      </c>
      <c r="F379" s="17">
        <v>0</v>
      </c>
      <c r="G379" s="17">
        <v>0</v>
      </c>
      <c r="H379" s="17">
        <v>0</v>
      </c>
      <c r="I379" s="17">
        <v>0</v>
      </c>
      <c r="J379" s="17">
        <v>0</v>
      </c>
      <c r="K379" s="17">
        <v>0</v>
      </c>
      <c r="L379" s="17">
        <v>0</v>
      </c>
      <c r="M379" s="17">
        <v>0</v>
      </c>
      <c r="N379" s="17">
        <f t="shared" si="13"/>
        <v>133</v>
      </c>
    </row>
    <row r="380" spans="1:14" x14ac:dyDescent="0.25">
      <c r="A380" s="17" t="s">
        <v>4130</v>
      </c>
      <c r="B380" s="17">
        <v>0</v>
      </c>
      <c r="C380" s="17">
        <v>0</v>
      </c>
      <c r="D380" s="17">
        <v>0</v>
      </c>
      <c r="E380" s="17">
        <v>0</v>
      </c>
      <c r="F380" s="17">
        <v>119</v>
      </c>
      <c r="G380" s="17">
        <v>90</v>
      </c>
      <c r="H380" s="17">
        <v>101</v>
      </c>
      <c r="I380" s="17">
        <v>77</v>
      </c>
      <c r="J380" s="17">
        <v>119</v>
      </c>
      <c r="K380" s="17">
        <v>87</v>
      </c>
      <c r="L380" s="17">
        <v>103</v>
      </c>
      <c r="M380" s="17">
        <v>83</v>
      </c>
      <c r="N380" s="17">
        <f t="shared" si="13"/>
        <v>779</v>
      </c>
    </row>
    <row r="381" spans="1:14" x14ac:dyDescent="0.25">
      <c r="A381" s="17" t="s">
        <v>4128</v>
      </c>
      <c r="B381" s="17">
        <v>31</v>
      </c>
      <c r="C381" s="17">
        <v>36</v>
      </c>
      <c r="D381" s="17">
        <v>34</v>
      </c>
      <c r="E381" s="17">
        <v>36</v>
      </c>
      <c r="F381" s="17">
        <v>0</v>
      </c>
      <c r="G381" s="17">
        <v>0</v>
      </c>
      <c r="H381" s="17">
        <v>0</v>
      </c>
      <c r="I381" s="17">
        <v>0</v>
      </c>
      <c r="J381" s="17">
        <v>0</v>
      </c>
      <c r="K381" s="17">
        <v>0</v>
      </c>
      <c r="L381" s="17">
        <v>0</v>
      </c>
      <c r="M381" s="17">
        <v>0</v>
      </c>
      <c r="N381" s="17">
        <f t="shared" si="13"/>
        <v>137</v>
      </c>
    </row>
    <row r="382" spans="1:14" x14ac:dyDescent="0.25">
      <c r="A382" s="17" t="s">
        <v>4123</v>
      </c>
      <c r="B382" s="17">
        <v>106</v>
      </c>
      <c r="C382" s="17">
        <v>112</v>
      </c>
      <c r="D382" s="17">
        <v>95</v>
      </c>
      <c r="E382" s="17">
        <v>139</v>
      </c>
      <c r="F382" s="17">
        <v>0</v>
      </c>
      <c r="G382" s="17">
        <v>0</v>
      </c>
      <c r="H382" s="17">
        <v>0</v>
      </c>
      <c r="I382" s="17">
        <v>0</v>
      </c>
      <c r="J382" s="17">
        <v>0</v>
      </c>
      <c r="K382" s="17">
        <v>0</v>
      </c>
      <c r="L382" s="17">
        <v>0</v>
      </c>
      <c r="M382" s="17">
        <v>0</v>
      </c>
      <c r="N382" s="17">
        <f t="shared" si="13"/>
        <v>452</v>
      </c>
    </row>
    <row r="383" spans="1:14" x14ac:dyDescent="0.25">
      <c r="A383" s="17" t="s">
        <v>4126</v>
      </c>
      <c r="B383" s="17">
        <v>0</v>
      </c>
      <c r="C383" s="17">
        <v>0</v>
      </c>
      <c r="D383" s="17">
        <v>0</v>
      </c>
      <c r="E383" s="17">
        <v>0</v>
      </c>
      <c r="F383" s="17">
        <v>89</v>
      </c>
      <c r="G383" s="17">
        <v>167</v>
      </c>
      <c r="H383" s="17">
        <v>69</v>
      </c>
      <c r="I383" s="17">
        <v>70</v>
      </c>
      <c r="J383" s="17">
        <v>54</v>
      </c>
      <c r="K383" s="17">
        <v>56</v>
      </c>
      <c r="L383" s="17">
        <v>56</v>
      </c>
      <c r="M383" s="17">
        <v>63</v>
      </c>
      <c r="N383" s="17">
        <f t="shared" si="13"/>
        <v>624</v>
      </c>
    </row>
    <row r="384" spans="1:14" x14ac:dyDescent="0.25">
      <c r="A384" s="17" t="s">
        <v>4127</v>
      </c>
      <c r="B384" s="17">
        <v>27</v>
      </c>
      <c r="C384" s="17">
        <v>28</v>
      </c>
      <c r="D384" s="17">
        <v>28</v>
      </c>
      <c r="E384" s="17">
        <v>34</v>
      </c>
      <c r="F384" s="17">
        <v>0</v>
      </c>
      <c r="G384" s="17">
        <v>0</v>
      </c>
      <c r="H384" s="17">
        <v>0</v>
      </c>
      <c r="I384" s="17">
        <v>0</v>
      </c>
      <c r="J384" s="17">
        <v>0</v>
      </c>
      <c r="K384" s="17">
        <v>0</v>
      </c>
      <c r="L384" s="17">
        <v>0</v>
      </c>
      <c r="M384" s="17">
        <v>0</v>
      </c>
      <c r="N384" s="17">
        <f t="shared" si="13"/>
        <v>117</v>
      </c>
    </row>
    <row r="385" spans="1:14" x14ac:dyDescent="0.25">
      <c r="A385" s="17" t="s">
        <v>4124</v>
      </c>
      <c r="B385" s="17">
        <v>106</v>
      </c>
      <c r="C385" s="17">
        <v>120</v>
      </c>
      <c r="D385" s="17">
        <v>106</v>
      </c>
      <c r="E385" s="17">
        <v>112</v>
      </c>
      <c r="F385" s="17">
        <v>0</v>
      </c>
      <c r="G385" s="17">
        <v>0</v>
      </c>
      <c r="H385" s="17">
        <v>0</v>
      </c>
      <c r="I385" s="17">
        <v>0</v>
      </c>
      <c r="J385" s="17">
        <v>0</v>
      </c>
      <c r="K385" s="17">
        <v>0</v>
      </c>
      <c r="L385" s="17">
        <v>0</v>
      </c>
      <c r="M385" s="17">
        <v>0</v>
      </c>
      <c r="N385" s="17">
        <f t="shared" si="13"/>
        <v>444</v>
      </c>
    </row>
    <row r="386" spans="1:14" x14ac:dyDescent="0.25">
      <c r="A386" s="17" t="s">
        <v>4131</v>
      </c>
      <c r="B386" s="17">
        <v>0</v>
      </c>
      <c r="C386" s="17">
        <v>0</v>
      </c>
      <c r="D386" s="17">
        <v>0</v>
      </c>
      <c r="E386" s="17">
        <v>0</v>
      </c>
      <c r="F386" s="17">
        <v>0</v>
      </c>
      <c r="G386" s="17">
        <v>0</v>
      </c>
      <c r="H386" s="17">
        <v>95</v>
      </c>
      <c r="I386" s="17">
        <v>156</v>
      </c>
      <c r="J386" s="17">
        <v>106</v>
      </c>
      <c r="K386" s="17">
        <v>180</v>
      </c>
      <c r="L386" s="17">
        <v>100</v>
      </c>
      <c r="M386" s="17">
        <v>153</v>
      </c>
      <c r="N386" s="17">
        <f t="shared" si="13"/>
        <v>790</v>
      </c>
    </row>
    <row r="387" spans="1:14" x14ac:dyDescent="0.25">
      <c r="A387" s="17" t="s">
        <v>5446</v>
      </c>
      <c r="B387" s="17">
        <v>21</v>
      </c>
      <c r="C387" s="17">
        <v>19</v>
      </c>
      <c r="D387" s="17">
        <v>9</v>
      </c>
      <c r="E387" s="17">
        <v>10</v>
      </c>
      <c r="F387" s="17">
        <v>0</v>
      </c>
      <c r="G387" s="17">
        <v>0</v>
      </c>
      <c r="H387" s="17">
        <v>0</v>
      </c>
      <c r="I387" s="17">
        <v>0</v>
      </c>
      <c r="J387" s="17">
        <v>0</v>
      </c>
      <c r="K387" s="17">
        <v>0</v>
      </c>
      <c r="L387" s="17">
        <v>0</v>
      </c>
      <c r="M387" s="17">
        <v>0</v>
      </c>
      <c r="N387" s="17">
        <f t="shared" si="13"/>
        <v>59</v>
      </c>
    </row>
    <row r="388" spans="1:14" x14ac:dyDescent="0.25">
      <c r="A388" s="17" t="s">
        <v>4995</v>
      </c>
      <c r="B388" s="17">
        <v>106</v>
      </c>
      <c r="C388" s="17">
        <v>115</v>
      </c>
      <c r="D388" s="17">
        <v>116</v>
      </c>
      <c r="E388" s="17">
        <v>104</v>
      </c>
      <c r="F388" s="17">
        <v>106</v>
      </c>
      <c r="G388" s="17">
        <v>117</v>
      </c>
      <c r="H388" s="17">
        <v>111</v>
      </c>
      <c r="I388" s="17">
        <v>83</v>
      </c>
      <c r="J388" s="17">
        <v>88</v>
      </c>
      <c r="K388" s="17">
        <v>85</v>
      </c>
      <c r="L388" s="17">
        <v>105</v>
      </c>
      <c r="M388" s="17">
        <v>74</v>
      </c>
      <c r="N388" s="17">
        <f t="shared" si="13"/>
        <v>1210</v>
      </c>
    </row>
    <row r="389" spans="1:14" x14ac:dyDescent="0.25">
      <c r="A389" s="17" t="s">
        <v>4973</v>
      </c>
      <c r="B389" s="17">
        <v>4</v>
      </c>
      <c r="C389" s="17">
        <v>12</v>
      </c>
      <c r="D389" s="17">
        <v>10</v>
      </c>
      <c r="E389" s="17">
        <v>7</v>
      </c>
      <c r="F389" s="17">
        <v>21</v>
      </c>
      <c r="G389" s="17">
        <v>23</v>
      </c>
      <c r="H389" s="17">
        <v>10</v>
      </c>
      <c r="I389" s="17">
        <v>15</v>
      </c>
      <c r="J389" s="17">
        <v>19</v>
      </c>
      <c r="K389" s="17">
        <v>5</v>
      </c>
      <c r="L389" s="17">
        <v>15</v>
      </c>
      <c r="M389" s="17">
        <v>8</v>
      </c>
      <c r="N389" s="17">
        <f t="shared" si="13"/>
        <v>149</v>
      </c>
    </row>
    <row r="390" spans="1:14" x14ac:dyDescent="0.25">
      <c r="A390" s="17" t="s">
        <v>4982</v>
      </c>
      <c r="B390" s="17">
        <v>21</v>
      </c>
      <c r="C390" s="17">
        <v>23</v>
      </c>
      <c r="D390" s="17">
        <v>21</v>
      </c>
      <c r="E390" s="17">
        <v>19</v>
      </c>
      <c r="F390" s="17">
        <v>0</v>
      </c>
      <c r="G390" s="17">
        <v>0</v>
      </c>
      <c r="H390" s="17">
        <v>0</v>
      </c>
      <c r="I390" s="17">
        <v>0</v>
      </c>
      <c r="J390" s="17">
        <v>0</v>
      </c>
      <c r="K390" s="17">
        <v>0</v>
      </c>
      <c r="L390" s="17">
        <v>0</v>
      </c>
      <c r="M390" s="17">
        <v>0</v>
      </c>
      <c r="N390" s="17">
        <f t="shared" si="13"/>
        <v>84</v>
      </c>
    </row>
    <row r="391" spans="1:14" x14ac:dyDescent="0.25">
      <c r="A391" s="17" t="s">
        <v>4233</v>
      </c>
      <c r="B391" s="17">
        <v>0</v>
      </c>
      <c r="C391" s="17">
        <v>0</v>
      </c>
      <c r="D391" s="17">
        <v>0</v>
      </c>
      <c r="E391" s="17">
        <v>0</v>
      </c>
      <c r="F391" s="17">
        <v>50</v>
      </c>
      <c r="G391" s="17">
        <v>52</v>
      </c>
      <c r="H391" s="17">
        <v>46</v>
      </c>
      <c r="I391" s="17">
        <v>60</v>
      </c>
      <c r="J391" s="17">
        <v>62</v>
      </c>
      <c r="K391" s="17">
        <v>47</v>
      </c>
      <c r="L391" s="17">
        <v>63</v>
      </c>
      <c r="M391" s="17">
        <v>73</v>
      </c>
      <c r="N391" s="17">
        <f t="shared" ref="N391:N422" si="14">SUM(B391:M391)</f>
        <v>453</v>
      </c>
    </row>
    <row r="392" spans="1:14" x14ac:dyDescent="0.25">
      <c r="A392" s="17" t="s">
        <v>4234</v>
      </c>
      <c r="B392" s="17">
        <v>52</v>
      </c>
      <c r="C392" s="17">
        <v>50</v>
      </c>
      <c r="D392" s="17">
        <v>48</v>
      </c>
      <c r="E392" s="17">
        <v>55</v>
      </c>
      <c r="F392" s="17">
        <v>0</v>
      </c>
      <c r="G392" s="17">
        <v>0</v>
      </c>
      <c r="H392" s="17">
        <v>0</v>
      </c>
      <c r="I392" s="17">
        <v>0</v>
      </c>
      <c r="J392" s="17">
        <v>0</v>
      </c>
      <c r="K392" s="17">
        <v>0</v>
      </c>
      <c r="L392" s="17">
        <v>0</v>
      </c>
      <c r="M392" s="17">
        <v>0</v>
      </c>
      <c r="N392" s="17">
        <f t="shared" si="14"/>
        <v>205</v>
      </c>
    </row>
    <row r="393" spans="1:14" x14ac:dyDescent="0.25">
      <c r="A393" s="17" t="s">
        <v>4692</v>
      </c>
      <c r="B393" s="17">
        <v>10</v>
      </c>
      <c r="C393" s="17">
        <v>5</v>
      </c>
      <c r="D393" s="17">
        <v>6</v>
      </c>
      <c r="E393" s="17">
        <v>9</v>
      </c>
      <c r="F393" s="17">
        <v>7</v>
      </c>
      <c r="G393" s="17">
        <v>8</v>
      </c>
      <c r="H393" s="17">
        <v>10</v>
      </c>
      <c r="I393" s="17">
        <v>5</v>
      </c>
      <c r="J393" s="17">
        <v>6</v>
      </c>
      <c r="K393" s="17">
        <v>7</v>
      </c>
      <c r="L393" s="17">
        <v>11</v>
      </c>
      <c r="M393" s="17">
        <v>4</v>
      </c>
      <c r="N393" s="17">
        <f t="shared" si="14"/>
        <v>88</v>
      </c>
    </row>
    <row r="394" spans="1:14" x14ac:dyDescent="0.25">
      <c r="A394" s="17" t="s">
        <v>5447</v>
      </c>
      <c r="B394" s="17">
        <v>42</v>
      </c>
      <c r="C394" s="17">
        <v>53</v>
      </c>
      <c r="D394" s="17">
        <v>45</v>
      </c>
      <c r="E394" s="17">
        <v>42</v>
      </c>
      <c r="F394" s="17">
        <v>35</v>
      </c>
      <c r="G394" s="17">
        <v>45</v>
      </c>
      <c r="H394" s="17">
        <v>41</v>
      </c>
      <c r="I394" s="17">
        <v>41</v>
      </c>
      <c r="J394" s="17">
        <v>0</v>
      </c>
      <c r="K394" s="17">
        <v>0</v>
      </c>
      <c r="L394" s="17">
        <v>0</v>
      </c>
      <c r="M394" s="17">
        <v>0</v>
      </c>
      <c r="N394" s="17">
        <f t="shared" si="14"/>
        <v>344</v>
      </c>
    </row>
    <row r="395" spans="1:14" x14ac:dyDescent="0.25">
      <c r="A395" s="17" t="s">
        <v>4468</v>
      </c>
      <c r="B395" s="17">
        <v>149</v>
      </c>
      <c r="C395" s="17">
        <v>174</v>
      </c>
      <c r="D395" s="17">
        <v>154</v>
      </c>
      <c r="E395" s="17">
        <v>169</v>
      </c>
      <c r="F395" s="17">
        <v>1</v>
      </c>
      <c r="G395" s="17">
        <v>2</v>
      </c>
      <c r="H395" s="17">
        <v>0</v>
      </c>
      <c r="I395" s="17">
        <v>0</v>
      </c>
      <c r="J395" s="17">
        <v>0</v>
      </c>
      <c r="K395" s="17">
        <v>0</v>
      </c>
      <c r="L395" s="17">
        <v>2</v>
      </c>
      <c r="M395" s="17">
        <v>0</v>
      </c>
      <c r="N395" s="17">
        <f t="shared" si="14"/>
        <v>651</v>
      </c>
    </row>
    <row r="396" spans="1:14" x14ac:dyDescent="0.25">
      <c r="A396" s="17" t="s">
        <v>4469</v>
      </c>
      <c r="B396" s="17">
        <v>0</v>
      </c>
      <c r="C396" s="17">
        <v>0</v>
      </c>
      <c r="D396" s="17">
        <v>0</v>
      </c>
      <c r="E396" s="17">
        <v>0</v>
      </c>
      <c r="F396" s="17">
        <v>164</v>
      </c>
      <c r="G396" s="17">
        <v>173</v>
      </c>
      <c r="H396" s="17">
        <v>166</v>
      </c>
      <c r="I396" s="17">
        <v>160</v>
      </c>
      <c r="J396" s="17">
        <v>191</v>
      </c>
      <c r="K396" s="17">
        <v>158</v>
      </c>
      <c r="L396" s="17">
        <v>170</v>
      </c>
      <c r="M396" s="17">
        <v>172</v>
      </c>
      <c r="N396" s="17">
        <f t="shared" si="14"/>
        <v>1354</v>
      </c>
    </row>
    <row r="397" spans="1:14" x14ac:dyDescent="0.25">
      <c r="A397" s="17" t="s">
        <v>4470</v>
      </c>
      <c r="B397" s="17">
        <v>1</v>
      </c>
      <c r="C397" s="17">
        <v>1</v>
      </c>
      <c r="D397" s="17">
        <v>0</v>
      </c>
      <c r="E397" s="17">
        <v>1</v>
      </c>
      <c r="F397" s="17">
        <v>0</v>
      </c>
      <c r="G397" s="17">
        <v>0</v>
      </c>
      <c r="H397" s="17">
        <v>0</v>
      </c>
      <c r="I397" s="17">
        <v>0</v>
      </c>
      <c r="J397" s="17">
        <v>0</v>
      </c>
      <c r="K397" s="17">
        <v>0</v>
      </c>
      <c r="L397" s="17">
        <v>0</v>
      </c>
      <c r="M397" s="17">
        <v>0</v>
      </c>
      <c r="N397" s="17">
        <f t="shared" si="14"/>
        <v>3</v>
      </c>
    </row>
    <row r="398" spans="1:14" x14ac:dyDescent="0.25">
      <c r="A398" s="17" t="s">
        <v>4349</v>
      </c>
      <c r="B398" s="17">
        <v>0</v>
      </c>
      <c r="C398" s="17">
        <v>0</v>
      </c>
      <c r="D398" s="17">
        <v>0</v>
      </c>
      <c r="E398" s="17">
        <v>0</v>
      </c>
      <c r="F398" s="17">
        <v>45</v>
      </c>
      <c r="G398" s="17">
        <v>42</v>
      </c>
      <c r="H398" s="17">
        <v>52</v>
      </c>
      <c r="I398" s="17">
        <v>43</v>
      </c>
      <c r="J398" s="17">
        <v>49</v>
      </c>
      <c r="K398" s="17">
        <v>41</v>
      </c>
      <c r="L398" s="17">
        <v>43</v>
      </c>
      <c r="M398" s="17">
        <v>39</v>
      </c>
      <c r="N398" s="17">
        <f t="shared" si="14"/>
        <v>354</v>
      </c>
    </row>
    <row r="399" spans="1:14" x14ac:dyDescent="0.25">
      <c r="A399" s="17" t="s">
        <v>4350</v>
      </c>
      <c r="B399" s="17">
        <v>41</v>
      </c>
      <c r="C399" s="17">
        <v>42</v>
      </c>
      <c r="D399" s="17">
        <v>37</v>
      </c>
      <c r="E399" s="17">
        <v>38</v>
      </c>
      <c r="F399" s="17">
        <v>0</v>
      </c>
      <c r="G399" s="17">
        <v>0</v>
      </c>
      <c r="H399" s="17">
        <v>0</v>
      </c>
      <c r="I399" s="17">
        <v>0</v>
      </c>
      <c r="J399" s="17">
        <v>0</v>
      </c>
      <c r="K399" s="17">
        <v>0</v>
      </c>
      <c r="L399" s="17">
        <v>0</v>
      </c>
      <c r="M399" s="17">
        <v>0</v>
      </c>
      <c r="N399" s="17">
        <f t="shared" si="14"/>
        <v>158</v>
      </c>
    </row>
    <row r="400" spans="1:14" x14ac:dyDescent="0.25">
      <c r="A400" s="17" t="s">
        <v>4134</v>
      </c>
      <c r="B400" s="17">
        <v>0</v>
      </c>
      <c r="C400" s="17">
        <v>0</v>
      </c>
      <c r="D400" s="17">
        <v>0</v>
      </c>
      <c r="E400" s="17">
        <v>0</v>
      </c>
      <c r="F400" s="17">
        <v>64</v>
      </c>
      <c r="G400" s="17">
        <v>69</v>
      </c>
      <c r="H400" s="17">
        <v>62</v>
      </c>
      <c r="I400" s="17">
        <v>63</v>
      </c>
      <c r="J400" s="17">
        <v>59</v>
      </c>
      <c r="K400" s="17">
        <v>66</v>
      </c>
      <c r="L400" s="17">
        <v>51</v>
      </c>
      <c r="M400" s="17">
        <v>68</v>
      </c>
      <c r="N400" s="17">
        <f t="shared" si="14"/>
        <v>502</v>
      </c>
    </row>
    <row r="401" spans="1:14" x14ac:dyDescent="0.25">
      <c r="A401" s="17" t="s">
        <v>4133</v>
      </c>
      <c r="B401" s="17">
        <v>61</v>
      </c>
      <c r="C401" s="17">
        <v>81</v>
      </c>
      <c r="D401" s="17">
        <v>53</v>
      </c>
      <c r="E401" s="17">
        <v>68</v>
      </c>
      <c r="F401" s="17">
        <v>0</v>
      </c>
      <c r="G401" s="17">
        <v>0</v>
      </c>
      <c r="H401" s="17">
        <v>0</v>
      </c>
      <c r="I401" s="17">
        <v>0</v>
      </c>
      <c r="J401" s="17">
        <v>0</v>
      </c>
      <c r="K401" s="17">
        <v>0</v>
      </c>
      <c r="L401" s="17">
        <v>0</v>
      </c>
      <c r="M401" s="17">
        <v>0</v>
      </c>
      <c r="N401" s="17">
        <f t="shared" si="14"/>
        <v>263</v>
      </c>
    </row>
    <row r="402" spans="1:14" x14ac:dyDescent="0.25">
      <c r="A402" s="17" t="s">
        <v>4358</v>
      </c>
      <c r="B402" s="17">
        <v>20</v>
      </c>
      <c r="C402" s="17">
        <v>20</v>
      </c>
      <c r="D402" s="17">
        <v>23</v>
      </c>
      <c r="E402" s="17">
        <v>20</v>
      </c>
      <c r="F402" s="17">
        <v>0</v>
      </c>
      <c r="G402" s="17">
        <v>0</v>
      </c>
      <c r="H402" s="17">
        <v>0</v>
      </c>
      <c r="I402" s="17">
        <v>0</v>
      </c>
      <c r="J402" s="17">
        <v>0</v>
      </c>
      <c r="K402" s="17">
        <v>0</v>
      </c>
      <c r="L402" s="17">
        <v>0</v>
      </c>
      <c r="M402" s="17">
        <v>0</v>
      </c>
      <c r="N402" s="17">
        <f t="shared" si="14"/>
        <v>83</v>
      </c>
    </row>
    <row r="403" spans="1:14" x14ac:dyDescent="0.25">
      <c r="A403" s="17" t="s">
        <v>4357</v>
      </c>
      <c r="B403" s="17">
        <v>0</v>
      </c>
      <c r="C403" s="17">
        <v>0</v>
      </c>
      <c r="D403" s="17">
        <v>0</v>
      </c>
      <c r="E403" s="17">
        <v>0</v>
      </c>
      <c r="F403" s="17">
        <v>26</v>
      </c>
      <c r="G403" s="17">
        <v>17</v>
      </c>
      <c r="H403" s="17">
        <v>22</v>
      </c>
      <c r="I403" s="17">
        <v>14</v>
      </c>
      <c r="J403" s="17">
        <v>20</v>
      </c>
      <c r="K403" s="17">
        <v>20</v>
      </c>
      <c r="L403" s="17">
        <v>16</v>
      </c>
      <c r="M403" s="17">
        <v>19</v>
      </c>
      <c r="N403" s="17">
        <f t="shared" si="14"/>
        <v>154</v>
      </c>
    </row>
    <row r="404" spans="1:14" x14ac:dyDescent="0.25">
      <c r="A404" s="17" t="s">
        <v>4087</v>
      </c>
      <c r="B404" s="17">
        <v>30</v>
      </c>
      <c r="C404" s="17">
        <v>35</v>
      </c>
      <c r="D404" s="17">
        <v>32</v>
      </c>
      <c r="E404" s="17">
        <v>29</v>
      </c>
      <c r="F404" s="17">
        <v>20</v>
      </c>
      <c r="G404" s="17">
        <v>32</v>
      </c>
      <c r="H404" s="17">
        <v>17</v>
      </c>
      <c r="I404" s="17">
        <v>28</v>
      </c>
      <c r="J404" s="17">
        <v>27</v>
      </c>
      <c r="K404" s="17">
        <v>27</v>
      </c>
      <c r="L404" s="17">
        <v>29</v>
      </c>
      <c r="M404" s="17">
        <v>27</v>
      </c>
      <c r="N404" s="17">
        <f t="shared" si="14"/>
        <v>333</v>
      </c>
    </row>
    <row r="405" spans="1:14" x14ac:dyDescent="0.25">
      <c r="A405" s="17" t="s">
        <v>3914</v>
      </c>
      <c r="B405" s="17">
        <v>0</v>
      </c>
      <c r="C405" s="17">
        <v>0</v>
      </c>
      <c r="D405" s="17">
        <v>0</v>
      </c>
      <c r="E405" s="17">
        <v>0</v>
      </c>
      <c r="F405" s="17">
        <v>0</v>
      </c>
      <c r="G405" s="17">
        <v>0</v>
      </c>
      <c r="H405" s="17">
        <v>116</v>
      </c>
      <c r="I405" s="17">
        <v>126</v>
      </c>
      <c r="J405" s="17">
        <v>84</v>
      </c>
      <c r="K405" s="17">
        <v>137</v>
      </c>
      <c r="L405" s="17">
        <v>73</v>
      </c>
      <c r="M405" s="17">
        <v>101</v>
      </c>
      <c r="N405" s="17">
        <f t="shared" si="14"/>
        <v>637</v>
      </c>
    </row>
    <row r="406" spans="1:14" x14ac:dyDescent="0.25">
      <c r="A406" s="17" t="s">
        <v>4656</v>
      </c>
      <c r="B406" s="17">
        <v>10</v>
      </c>
      <c r="C406" s="17">
        <v>8</v>
      </c>
      <c r="D406" s="17">
        <v>1</v>
      </c>
      <c r="E406" s="17">
        <v>6</v>
      </c>
      <c r="F406" s="17">
        <v>0</v>
      </c>
      <c r="G406" s="17">
        <v>0</v>
      </c>
      <c r="H406" s="17">
        <v>0</v>
      </c>
      <c r="I406" s="17">
        <v>0</v>
      </c>
      <c r="J406" s="17">
        <v>0</v>
      </c>
      <c r="K406" s="17">
        <v>0</v>
      </c>
      <c r="L406" s="17">
        <v>0</v>
      </c>
      <c r="M406" s="17">
        <v>0</v>
      </c>
      <c r="N406" s="17">
        <f t="shared" si="14"/>
        <v>25</v>
      </c>
    </row>
    <row r="407" spans="1:14" x14ac:dyDescent="0.25">
      <c r="A407" s="17" t="s">
        <v>4261</v>
      </c>
      <c r="B407" s="17">
        <v>21</v>
      </c>
      <c r="C407" s="17">
        <v>22</v>
      </c>
      <c r="D407" s="17">
        <v>25</v>
      </c>
      <c r="E407" s="17">
        <v>25</v>
      </c>
      <c r="F407" s="17">
        <v>23</v>
      </c>
      <c r="G407" s="17">
        <v>24</v>
      </c>
      <c r="H407" s="17">
        <v>35</v>
      </c>
      <c r="I407" s="17">
        <v>25</v>
      </c>
      <c r="J407" s="17">
        <v>28</v>
      </c>
      <c r="K407" s="17">
        <v>30</v>
      </c>
      <c r="L407" s="17">
        <v>20</v>
      </c>
      <c r="M407" s="17">
        <v>24</v>
      </c>
      <c r="N407" s="17">
        <f t="shared" si="14"/>
        <v>302</v>
      </c>
    </row>
    <row r="408" spans="1:14" x14ac:dyDescent="0.25">
      <c r="A408" s="17" t="s">
        <v>3906</v>
      </c>
      <c r="B408" s="17">
        <v>84</v>
      </c>
      <c r="C408" s="17">
        <v>86</v>
      </c>
      <c r="D408" s="17">
        <v>88</v>
      </c>
      <c r="E408" s="17">
        <v>74</v>
      </c>
      <c r="F408" s="17">
        <v>52</v>
      </c>
      <c r="G408" s="17">
        <v>45</v>
      </c>
      <c r="H408" s="17">
        <v>49</v>
      </c>
      <c r="I408" s="17">
        <v>38</v>
      </c>
      <c r="J408" s="17">
        <v>24</v>
      </c>
      <c r="K408" s="17">
        <v>30</v>
      </c>
      <c r="L408" s="17">
        <v>54</v>
      </c>
      <c r="M408" s="17">
        <v>36</v>
      </c>
      <c r="N408" s="17">
        <f t="shared" si="14"/>
        <v>660</v>
      </c>
    </row>
    <row r="409" spans="1:14" x14ac:dyDescent="0.25">
      <c r="A409" s="17" t="s">
        <v>4472</v>
      </c>
      <c r="B409" s="17">
        <v>119</v>
      </c>
      <c r="C409" s="17">
        <v>99</v>
      </c>
      <c r="D409" s="17">
        <v>109</v>
      </c>
      <c r="E409" s="17">
        <v>107</v>
      </c>
      <c r="F409" s="17">
        <v>0</v>
      </c>
      <c r="G409" s="17">
        <v>0</v>
      </c>
      <c r="H409" s="17">
        <v>0</v>
      </c>
      <c r="I409" s="17">
        <v>0</v>
      </c>
      <c r="J409" s="17">
        <v>0</v>
      </c>
      <c r="K409" s="17">
        <v>0</v>
      </c>
      <c r="L409" s="17">
        <v>0</v>
      </c>
      <c r="M409" s="17">
        <v>0</v>
      </c>
      <c r="N409" s="17">
        <f t="shared" si="14"/>
        <v>434</v>
      </c>
    </row>
    <row r="410" spans="1:14" x14ac:dyDescent="0.25">
      <c r="A410" s="17" t="s">
        <v>4471</v>
      </c>
      <c r="B410" s="17">
        <v>0</v>
      </c>
      <c r="C410" s="17">
        <v>0</v>
      </c>
      <c r="D410" s="17">
        <v>0</v>
      </c>
      <c r="E410" s="17">
        <v>0</v>
      </c>
      <c r="F410" s="17">
        <v>107</v>
      </c>
      <c r="G410" s="17">
        <v>120</v>
      </c>
      <c r="H410" s="17">
        <v>100</v>
      </c>
      <c r="I410" s="17">
        <v>101</v>
      </c>
      <c r="J410" s="17">
        <v>88</v>
      </c>
      <c r="K410" s="17">
        <v>112</v>
      </c>
      <c r="L410" s="17">
        <v>98</v>
      </c>
      <c r="M410" s="17">
        <v>106</v>
      </c>
      <c r="N410" s="17">
        <f t="shared" si="14"/>
        <v>832</v>
      </c>
    </row>
    <row r="411" spans="1:14" x14ac:dyDescent="0.25">
      <c r="A411" s="17" t="s">
        <v>4970</v>
      </c>
      <c r="B411" s="17">
        <v>24</v>
      </c>
      <c r="C411" s="17">
        <v>30</v>
      </c>
      <c r="D411" s="17">
        <v>24</v>
      </c>
      <c r="E411" s="17">
        <v>27</v>
      </c>
      <c r="F411" s="17">
        <v>0</v>
      </c>
      <c r="G411" s="17">
        <v>0</v>
      </c>
      <c r="H411" s="17">
        <v>0</v>
      </c>
      <c r="I411" s="17">
        <v>0</v>
      </c>
      <c r="J411" s="17">
        <v>0</v>
      </c>
      <c r="K411" s="17">
        <v>0</v>
      </c>
      <c r="L411" s="17">
        <v>0</v>
      </c>
      <c r="M411" s="17">
        <v>0</v>
      </c>
      <c r="N411" s="17">
        <f t="shared" si="14"/>
        <v>105</v>
      </c>
    </row>
    <row r="412" spans="1:14" x14ac:dyDescent="0.25">
      <c r="A412" s="17" t="s">
        <v>4009</v>
      </c>
      <c r="B412" s="17">
        <v>0</v>
      </c>
      <c r="C412" s="17">
        <v>0</v>
      </c>
      <c r="D412" s="17">
        <v>0</v>
      </c>
      <c r="E412" s="17">
        <v>0</v>
      </c>
      <c r="F412" s="17">
        <v>0</v>
      </c>
      <c r="G412" s="17">
        <v>4</v>
      </c>
      <c r="H412" s="17">
        <v>98</v>
      </c>
      <c r="I412" s="17">
        <v>149</v>
      </c>
      <c r="J412" s="17">
        <v>67</v>
      </c>
      <c r="K412" s="17">
        <v>161</v>
      </c>
      <c r="L412" s="17">
        <v>70</v>
      </c>
      <c r="M412" s="17">
        <v>112</v>
      </c>
      <c r="N412" s="17">
        <f t="shared" si="14"/>
        <v>661</v>
      </c>
    </row>
    <row r="413" spans="1:14" x14ac:dyDescent="0.25">
      <c r="A413" s="17" t="s">
        <v>4329</v>
      </c>
      <c r="B413" s="17">
        <v>11</v>
      </c>
      <c r="C413" s="17">
        <v>11</v>
      </c>
      <c r="D413" s="17">
        <v>14</v>
      </c>
      <c r="E413" s="17">
        <v>12</v>
      </c>
      <c r="F413" s="17">
        <v>9</v>
      </c>
      <c r="G413" s="17">
        <v>13</v>
      </c>
      <c r="H413" s="17">
        <v>13</v>
      </c>
      <c r="I413" s="17">
        <v>17</v>
      </c>
      <c r="J413" s="17">
        <v>12</v>
      </c>
      <c r="K413" s="17">
        <v>18</v>
      </c>
      <c r="L413" s="17">
        <v>11</v>
      </c>
      <c r="M413" s="17">
        <v>17</v>
      </c>
      <c r="N413" s="17">
        <f t="shared" si="14"/>
        <v>158</v>
      </c>
    </row>
    <row r="414" spans="1:14" x14ac:dyDescent="0.25">
      <c r="A414" s="17" t="s">
        <v>4174</v>
      </c>
      <c r="B414" s="17">
        <v>6</v>
      </c>
      <c r="C414" s="17">
        <v>2</v>
      </c>
      <c r="D414" s="17">
        <v>6</v>
      </c>
      <c r="E414" s="17">
        <v>8</v>
      </c>
      <c r="F414" s="17">
        <v>4</v>
      </c>
      <c r="G414" s="17">
        <v>13</v>
      </c>
      <c r="H414" s="17">
        <v>10</v>
      </c>
      <c r="I414" s="17">
        <v>12</v>
      </c>
      <c r="J414" s="17">
        <v>8</v>
      </c>
      <c r="K414" s="17">
        <v>7</v>
      </c>
      <c r="L414" s="17">
        <v>15</v>
      </c>
      <c r="M414" s="17">
        <v>7</v>
      </c>
      <c r="N414" s="17">
        <f t="shared" si="14"/>
        <v>98</v>
      </c>
    </row>
    <row r="415" spans="1:14" x14ac:dyDescent="0.25">
      <c r="A415" s="17" t="s">
        <v>4175</v>
      </c>
      <c r="B415" s="17">
        <v>3</v>
      </c>
      <c r="C415" s="17">
        <v>9</v>
      </c>
      <c r="D415" s="17">
        <v>8</v>
      </c>
      <c r="E415" s="17">
        <v>7</v>
      </c>
      <c r="F415" s="17">
        <v>9</v>
      </c>
      <c r="G415" s="17">
        <v>11</v>
      </c>
      <c r="H415" s="17">
        <v>8</v>
      </c>
      <c r="I415" s="17">
        <v>11</v>
      </c>
      <c r="J415" s="17">
        <v>13</v>
      </c>
      <c r="K415" s="17">
        <v>9</v>
      </c>
      <c r="L415" s="17">
        <v>14</v>
      </c>
      <c r="M415" s="17">
        <v>6</v>
      </c>
      <c r="N415" s="17">
        <f t="shared" si="14"/>
        <v>108</v>
      </c>
    </row>
    <row r="416" spans="1:14" x14ac:dyDescent="0.25">
      <c r="A416" s="17" t="s">
        <v>4678</v>
      </c>
      <c r="B416" s="17">
        <v>26</v>
      </c>
      <c r="C416" s="17">
        <v>27</v>
      </c>
      <c r="D416" s="17">
        <v>26</v>
      </c>
      <c r="E416" s="17">
        <v>35</v>
      </c>
      <c r="F416" s="17">
        <v>13</v>
      </c>
      <c r="G416" s="17">
        <v>30</v>
      </c>
      <c r="H416" s="17">
        <v>35</v>
      </c>
      <c r="I416" s="17">
        <v>36</v>
      </c>
      <c r="J416" s="17">
        <v>21</v>
      </c>
      <c r="K416" s="17">
        <v>35</v>
      </c>
      <c r="L416" s="17">
        <v>22</v>
      </c>
      <c r="M416" s="17">
        <v>35</v>
      </c>
      <c r="N416" s="17">
        <f t="shared" si="14"/>
        <v>341</v>
      </c>
    </row>
    <row r="417" spans="1:14" x14ac:dyDescent="0.25">
      <c r="A417" s="17" t="s">
        <v>8742</v>
      </c>
      <c r="B417" s="17">
        <v>72</v>
      </c>
      <c r="C417" s="17">
        <v>80</v>
      </c>
      <c r="D417" s="17">
        <v>67</v>
      </c>
      <c r="E417" s="17">
        <v>64</v>
      </c>
      <c r="F417" s="17">
        <v>66</v>
      </c>
      <c r="G417" s="17">
        <v>62</v>
      </c>
      <c r="H417" s="17">
        <v>73</v>
      </c>
      <c r="I417" s="17">
        <v>80</v>
      </c>
      <c r="J417" s="17">
        <v>68</v>
      </c>
      <c r="K417" s="17">
        <v>75</v>
      </c>
      <c r="L417" s="17">
        <v>81</v>
      </c>
      <c r="M417" s="17">
        <v>82</v>
      </c>
      <c r="N417" s="17">
        <f t="shared" si="14"/>
        <v>870</v>
      </c>
    </row>
    <row r="418" spans="1:14" x14ac:dyDescent="0.25">
      <c r="A418" s="17" t="s">
        <v>3945</v>
      </c>
      <c r="B418" s="17">
        <v>34</v>
      </c>
      <c r="C418" s="17">
        <v>43</v>
      </c>
      <c r="D418" s="17">
        <v>41</v>
      </c>
      <c r="E418" s="17">
        <v>50</v>
      </c>
      <c r="F418" s="17">
        <v>37</v>
      </c>
      <c r="G418" s="17">
        <v>55</v>
      </c>
      <c r="H418" s="17">
        <v>39</v>
      </c>
      <c r="I418" s="17">
        <v>50</v>
      </c>
      <c r="J418" s="17">
        <v>41</v>
      </c>
      <c r="K418" s="17">
        <v>39</v>
      </c>
      <c r="L418" s="17">
        <v>25</v>
      </c>
      <c r="M418" s="17">
        <v>45</v>
      </c>
      <c r="N418" s="17">
        <f t="shared" si="14"/>
        <v>499</v>
      </c>
    </row>
    <row r="419" spans="1:14" x14ac:dyDescent="0.25">
      <c r="A419" s="17" t="s">
        <v>4136</v>
      </c>
      <c r="B419" s="17">
        <v>89</v>
      </c>
      <c r="C419" s="17">
        <v>72</v>
      </c>
      <c r="D419" s="17">
        <v>73</v>
      </c>
      <c r="E419" s="17">
        <v>89</v>
      </c>
      <c r="F419" s="17">
        <v>0</v>
      </c>
      <c r="G419" s="17">
        <v>0</v>
      </c>
      <c r="H419" s="17">
        <v>0</v>
      </c>
      <c r="I419" s="17">
        <v>0</v>
      </c>
      <c r="J419" s="17">
        <v>0</v>
      </c>
      <c r="K419" s="17">
        <v>0</v>
      </c>
      <c r="L419" s="17">
        <v>0</v>
      </c>
      <c r="M419" s="17">
        <v>0</v>
      </c>
      <c r="N419" s="17">
        <f t="shared" si="14"/>
        <v>323</v>
      </c>
    </row>
    <row r="420" spans="1:14" x14ac:dyDescent="0.25">
      <c r="A420" s="17" t="s">
        <v>4135</v>
      </c>
      <c r="B420" s="17">
        <v>0</v>
      </c>
      <c r="C420" s="17">
        <v>0</v>
      </c>
      <c r="D420" s="17">
        <v>0</v>
      </c>
      <c r="E420" s="17">
        <v>0</v>
      </c>
      <c r="F420" s="17">
        <v>83</v>
      </c>
      <c r="G420" s="17">
        <v>96</v>
      </c>
      <c r="H420" s="17">
        <v>86</v>
      </c>
      <c r="I420" s="17">
        <v>94</v>
      </c>
      <c r="J420" s="17">
        <v>80</v>
      </c>
      <c r="K420" s="17">
        <v>96</v>
      </c>
      <c r="L420" s="17">
        <v>83</v>
      </c>
      <c r="M420" s="17">
        <v>93</v>
      </c>
      <c r="N420" s="17">
        <f t="shared" si="14"/>
        <v>711</v>
      </c>
    </row>
    <row r="421" spans="1:14" x14ac:dyDescent="0.25">
      <c r="A421" s="17" t="s">
        <v>4010</v>
      </c>
      <c r="B421" s="17">
        <v>163</v>
      </c>
      <c r="C421" s="17">
        <v>149</v>
      </c>
      <c r="D421" s="17">
        <v>165</v>
      </c>
      <c r="E421" s="17">
        <v>148</v>
      </c>
      <c r="F421" s="17">
        <v>0</v>
      </c>
      <c r="G421" s="17">
        <v>0</v>
      </c>
      <c r="H421" s="17">
        <v>0</v>
      </c>
      <c r="I421" s="17">
        <v>0</v>
      </c>
      <c r="J421" s="17">
        <v>0</v>
      </c>
      <c r="K421" s="17">
        <v>0</v>
      </c>
      <c r="L421" s="17">
        <v>0</v>
      </c>
      <c r="M421" s="17">
        <v>0</v>
      </c>
      <c r="N421" s="17">
        <f t="shared" si="14"/>
        <v>625</v>
      </c>
    </row>
    <row r="422" spans="1:14" x14ac:dyDescent="0.25">
      <c r="A422" s="17" t="s">
        <v>4011</v>
      </c>
      <c r="B422" s="17">
        <v>0</v>
      </c>
      <c r="C422" s="17">
        <v>0</v>
      </c>
      <c r="D422" s="17">
        <v>0</v>
      </c>
      <c r="E422" s="17">
        <v>0</v>
      </c>
      <c r="F422" s="17">
        <v>177</v>
      </c>
      <c r="G422" s="17">
        <v>179</v>
      </c>
      <c r="H422" s="17">
        <v>173</v>
      </c>
      <c r="I422" s="17">
        <v>175</v>
      </c>
      <c r="J422" s="17">
        <v>180</v>
      </c>
      <c r="K422" s="17">
        <v>164</v>
      </c>
      <c r="L422" s="17">
        <v>163</v>
      </c>
      <c r="M422" s="17">
        <v>169</v>
      </c>
      <c r="N422" s="17">
        <f t="shared" si="14"/>
        <v>1380</v>
      </c>
    </row>
    <row r="423" spans="1:14" x14ac:dyDescent="0.25">
      <c r="A423" s="17" t="s">
        <v>4182</v>
      </c>
      <c r="B423" s="17">
        <v>0</v>
      </c>
      <c r="C423" s="17">
        <v>0</v>
      </c>
      <c r="D423" s="17">
        <v>0</v>
      </c>
      <c r="E423" s="17">
        <v>0</v>
      </c>
      <c r="F423" s="17">
        <v>82</v>
      </c>
      <c r="G423" s="17">
        <v>74</v>
      </c>
      <c r="H423" s="17">
        <v>73</v>
      </c>
      <c r="I423" s="17">
        <v>79</v>
      </c>
      <c r="J423" s="17">
        <v>81</v>
      </c>
      <c r="K423" s="17">
        <v>68</v>
      </c>
      <c r="L423" s="17">
        <v>69</v>
      </c>
      <c r="M423" s="17">
        <v>84</v>
      </c>
      <c r="N423" s="17">
        <f t="shared" ref="N423:N453" si="15">SUM(B423:M423)</f>
        <v>610</v>
      </c>
    </row>
    <row r="424" spans="1:14" x14ac:dyDescent="0.25">
      <c r="A424" s="17" t="s">
        <v>4183</v>
      </c>
      <c r="B424" s="17">
        <v>76</v>
      </c>
      <c r="C424" s="17">
        <v>68</v>
      </c>
      <c r="D424" s="17">
        <v>65</v>
      </c>
      <c r="E424" s="17">
        <v>62</v>
      </c>
      <c r="F424" s="17">
        <v>0</v>
      </c>
      <c r="G424" s="17">
        <v>0</v>
      </c>
      <c r="H424" s="17">
        <v>0</v>
      </c>
      <c r="I424" s="17">
        <v>0</v>
      </c>
      <c r="J424" s="17">
        <v>0</v>
      </c>
      <c r="K424" s="17">
        <v>0</v>
      </c>
      <c r="L424" s="17">
        <v>0</v>
      </c>
      <c r="M424" s="17">
        <v>0</v>
      </c>
      <c r="N424" s="17">
        <f t="shared" si="15"/>
        <v>271</v>
      </c>
    </row>
    <row r="425" spans="1:14" x14ac:dyDescent="0.25">
      <c r="A425" s="17" t="s">
        <v>4359</v>
      </c>
      <c r="B425" s="17">
        <v>0</v>
      </c>
      <c r="C425" s="17">
        <v>0</v>
      </c>
      <c r="D425" s="17">
        <v>0</v>
      </c>
      <c r="E425" s="17">
        <v>0</v>
      </c>
      <c r="F425" s="17">
        <v>0</v>
      </c>
      <c r="G425" s="17">
        <v>0</v>
      </c>
      <c r="H425" s="17">
        <v>66</v>
      </c>
      <c r="I425" s="17">
        <v>86</v>
      </c>
      <c r="J425" s="17">
        <v>93</v>
      </c>
      <c r="K425" s="17">
        <v>86</v>
      </c>
      <c r="L425" s="17">
        <v>54</v>
      </c>
      <c r="M425" s="17">
        <v>93</v>
      </c>
      <c r="N425" s="17">
        <f t="shared" si="15"/>
        <v>478</v>
      </c>
    </row>
    <row r="426" spans="1:14" x14ac:dyDescent="0.25">
      <c r="A426" s="17" t="s">
        <v>4198</v>
      </c>
      <c r="B426" s="17">
        <v>133</v>
      </c>
      <c r="C426" s="17">
        <v>130</v>
      </c>
      <c r="D426" s="17">
        <v>116</v>
      </c>
      <c r="E426" s="17">
        <v>143</v>
      </c>
      <c r="F426" s="17">
        <v>0</v>
      </c>
      <c r="G426" s="17">
        <v>0</v>
      </c>
      <c r="H426" s="17">
        <v>0</v>
      </c>
      <c r="I426" s="17">
        <v>0</v>
      </c>
      <c r="J426" s="17">
        <v>0</v>
      </c>
      <c r="K426" s="17">
        <v>0</v>
      </c>
      <c r="L426" s="17">
        <v>0</v>
      </c>
      <c r="M426" s="17">
        <v>0</v>
      </c>
      <c r="N426" s="17">
        <f t="shared" si="15"/>
        <v>522</v>
      </c>
    </row>
    <row r="427" spans="1:14" x14ac:dyDescent="0.25">
      <c r="A427" s="17" t="s">
        <v>4197</v>
      </c>
      <c r="B427" s="17">
        <v>0</v>
      </c>
      <c r="C427" s="17">
        <v>0</v>
      </c>
      <c r="D427" s="17">
        <v>0</v>
      </c>
      <c r="E427" s="17">
        <v>0</v>
      </c>
      <c r="F427" s="17">
        <v>154</v>
      </c>
      <c r="G427" s="17">
        <v>140</v>
      </c>
      <c r="H427" s="17">
        <v>137</v>
      </c>
      <c r="I427" s="17">
        <v>166</v>
      </c>
      <c r="J427" s="17">
        <v>140</v>
      </c>
      <c r="K427" s="17">
        <v>176</v>
      </c>
      <c r="L427" s="17">
        <v>155</v>
      </c>
      <c r="M427" s="17">
        <v>159</v>
      </c>
      <c r="N427" s="17">
        <f t="shared" si="15"/>
        <v>1227</v>
      </c>
    </row>
    <row r="428" spans="1:14" x14ac:dyDescent="0.25">
      <c r="A428" s="17" t="s">
        <v>5209</v>
      </c>
      <c r="B428" s="17">
        <v>58</v>
      </c>
      <c r="C428" s="17">
        <v>40</v>
      </c>
      <c r="D428" s="17">
        <v>53</v>
      </c>
      <c r="E428" s="17">
        <v>45</v>
      </c>
      <c r="F428" s="17">
        <v>0</v>
      </c>
      <c r="G428" s="17">
        <v>0</v>
      </c>
      <c r="H428" s="17">
        <v>0</v>
      </c>
      <c r="I428" s="17">
        <v>0</v>
      </c>
      <c r="J428" s="17">
        <v>0</v>
      </c>
      <c r="K428" s="17">
        <v>0</v>
      </c>
      <c r="L428" s="17">
        <v>0</v>
      </c>
      <c r="M428" s="17">
        <v>0</v>
      </c>
      <c r="N428" s="17">
        <f t="shared" si="15"/>
        <v>196</v>
      </c>
    </row>
    <row r="429" spans="1:14" x14ac:dyDescent="0.25">
      <c r="A429" s="17" t="s">
        <v>4996</v>
      </c>
      <c r="B429" s="17">
        <v>0</v>
      </c>
      <c r="C429" s="17">
        <v>0</v>
      </c>
      <c r="D429" s="17">
        <v>0</v>
      </c>
      <c r="E429" s="17">
        <v>0</v>
      </c>
      <c r="F429" s="17">
        <v>159</v>
      </c>
      <c r="G429" s="17">
        <v>154</v>
      </c>
      <c r="H429" s="17">
        <v>150</v>
      </c>
      <c r="I429" s="17">
        <v>142</v>
      </c>
      <c r="J429" s="17">
        <v>149</v>
      </c>
      <c r="K429" s="17">
        <v>122</v>
      </c>
      <c r="L429" s="17">
        <v>171</v>
      </c>
      <c r="M429" s="17">
        <v>146</v>
      </c>
      <c r="N429" s="17">
        <f t="shared" si="15"/>
        <v>1193</v>
      </c>
    </row>
    <row r="430" spans="1:14" x14ac:dyDescent="0.25">
      <c r="A430" s="17" t="s">
        <v>3915</v>
      </c>
      <c r="B430" s="17">
        <v>0</v>
      </c>
      <c r="C430" s="17">
        <v>0</v>
      </c>
      <c r="D430" s="17">
        <v>0</v>
      </c>
      <c r="E430" s="17">
        <v>0</v>
      </c>
      <c r="F430" s="17">
        <v>49</v>
      </c>
      <c r="G430" s="17">
        <v>49</v>
      </c>
      <c r="H430" s="17">
        <v>43</v>
      </c>
      <c r="I430" s="17">
        <v>52</v>
      </c>
      <c r="J430" s="17">
        <v>39</v>
      </c>
      <c r="K430" s="17">
        <v>42</v>
      </c>
      <c r="L430" s="17">
        <v>39</v>
      </c>
      <c r="M430" s="17">
        <v>44</v>
      </c>
      <c r="N430" s="17">
        <f t="shared" si="15"/>
        <v>357</v>
      </c>
    </row>
    <row r="431" spans="1:14" x14ac:dyDescent="0.25">
      <c r="A431" s="17" t="s">
        <v>3916</v>
      </c>
      <c r="B431" s="17">
        <v>47</v>
      </c>
      <c r="C431" s="17">
        <v>46</v>
      </c>
      <c r="D431" s="17">
        <v>52</v>
      </c>
      <c r="E431" s="17">
        <v>56</v>
      </c>
      <c r="F431" s="17">
        <v>0</v>
      </c>
      <c r="G431" s="17">
        <v>0</v>
      </c>
      <c r="H431" s="17">
        <v>0</v>
      </c>
      <c r="I431" s="17">
        <v>0</v>
      </c>
      <c r="J431" s="17">
        <v>0</v>
      </c>
      <c r="K431" s="17">
        <v>0</v>
      </c>
      <c r="L431" s="17">
        <v>0</v>
      </c>
      <c r="M431" s="17">
        <v>0</v>
      </c>
      <c r="N431" s="17">
        <f t="shared" si="15"/>
        <v>201</v>
      </c>
    </row>
    <row r="432" spans="1:14" x14ac:dyDescent="0.25">
      <c r="A432" s="17" t="s">
        <v>5143</v>
      </c>
      <c r="B432" s="17">
        <v>41</v>
      </c>
      <c r="C432" s="17">
        <v>30</v>
      </c>
      <c r="D432" s="17">
        <v>37</v>
      </c>
      <c r="E432" s="17">
        <v>36</v>
      </c>
      <c r="F432" s="17">
        <v>0</v>
      </c>
      <c r="G432" s="17">
        <v>0</v>
      </c>
      <c r="H432" s="17">
        <v>0</v>
      </c>
      <c r="I432" s="17">
        <v>0</v>
      </c>
      <c r="J432" s="17">
        <v>0</v>
      </c>
      <c r="K432" s="17">
        <v>0</v>
      </c>
      <c r="L432" s="17">
        <v>0</v>
      </c>
      <c r="M432" s="17">
        <v>0</v>
      </c>
      <c r="N432" s="17">
        <f t="shared" si="15"/>
        <v>144</v>
      </c>
    </row>
    <row r="433" spans="1:14" x14ac:dyDescent="0.25">
      <c r="A433" s="17" t="s">
        <v>8443</v>
      </c>
      <c r="B433" s="17">
        <v>59</v>
      </c>
      <c r="C433" s="17">
        <v>54</v>
      </c>
      <c r="D433" s="17">
        <v>51</v>
      </c>
      <c r="E433" s="17">
        <v>64</v>
      </c>
      <c r="F433" s="17">
        <v>0</v>
      </c>
      <c r="G433" s="17">
        <v>0</v>
      </c>
      <c r="H433" s="17">
        <v>0</v>
      </c>
      <c r="I433" s="17">
        <v>0</v>
      </c>
      <c r="J433" s="17">
        <v>0</v>
      </c>
      <c r="K433" s="17">
        <v>0</v>
      </c>
      <c r="L433" s="17">
        <v>0</v>
      </c>
      <c r="M433" s="17">
        <v>0</v>
      </c>
      <c r="N433" s="17">
        <f t="shared" si="15"/>
        <v>228</v>
      </c>
    </row>
    <row r="434" spans="1:14" x14ac:dyDescent="0.25">
      <c r="A434" s="17" t="s">
        <v>5158</v>
      </c>
      <c r="B434" s="17">
        <v>0</v>
      </c>
      <c r="C434" s="17">
        <v>0</v>
      </c>
      <c r="D434" s="17">
        <v>0</v>
      </c>
      <c r="E434" s="17">
        <v>0</v>
      </c>
      <c r="F434" s="17">
        <v>42</v>
      </c>
      <c r="G434" s="17">
        <v>62</v>
      </c>
      <c r="H434" s="17">
        <v>55</v>
      </c>
      <c r="I434" s="17">
        <v>57</v>
      </c>
      <c r="J434" s="17">
        <v>56</v>
      </c>
      <c r="K434" s="17">
        <v>51</v>
      </c>
      <c r="L434" s="17">
        <v>55</v>
      </c>
      <c r="M434" s="17">
        <v>48</v>
      </c>
      <c r="N434" s="17">
        <f t="shared" si="15"/>
        <v>426</v>
      </c>
    </row>
    <row r="435" spans="1:14" x14ac:dyDescent="0.25">
      <c r="A435" s="17" t="s">
        <v>8445</v>
      </c>
      <c r="B435" s="17">
        <v>67</v>
      </c>
      <c r="C435" s="17">
        <v>86</v>
      </c>
      <c r="D435" s="17">
        <v>78</v>
      </c>
      <c r="E435" s="17">
        <v>82</v>
      </c>
      <c r="F435" s="17">
        <v>0</v>
      </c>
      <c r="G435" s="17">
        <v>0</v>
      </c>
      <c r="H435" s="17">
        <v>0</v>
      </c>
      <c r="I435" s="17">
        <v>0</v>
      </c>
      <c r="J435" s="17">
        <v>0</v>
      </c>
      <c r="K435" s="17">
        <v>0</v>
      </c>
      <c r="L435" s="17">
        <v>0</v>
      </c>
      <c r="M435" s="17">
        <v>0</v>
      </c>
      <c r="N435" s="17">
        <f t="shared" si="15"/>
        <v>313</v>
      </c>
    </row>
    <row r="436" spans="1:14" x14ac:dyDescent="0.25">
      <c r="A436" s="17" t="s">
        <v>5174</v>
      </c>
      <c r="B436" s="17">
        <v>0</v>
      </c>
      <c r="C436" s="17">
        <v>0</v>
      </c>
      <c r="D436" s="17">
        <v>0</v>
      </c>
      <c r="E436" s="17">
        <v>0</v>
      </c>
      <c r="F436" s="17">
        <v>62</v>
      </c>
      <c r="G436" s="17">
        <v>73</v>
      </c>
      <c r="H436" s="17">
        <v>73</v>
      </c>
      <c r="I436" s="17">
        <v>84</v>
      </c>
      <c r="J436" s="17">
        <v>88</v>
      </c>
      <c r="K436" s="17">
        <v>79</v>
      </c>
      <c r="L436" s="17">
        <v>67</v>
      </c>
      <c r="M436" s="17">
        <v>81</v>
      </c>
      <c r="N436" s="17">
        <f t="shared" si="15"/>
        <v>607</v>
      </c>
    </row>
    <row r="437" spans="1:14" x14ac:dyDescent="0.25">
      <c r="A437" s="17" t="s">
        <v>4989</v>
      </c>
      <c r="B437" s="17">
        <v>85</v>
      </c>
      <c r="C437" s="17">
        <v>55</v>
      </c>
      <c r="D437" s="17">
        <v>87</v>
      </c>
      <c r="E437" s="17">
        <v>56</v>
      </c>
      <c r="F437" s="17">
        <v>96</v>
      </c>
      <c r="G437" s="17">
        <v>59</v>
      </c>
      <c r="H437" s="17">
        <v>72</v>
      </c>
      <c r="I437" s="17">
        <v>43</v>
      </c>
      <c r="J437" s="17">
        <v>84</v>
      </c>
      <c r="K437" s="17">
        <v>40</v>
      </c>
      <c r="L437" s="17">
        <v>56</v>
      </c>
      <c r="M437" s="17">
        <v>49</v>
      </c>
      <c r="N437" s="17">
        <f t="shared" si="15"/>
        <v>782</v>
      </c>
    </row>
    <row r="438" spans="1:14" x14ac:dyDescent="0.25">
      <c r="A438" s="17" t="s">
        <v>4330</v>
      </c>
      <c r="B438" s="17">
        <v>0</v>
      </c>
      <c r="C438" s="17">
        <v>0</v>
      </c>
      <c r="D438" s="17">
        <v>0</v>
      </c>
      <c r="E438" s="17">
        <v>0</v>
      </c>
      <c r="F438" s="17">
        <v>1</v>
      </c>
      <c r="G438" s="17">
        <v>2</v>
      </c>
      <c r="H438" s="17">
        <v>30</v>
      </c>
      <c r="I438" s="17">
        <v>29</v>
      </c>
      <c r="J438" s="17">
        <v>13</v>
      </c>
      <c r="K438" s="17">
        <v>45</v>
      </c>
      <c r="L438" s="17">
        <v>14</v>
      </c>
      <c r="M438" s="17">
        <v>31</v>
      </c>
      <c r="N438" s="17">
        <f t="shared" si="15"/>
        <v>165</v>
      </c>
    </row>
    <row r="439" spans="1:14" x14ac:dyDescent="0.25">
      <c r="A439" s="17" t="s">
        <v>4300</v>
      </c>
      <c r="B439" s="17">
        <v>17</v>
      </c>
      <c r="C439" s="17">
        <v>9</v>
      </c>
      <c r="D439" s="17">
        <v>12</v>
      </c>
      <c r="E439" s="17">
        <v>19</v>
      </c>
      <c r="F439" s="17">
        <v>17</v>
      </c>
      <c r="G439" s="17">
        <v>12</v>
      </c>
      <c r="H439" s="17">
        <v>18</v>
      </c>
      <c r="I439" s="17">
        <v>15</v>
      </c>
      <c r="J439" s="17">
        <v>7</v>
      </c>
      <c r="K439" s="17">
        <v>7</v>
      </c>
      <c r="L439" s="17">
        <v>9</v>
      </c>
      <c r="M439" s="17">
        <v>7</v>
      </c>
      <c r="N439" s="17">
        <f t="shared" si="15"/>
        <v>149</v>
      </c>
    </row>
    <row r="440" spans="1:14" x14ac:dyDescent="0.25">
      <c r="A440" s="17" t="s">
        <v>4923</v>
      </c>
      <c r="B440" s="17">
        <v>0</v>
      </c>
      <c r="C440" s="17">
        <v>0</v>
      </c>
      <c r="D440" s="17">
        <v>0</v>
      </c>
      <c r="E440" s="17">
        <v>0</v>
      </c>
      <c r="F440" s="17">
        <v>190</v>
      </c>
      <c r="G440" s="17">
        <v>204</v>
      </c>
      <c r="H440" s="17">
        <v>224</v>
      </c>
      <c r="I440" s="17">
        <v>204</v>
      </c>
      <c r="J440" s="17">
        <v>202</v>
      </c>
      <c r="K440" s="17">
        <v>216</v>
      </c>
      <c r="L440" s="17">
        <v>209</v>
      </c>
      <c r="M440" s="17">
        <v>204</v>
      </c>
      <c r="N440" s="17">
        <f t="shared" si="15"/>
        <v>1653</v>
      </c>
    </row>
    <row r="441" spans="1:14" x14ac:dyDescent="0.25">
      <c r="A441" s="17" t="s">
        <v>4924</v>
      </c>
      <c r="B441" s="17">
        <v>164</v>
      </c>
      <c r="C441" s="17">
        <v>206</v>
      </c>
      <c r="D441" s="17">
        <v>213</v>
      </c>
      <c r="E441" s="17">
        <v>226</v>
      </c>
      <c r="F441" s="17">
        <v>0</v>
      </c>
      <c r="G441" s="17">
        <v>0</v>
      </c>
      <c r="H441" s="17">
        <v>0</v>
      </c>
      <c r="I441" s="17">
        <v>0</v>
      </c>
      <c r="J441" s="17">
        <v>0</v>
      </c>
      <c r="K441" s="17">
        <v>0</v>
      </c>
      <c r="L441" s="17">
        <v>0</v>
      </c>
      <c r="M441" s="17">
        <v>0</v>
      </c>
      <c r="N441" s="17">
        <f t="shared" si="15"/>
        <v>809</v>
      </c>
    </row>
    <row r="442" spans="1:14" x14ac:dyDescent="0.25">
      <c r="A442" s="17" t="s">
        <v>4012</v>
      </c>
      <c r="B442" s="17">
        <v>129</v>
      </c>
      <c r="C442" s="17">
        <v>106</v>
      </c>
      <c r="D442" s="17">
        <v>136</v>
      </c>
      <c r="E442" s="17">
        <v>153</v>
      </c>
      <c r="F442" s="17">
        <v>0</v>
      </c>
      <c r="G442" s="17">
        <v>0</v>
      </c>
      <c r="H442" s="17">
        <v>0</v>
      </c>
      <c r="I442" s="17">
        <v>0</v>
      </c>
      <c r="J442" s="17">
        <v>0</v>
      </c>
      <c r="K442" s="17">
        <v>0</v>
      </c>
      <c r="L442" s="17">
        <v>0</v>
      </c>
      <c r="M442" s="17">
        <v>0</v>
      </c>
      <c r="N442" s="17">
        <f t="shared" si="15"/>
        <v>524</v>
      </c>
    </row>
    <row r="443" spans="1:14" x14ac:dyDescent="0.25">
      <c r="A443" s="17" t="s">
        <v>4013</v>
      </c>
      <c r="B443" s="17">
        <v>0</v>
      </c>
      <c r="C443" s="17">
        <v>0</v>
      </c>
      <c r="D443" s="17">
        <v>0</v>
      </c>
      <c r="E443" s="17">
        <v>0</v>
      </c>
      <c r="F443" s="17">
        <v>127</v>
      </c>
      <c r="G443" s="17">
        <v>162</v>
      </c>
      <c r="H443" s="17">
        <v>134</v>
      </c>
      <c r="I443" s="17">
        <v>149</v>
      </c>
      <c r="J443" s="17">
        <v>136</v>
      </c>
      <c r="K443" s="17">
        <v>140</v>
      </c>
      <c r="L443" s="17">
        <v>147</v>
      </c>
      <c r="M443" s="17">
        <v>137</v>
      </c>
      <c r="N443" s="17">
        <f t="shared" si="15"/>
        <v>1132</v>
      </c>
    </row>
    <row r="444" spans="1:14" x14ac:dyDescent="0.25">
      <c r="A444" s="17" t="s">
        <v>4137</v>
      </c>
      <c r="B444" s="17">
        <v>0</v>
      </c>
      <c r="C444" s="17">
        <v>0</v>
      </c>
      <c r="D444" s="17">
        <v>0</v>
      </c>
      <c r="E444" s="17">
        <v>0</v>
      </c>
      <c r="F444" s="17">
        <v>85</v>
      </c>
      <c r="G444" s="17">
        <v>92</v>
      </c>
      <c r="H444" s="17">
        <v>93</v>
      </c>
      <c r="I444" s="17">
        <v>100</v>
      </c>
      <c r="J444" s="17">
        <v>92</v>
      </c>
      <c r="K444" s="17">
        <v>91</v>
      </c>
      <c r="L444" s="17">
        <v>76</v>
      </c>
      <c r="M444" s="17">
        <v>105</v>
      </c>
      <c r="N444" s="17">
        <f t="shared" si="15"/>
        <v>734</v>
      </c>
    </row>
    <row r="445" spans="1:14" x14ac:dyDescent="0.25">
      <c r="A445" s="17" t="s">
        <v>4138</v>
      </c>
      <c r="B445" s="17">
        <v>75</v>
      </c>
      <c r="C445" s="17">
        <v>93</v>
      </c>
      <c r="D445" s="17">
        <v>71</v>
      </c>
      <c r="E445" s="17">
        <v>104</v>
      </c>
      <c r="F445" s="17">
        <v>0</v>
      </c>
      <c r="G445" s="17">
        <v>0</v>
      </c>
      <c r="H445" s="17">
        <v>0</v>
      </c>
      <c r="I445" s="17">
        <v>0</v>
      </c>
      <c r="J445" s="17">
        <v>0</v>
      </c>
      <c r="K445" s="17">
        <v>0</v>
      </c>
      <c r="L445" s="17">
        <v>0</v>
      </c>
      <c r="M445" s="17">
        <v>0</v>
      </c>
      <c r="N445" s="17">
        <f t="shared" si="15"/>
        <v>343</v>
      </c>
    </row>
    <row r="446" spans="1:14" x14ac:dyDescent="0.25">
      <c r="A446" s="17" t="s">
        <v>4351</v>
      </c>
      <c r="B446" s="17">
        <v>0</v>
      </c>
      <c r="C446" s="17">
        <v>0</v>
      </c>
      <c r="D446" s="17">
        <v>0</v>
      </c>
      <c r="E446" s="17">
        <v>0</v>
      </c>
      <c r="F446" s="17">
        <v>105</v>
      </c>
      <c r="G446" s="17">
        <v>104</v>
      </c>
      <c r="H446" s="17">
        <v>110</v>
      </c>
      <c r="I446" s="17">
        <v>140</v>
      </c>
      <c r="J446" s="17">
        <v>184</v>
      </c>
      <c r="K446" s="17">
        <v>153</v>
      </c>
      <c r="L446" s="17">
        <v>132</v>
      </c>
      <c r="M446" s="17">
        <v>137</v>
      </c>
      <c r="N446" s="17">
        <f t="shared" si="15"/>
        <v>1065</v>
      </c>
    </row>
    <row r="447" spans="1:14" x14ac:dyDescent="0.25">
      <c r="A447" s="17" t="s">
        <v>5553</v>
      </c>
      <c r="B447" s="17">
        <v>116</v>
      </c>
      <c r="C447" s="17">
        <v>139</v>
      </c>
      <c r="D447" s="17">
        <v>121</v>
      </c>
      <c r="E447" s="17">
        <v>132</v>
      </c>
      <c r="F447" s="17">
        <v>0</v>
      </c>
      <c r="G447" s="17">
        <v>1</v>
      </c>
      <c r="H447" s="17">
        <v>0</v>
      </c>
      <c r="I447" s="17">
        <v>0</v>
      </c>
      <c r="J447" s="17">
        <v>0</v>
      </c>
      <c r="K447" s="17">
        <v>0</v>
      </c>
      <c r="L447" s="17">
        <v>0</v>
      </c>
      <c r="M447" s="17">
        <v>0</v>
      </c>
      <c r="N447" s="17">
        <f t="shared" si="15"/>
        <v>509</v>
      </c>
    </row>
    <row r="448" spans="1:14" x14ac:dyDescent="0.25">
      <c r="A448" s="17" t="s">
        <v>5192</v>
      </c>
      <c r="B448" s="17">
        <v>7</v>
      </c>
      <c r="C448" s="17">
        <v>11</v>
      </c>
      <c r="D448" s="17">
        <v>9</v>
      </c>
      <c r="E448" s="17">
        <v>6</v>
      </c>
      <c r="F448" s="17">
        <v>10</v>
      </c>
      <c r="G448" s="17">
        <v>6</v>
      </c>
      <c r="H448" s="17">
        <v>8</v>
      </c>
      <c r="I448" s="17">
        <v>7</v>
      </c>
      <c r="J448" s="17">
        <v>9</v>
      </c>
      <c r="K448" s="17">
        <v>11</v>
      </c>
      <c r="L448" s="17">
        <v>6</v>
      </c>
      <c r="M448" s="17">
        <v>9</v>
      </c>
      <c r="N448" s="17">
        <f t="shared" si="15"/>
        <v>99</v>
      </c>
    </row>
    <row r="449" spans="1:14" x14ac:dyDescent="0.25">
      <c r="A449" s="17" t="s">
        <v>4139</v>
      </c>
      <c r="B449" s="17">
        <v>0</v>
      </c>
      <c r="C449" s="17">
        <v>0</v>
      </c>
      <c r="D449" s="17">
        <v>0</v>
      </c>
      <c r="E449" s="17">
        <v>0</v>
      </c>
      <c r="F449" s="17">
        <v>63</v>
      </c>
      <c r="G449" s="17">
        <v>59</v>
      </c>
      <c r="H449" s="17">
        <v>71</v>
      </c>
      <c r="I449" s="17">
        <v>74</v>
      </c>
      <c r="J449" s="17">
        <v>80</v>
      </c>
      <c r="K449" s="17">
        <v>61</v>
      </c>
      <c r="L449" s="17">
        <v>70</v>
      </c>
      <c r="M449" s="17">
        <v>76</v>
      </c>
      <c r="N449" s="17">
        <f t="shared" si="15"/>
        <v>554</v>
      </c>
    </row>
    <row r="450" spans="1:14" x14ac:dyDescent="0.25">
      <c r="A450" s="17" t="s">
        <v>4140</v>
      </c>
      <c r="B450" s="17">
        <v>67</v>
      </c>
      <c r="C450" s="17">
        <v>62</v>
      </c>
      <c r="D450" s="17">
        <v>58</v>
      </c>
      <c r="E450" s="17">
        <v>70</v>
      </c>
      <c r="F450" s="17">
        <v>0</v>
      </c>
      <c r="G450" s="17">
        <v>0</v>
      </c>
      <c r="H450" s="17">
        <v>0</v>
      </c>
      <c r="I450" s="17">
        <v>0</v>
      </c>
      <c r="J450" s="17">
        <v>0</v>
      </c>
      <c r="K450" s="17">
        <v>0</v>
      </c>
      <c r="L450" s="17">
        <v>0</v>
      </c>
      <c r="M450" s="17">
        <v>0</v>
      </c>
      <c r="N450" s="17">
        <f t="shared" si="15"/>
        <v>257</v>
      </c>
    </row>
    <row r="451" spans="1:14" x14ac:dyDescent="0.25">
      <c r="A451" s="17" t="s">
        <v>4319</v>
      </c>
      <c r="B451" s="17">
        <v>30</v>
      </c>
      <c r="C451" s="17">
        <v>32</v>
      </c>
      <c r="D451" s="17">
        <v>29</v>
      </c>
      <c r="E451" s="17">
        <v>41</v>
      </c>
      <c r="F451" s="17">
        <v>32</v>
      </c>
      <c r="G451" s="17">
        <v>28</v>
      </c>
      <c r="H451" s="17">
        <v>31</v>
      </c>
      <c r="I451" s="17">
        <v>41</v>
      </c>
      <c r="J451" s="17">
        <v>26</v>
      </c>
      <c r="K451" s="17">
        <v>28</v>
      </c>
      <c r="L451" s="17">
        <v>31</v>
      </c>
      <c r="M451" s="17">
        <v>29</v>
      </c>
      <c r="N451" s="17">
        <f t="shared" si="15"/>
        <v>378</v>
      </c>
    </row>
    <row r="452" spans="1:14" x14ac:dyDescent="0.25">
      <c r="A452" s="17" t="s">
        <v>4992</v>
      </c>
      <c r="B452" s="17">
        <v>46</v>
      </c>
      <c r="C452" s="17">
        <v>31</v>
      </c>
      <c r="D452" s="17">
        <v>39</v>
      </c>
      <c r="E452" s="17">
        <v>34</v>
      </c>
      <c r="F452" s="17">
        <v>0</v>
      </c>
      <c r="G452" s="17">
        <v>0</v>
      </c>
      <c r="H452" s="17">
        <v>0</v>
      </c>
      <c r="I452" s="17">
        <v>0</v>
      </c>
      <c r="J452" s="17">
        <v>0</v>
      </c>
      <c r="K452" s="17">
        <v>0</v>
      </c>
      <c r="L452" s="17">
        <v>0</v>
      </c>
      <c r="M452" s="17">
        <v>0</v>
      </c>
      <c r="N452" s="17">
        <f t="shared" si="15"/>
        <v>150</v>
      </c>
    </row>
    <row r="453" spans="1:14" x14ac:dyDescent="0.25">
      <c r="A453" s="17" t="s">
        <v>8743</v>
      </c>
      <c r="B453" s="17">
        <v>25</v>
      </c>
      <c r="C453" s="17">
        <v>31</v>
      </c>
      <c r="D453" s="17">
        <v>22</v>
      </c>
      <c r="E453" s="17">
        <v>25</v>
      </c>
      <c r="F453" s="17">
        <v>0</v>
      </c>
      <c r="G453" s="17">
        <v>0</v>
      </c>
      <c r="H453" s="17">
        <v>0</v>
      </c>
      <c r="I453" s="17">
        <v>0</v>
      </c>
      <c r="J453" s="17">
        <v>0</v>
      </c>
      <c r="K453" s="17">
        <v>0</v>
      </c>
      <c r="L453" s="17">
        <v>0</v>
      </c>
      <c r="M453" s="17">
        <v>0</v>
      </c>
      <c r="N453" s="17">
        <f t="shared" si="15"/>
        <v>103</v>
      </c>
    </row>
    <row r="454" spans="1:14" x14ac:dyDescent="0.25">
      <c r="A454" s="17" t="s">
        <v>4473</v>
      </c>
      <c r="B454" s="17">
        <v>169</v>
      </c>
      <c r="C454" s="17">
        <v>179</v>
      </c>
      <c r="D454" s="17">
        <v>169</v>
      </c>
      <c r="E454" s="17">
        <v>183</v>
      </c>
      <c r="F454" s="17">
        <v>0</v>
      </c>
      <c r="G454" s="17">
        <v>0</v>
      </c>
      <c r="H454" s="17">
        <v>0</v>
      </c>
      <c r="I454" s="17">
        <v>0</v>
      </c>
      <c r="J454" s="17">
        <v>0</v>
      </c>
      <c r="K454" s="17">
        <v>0</v>
      </c>
      <c r="L454" s="17">
        <v>0</v>
      </c>
      <c r="M454" s="17">
        <v>0</v>
      </c>
      <c r="N454" s="17">
        <f t="shared" ref="N454:N482" si="16">SUM(B454:M454)</f>
        <v>700</v>
      </c>
    </row>
    <row r="455" spans="1:14" x14ac:dyDescent="0.25">
      <c r="A455" s="17" t="s">
        <v>4474</v>
      </c>
      <c r="B455" s="17">
        <v>0</v>
      </c>
      <c r="C455" s="17">
        <v>0</v>
      </c>
      <c r="D455" s="17">
        <v>0</v>
      </c>
      <c r="E455" s="17">
        <v>0</v>
      </c>
      <c r="F455" s="17">
        <v>161</v>
      </c>
      <c r="G455" s="17">
        <v>165</v>
      </c>
      <c r="H455" s="17">
        <v>157</v>
      </c>
      <c r="I455" s="17">
        <v>183</v>
      </c>
      <c r="J455" s="17">
        <v>166</v>
      </c>
      <c r="K455" s="17">
        <v>172</v>
      </c>
      <c r="L455" s="17">
        <v>144</v>
      </c>
      <c r="M455" s="17">
        <v>167</v>
      </c>
      <c r="N455" s="17">
        <f t="shared" si="16"/>
        <v>1315</v>
      </c>
    </row>
    <row r="456" spans="1:14" x14ac:dyDescent="0.25">
      <c r="A456" s="17" t="s">
        <v>4893</v>
      </c>
      <c r="B456" s="17">
        <v>0</v>
      </c>
      <c r="C456" s="17">
        <v>0</v>
      </c>
      <c r="D456" s="17">
        <v>0</v>
      </c>
      <c r="E456" s="17">
        <v>0</v>
      </c>
      <c r="F456" s="17">
        <v>153</v>
      </c>
      <c r="G456" s="17">
        <v>163</v>
      </c>
      <c r="H456" s="17">
        <v>156</v>
      </c>
      <c r="I456" s="17">
        <v>161</v>
      </c>
      <c r="J456" s="17">
        <v>148</v>
      </c>
      <c r="K456" s="17">
        <v>173</v>
      </c>
      <c r="L456" s="17">
        <v>165</v>
      </c>
      <c r="M456" s="17">
        <v>161</v>
      </c>
      <c r="N456" s="17">
        <f t="shared" si="16"/>
        <v>1280</v>
      </c>
    </row>
    <row r="457" spans="1:14" x14ac:dyDescent="0.25">
      <c r="A457" s="17" t="s">
        <v>4892</v>
      </c>
      <c r="B457" s="17">
        <v>172</v>
      </c>
      <c r="C457" s="17">
        <v>183</v>
      </c>
      <c r="D457" s="17">
        <v>161</v>
      </c>
      <c r="E457" s="17">
        <v>154</v>
      </c>
      <c r="F457" s="17">
        <v>0</v>
      </c>
      <c r="G457" s="17">
        <v>0</v>
      </c>
      <c r="H457" s="17">
        <v>0</v>
      </c>
      <c r="I457" s="17">
        <v>0</v>
      </c>
      <c r="J457" s="17">
        <v>0</v>
      </c>
      <c r="K457" s="17">
        <v>0</v>
      </c>
      <c r="L457" s="17">
        <v>0</v>
      </c>
      <c r="M457" s="17">
        <v>0</v>
      </c>
      <c r="N457" s="17">
        <f t="shared" si="16"/>
        <v>670</v>
      </c>
    </row>
    <row r="458" spans="1:14" x14ac:dyDescent="0.25">
      <c r="A458" s="17" t="s">
        <v>4243</v>
      </c>
      <c r="B458" s="17">
        <v>0</v>
      </c>
      <c r="C458" s="17">
        <v>0</v>
      </c>
      <c r="D458" s="17">
        <v>0</v>
      </c>
      <c r="E458" s="17">
        <v>0</v>
      </c>
      <c r="F458" s="17">
        <v>37</v>
      </c>
      <c r="G458" s="17">
        <v>63</v>
      </c>
      <c r="H458" s="17">
        <v>112</v>
      </c>
      <c r="I458" s="17">
        <v>198</v>
      </c>
      <c r="J458" s="17">
        <v>116</v>
      </c>
      <c r="K458" s="17">
        <v>184</v>
      </c>
      <c r="L458" s="17">
        <v>90</v>
      </c>
      <c r="M458" s="17">
        <v>150</v>
      </c>
      <c r="N458" s="17">
        <f t="shared" si="16"/>
        <v>950</v>
      </c>
    </row>
    <row r="459" spans="1:14" x14ac:dyDescent="0.25">
      <c r="A459" s="17" t="s">
        <v>4264</v>
      </c>
      <c r="B459" s="17">
        <v>0</v>
      </c>
      <c r="C459" s="17">
        <v>0</v>
      </c>
      <c r="D459" s="17">
        <v>0</v>
      </c>
      <c r="E459" s="17">
        <v>0</v>
      </c>
      <c r="F459" s="17">
        <v>2</v>
      </c>
      <c r="G459" s="17">
        <v>0</v>
      </c>
      <c r="H459" s="17">
        <v>58</v>
      </c>
      <c r="I459" s="17">
        <v>62</v>
      </c>
      <c r="J459" s="17">
        <v>45</v>
      </c>
      <c r="K459" s="17">
        <v>60</v>
      </c>
      <c r="L459" s="17">
        <v>27</v>
      </c>
      <c r="M459" s="17">
        <v>65</v>
      </c>
      <c r="N459" s="17">
        <f t="shared" si="16"/>
        <v>319</v>
      </c>
    </row>
    <row r="460" spans="1:14" x14ac:dyDescent="0.25">
      <c r="A460" s="17" t="s">
        <v>4263</v>
      </c>
      <c r="B460" s="17">
        <v>107</v>
      </c>
      <c r="C460" s="17">
        <v>104</v>
      </c>
      <c r="D460" s="17">
        <v>83</v>
      </c>
      <c r="E460" s="17">
        <v>124</v>
      </c>
      <c r="F460" s="17">
        <v>0</v>
      </c>
      <c r="G460" s="17">
        <v>0</v>
      </c>
      <c r="H460" s="17">
        <v>0</v>
      </c>
      <c r="I460" s="17">
        <v>0</v>
      </c>
      <c r="J460" s="17">
        <v>0</v>
      </c>
      <c r="K460" s="17">
        <v>0</v>
      </c>
      <c r="L460" s="17">
        <v>0</v>
      </c>
      <c r="M460" s="17">
        <v>0</v>
      </c>
      <c r="N460" s="17">
        <f t="shared" si="16"/>
        <v>418</v>
      </c>
    </row>
    <row r="461" spans="1:14" x14ac:dyDescent="0.25">
      <c r="A461" s="17" t="s">
        <v>5448</v>
      </c>
      <c r="B461" s="17">
        <v>2</v>
      </c>
      <c r="C461" s="17">
        <v>0</v>
      </c>
      <c r="D461" s="17">
        <v>6</v>
      </c>
      <c r="E461" s="17">
        <v>2</v>
      </c>
      <c r="F461" s="17">
        <v>1</v>
      </c>
      <c r="G461" s="17">
        <v>0</v>
      </c>
      <c r="H461" s="17">
        <v>1</v>
      </c>
      <c r="I461" s="17">
        <v>3</v>
      </c>
      <c r="J461" s="17">
        <v>3</v>
      </c>
      <c r="K461" s="17">
        <v>3</v>
      </c>
      <c r="L461" s="17">
        <v>7</v>
      </c>
      <c r="M461" s="17">
        <v>3</v>
      </c>
      <c r="N461" s="17">
        <f t="shared" si="16"/>
        <v>31</v>
      </c>
    </row>
    <row r="462" spans="1:14" x14ac:dyDescent="0.25">
      <c r="A462" s="17" t="s">
        <v>4262</v>
      </c>
      <c r="B462" s="17">
        <v>0</v>
      </c>
      <c r="C462" s="17">
        <v>0</v>
      </c>
      <c r="D462" s="17">
        <v>0</v>
      </c>
      <c r="E462" s="17">
        <v>0</v>
      </c>
      <c r="F462" s="17">
        <v>112</v>
      </c>
      <c r="G462" s="17">
        <v>107</v>
      </c>
      <c r="H462" s="17">
        <v>106</v>
      </c>
      <c r="I462" s="17">
        <v>94</v>
      </c>
      <c r="J462" s="17">
        <v>99</v>
      </c>
      <c r="K462" s="17">
        <v>108</v>
      </c>
      <c r="L462" s="17">
        <v>96</v>
      </c>
      <c r="M462" s="17">
        <v>104</v>
      </c>
      <c r="N462" s="17">
        <f t="shared" si="16"/>
        <v>826</v>
      </c>
    </row>
    <row r="463" spans="1:14" x14ac:dyDescent="0.25">
      <c r="A463" s="17" t="s">
        <v>4201</v>
      </c>
      <c r="B463" s="17">
        <v>147</v>
      </c>
      <c r="C463" s="17">
        <v>160</v>
      </c>
      <c r="D463" s="17">
        <v>159</v>
      </c>
      <c r="E463" s="17">
        <v>191</v>
      </c>
      <c r="F463" s="17">
        <v>0</v>
      </c>
      <c r="G463" s="17">
        <v>0</v>
      </c>
      <c r="H463" s="17">
        <v>0</v>
      </c>
      <c r="I463" s="17">
        <v>0</v>
      </c>
      <c r="J463" s="17">
        <v>0</v>
      </c>
      <c r="K463" s="17">
        <v>0</v>
      </c>
      <c r="L463" s="17">
        <v>0</v>
      </c>
      <c r="M463" s="17">
        <v>0</v>
      </c>
      <c r="N463" s="17">
        <f t="shared" si="16"/>
        <v>657</v>
      </c>
    </row>
    <row r="464" spans="1:14" x14ac:dyDescent="0.25">
      <c r="A464" s="17" t="s">
        <v>4200</v>
      </c>
      <c r="B464" s="17">
        <v>0</v>
      </c>
      <c r="C464" s="17">
        <v>0</v>
      </c>
      <c r="D464" s="17">
        <v>0</v>
      </c>
      <c r="E464" s="17">
        <v>0</v>
      </c>
      <c r="F464" s="17">
        <v>148</v>
      </c>
      <c r="G464" s="17">
        <v>174</v>
      </c>
      <c r="H464" s="17">
        <v>148</v>
      </c>
      <c r="I464" s="17">
        <v>169</v>
      </c>
      <c r="J464" s="17">
        <v>165</v>
      </c>
      <c r="K464" s="17">
        <v>172</v>
      </c>
      <c r="L464" s="17">
        <v>177</v>
      </c>
      <c r="M464" s="17">
        <v>171</v>
      </c>
      <c r="N464" s="17">
        <f t="shared" si="16"/>
        <v>1324</v>
      </c>
    </row>
    <row r="465" spans="1:14" x14ac:dyDescent="0.25">
      <c r="A465" s="17" t="s">
        <v>4630</v>
      </c>
      <c r="B465" s="17">
        <v>96</v>
      </c>
      <c r="C465" s="17">
        <v>76</v>
      </c>
      <c r="D465" s="17">
        <v>1</v>
      </c>
      <c r="E465" s="17">
        <v>1</v>
      </c>
      <c r="F465" s="17">
        <v>0</v>
      </c>
      <c r="G465" s="17">
        <v>0</v>
      </c>
      <c r="H465" s="17">
        <v>0</v>
      </c>
      <c r="I465" s="17">
        <v>0</v>
      </c>
      <c r="J465" s="17">
        <v>0</v>
      </c>
      <c r="K465" s="17">
        <v>0</v>
      </c>
      <c r="L465" s="17">
        <v>0</v>
      </c>
      <c r="M465" s="17">
        <v>0</v>
      </c>
      <c r="N465" s="17">
        <f t="shared" si="16"/>
        <v>174</v>
      </c>
    </row>
    <row r="466" spans="1:14" x14ac:dyDescent="0.25">
      <c r="A466" s="17" t="s">
        <v>4629</v>
      </c>
      <c r="B466" s="17">
        <v>0</v>
      </c>
      <c r="C466" s="17">
        <v>0</v>
      </c>
      <c r="D466" s="17">
        <v>89</v>
      </c>
      <c r="E466" s="17">
        <v>102</v>
      </c>
      <c r="F466" s="17">
        <v>83</v>
      </c>
      <c r="G466" s="17">
        <v>100</v>
      </c>
      <c r="H466" s="17">
        <v>97</v>
      </c>
      <c r="I466" s="17">
        <v>98</v>
      </c>
      <c r="J466" s="17">
        <v>69</v>
      </c>
      <c r="K466" s="17">
        <v>101</v>
      </c>
      <c r="L466" s="17">
        <v>90</v>
      </c>
      <c r="M466" s="17">
        <v>69</v>
      </c>
      <c r="N466" s="17">
        <f t="shared" si="16"/>
        <v>898</v>
      </c>
    </row>
    <row r="467" spans="1:14" x14ac:dyDescent="0.25">
      <c r="A467" s="17" t="s">
        <v>4958</v>
      </c>
      <c r="B467" s="17">
        <v>32</v>
      </c>
      <c r="C467" s="17">
        <v>44</v>
      </c>
      <c r="D467" s="17">
        <v>31</v>
      </c>
      <c r="E467" s="17">
        <v>38</v>
      </c>
      <c r="F467" s="17">
        <v>0</v>
      </c>
      <c r="G467" s="17">
        <v>0</v>
      </c>
      <c r="H467" s="17">
        <v>0</v>
      </c>
      <c r="I467" s="17">
        <v>0</v>
      </c>
      <c r="J467" s="17">
        <v>0</v>
      </c>
      <c r="K467" s="17">
        <v>0</v>
      </c>
      <c r="L467" s="17">
        <v>0</v>
      </c>
      <c r="M467" s="17">
        <v>0</v>
      </c>
      <c r="N467" s="17">
        <f t="shared" si="16"/>
        <v>145</v>
      </c>
    </row>
    <row r="468" spans="1:14" x14ac:dyDescent="0.25">
      <c r="A468" s="17" t="s">
        <v>4361</v>
      </c>
      <c r="B468" s="17">
        <v>107</v>
      </c>
      <c r="C468" s="17">
        <v>138</v>
      </c>
      <c r="D468" s="17">
        <v>121</v>
      </c>
      <c r="E468" s="17">
        <v>111</v>
      </c>
      <c r="F468" s="17">
        <v>0</v>
      </c>
      <c r="G468" s="17">
        <v>0</v>
      </c>
      <c r="H468" s="17">
        <v>0</v>
      </c>
      <c r="I468" s="17">
        <v>0</v>
      </c>
      <c r="J468" s="17">
        <v>0</v>
      </c>
      <c r="K468" s="17">
        <v>0</v>
      </c>
      <c r="L468" s="17">
        <v>0</v>
      </c>
      <c r="M468" s="17">
        <v>0</v>
      </c>
      <c r="N468" s="17">
        <f t="shared" si="16"/>
        <v>477</v>
      </c>
    </row>
    <row r="469" spans="1:14" x14ac:dyDescent="0.25">
      <c r="A469" s="17" t="s">
        <v>4360</v>
      </c>
      <c r="B469" s="17">
        <v>0</v>
      </c>
      <c r="C469" s="17">
        <v>0</v>
      </c>
      <c r="D469" s="17">
        <v>0</v>
      </c>
      <c r="E469" s="17">
        <v>0</v>
      </c>
      <c r="F469" s="17">
        <v>104</v>
      </c>
      <c r="G469" s="17">
        <v>108</v>
      </c>
      <c r="H469" s="17">
        <v>132</v>
      </c>
      <c r="I469" s="17">
        <v>124</v>
      </c>
      <c r="J469" s="17">
        <v>102</v>
      </c>
      <c r="K469" s="17">
        <v>119</v>
      </c>
      <c r="L469" s="17">
        <v>107</v>
      </c>
      <c r="M469" s="17">
        <v>125</v>
      </c>
      <c r="N469" s="17">
        <f t="shared" si="16"/>
        <v>921</v>
      </c>
    </row>
    <row r="470" spans="1:14" x14ac:dyDescent="0.25">
      <c r="A470" s="17" t="s">
        <v>3927</v>
      </c>
      <c r="B470" s="17">
        <v>0</v>
      </c>
      <c r="C470" s="17">
        <v>0</v>
      </c>
      <c r="D470" s="17">
        <v>0</v>
      </c>
      <c r="E470" s="17">
        <v>0</v>
      </c>
      <c r="F470" s="17">
        <v>1</v>
      </c>
      <c r="G470" s="17">
        <v>1</v>
      </c>
      <c r="H470" s="17">
        <v>42</v>
      </c>
      <c r="I470" s="17">
        <v>75</v>
      </c>
      <c r="J470" s="17">
        <v>40</v>
      </c>
      <c r="K470" s="17">
        <v>71</v>
      </c>
      <c r="L470" s="17">
        <v>39</v>
      </c>
      <c r="M470" s="17">
        <v>59</v>
      </c>
      <c r="N470" s="17">
        <f t="shared" si="16"/>
        <v>328</v>
      </c>
    </row>
    <row r="471" spans="1:14" x14ac:dyDescent="0.25">
      <c r="A471" s="17" t="s">
        <v>4203</v>
      </c>
      <c r="B471" s="17">
        <v>0</v>
      </c>
      <c r="C471" s="17">
        <v>0</v>
      </c>
      <c r="D471" s="17">
        <v>0</v>
      </c>
      <c r="E471" s="17">
        <v>0</v>
      </c>
      <c r="F471" s="17">
        <v>91</v>
      </c>
      <c r="G471" s="17">
        <v>111</v>
      </c>
      <c r="H471" s="17">
        <v>112</v>
      </c>
      <c r="I471" s="17">
        <v>117</v>
      </c>
      <c r="J471" s="17">
        <v>92</v>
      </c>
      <c r="K471" s="17">
        <v>101</v>
      </c>
      <c r="L471" s="17">
        <v>116</v>
      </c>
      <c r="M471" s="17">
        <v>86</v>
      </c>
      <c r="N471" s="17">
        <f t="shared" si="16"/>
        <v>826</v>
      </c>
    </row>
    <row r="472" spans="1:14" x14ac:dyDescent="0.25">
      <c r="A472" s="17" t="s">
        <v>4202</v>
      </c>
      <c r="B472" s="17">
        <v>124</v>
      </c>
      <c r="C472" s="17">
        <v>99</v>
      </c>
      <c r="D472" s="17">
        <v>108</v>
      </c>
      <c r="E472" s="17">
        <v>124</v>
      </c>
      <c r="F472" s="17">
        <v>0</v>
      </c>
      <c r="G472" s="17">
        <v>0</v>
      </c>
      <c r="H472" s="17">
        <v>0</v>
      </c>
      <c r="I472" s="17">
        <v>0</v>
      </c>
      <c r="J472" s="17">
        <v>0</v>
      </c>
      <c r="K472" s="17">
        <v>0</v>
      </c>
      <c r="L472" s="17">
        <v>0</v>
      </c>
      <c r="M472" s="17">
        <v>0</v>
      </c>
      <c r="N472" s="17">
        <f t="shared" si="16"/>
        <v>455</v>
      </c>
    </row>
    <row r="473" spans="1:14" x14ac:dyDescent="0.25">
      <c r="A473" s="17" t="s">
        <v>4088</v>
      </c>
      <c r="B473" s="17">
        <v>49</v>
      </c>
      <c r="C473" s="17">
        <v>54</v>
      </c>
      <c r="D473" s="17">
        <v>45</v>
      </c>
      <c r="E473" s="17">
        <v>42</v>
      </c>
      <c r="F473" s="17">
        <v>62</v>
      </c>
      <c r="G473" s="17">
        <v>62</v>
      </c>
      <c r="H473" s="17">
        <v>52</v>
      </c>
      <c r="I473" s="17">
        <v>68</v>
      </c>
      <c r="J473" s="17">
        <v>54</v>
      </c>
      <c r="K473" s="17">
        <v>55</v>
      </c>
      <c r="L473" s="17">
        <v>50</v>
      </c>
      <c r="M473" s="17">
        <v>59</v>
      </c>
      <c r="N473" s="17">
        <f t="shared" si="16"/>
        <v>652</v>
      </c>
    </row>
    <row r="474" spans="1:14" x14ac:dyDescent="0.25">
      <c r="A474" s="17" t="s">
        <v>4553</v>
      </c>
      <c r="B474" s="17">
        <v>0</v>
      </c>
      <c r="C474" s="17">
        <v>0</v>
      </c>
      <c r="D474" s="17">
        <v>0</v>
      </c>
      <c r="E474" s="17">
        <v>0</v>
      </c>
      <c r="F474" s="17">
        <v>32</v>
      </c>
      <c r="G474" s="17">
        <v>32</v>
      </c>
      <c r="H474" s="17">
        <v>23</v>
      </c>
      <c r="I474" s="17">
        <v>32</v>
      </c>
      <c r="J474" s="17">
        <v>23</v>
      </c>
      <c r="K474" s="17">
        <v>28</v>
      </c>
      <c r="L474" s="17">
        <v>37</v>
      </c>
      <c r="M474" s="17">
        <v>25</v>
      </c>
      <c r="N474" s="17">
        <f t="shared" si="16"/>
        <v>232</v>
      </c>
    </row>
    <row r="475" spans="1:14" x14ac:dyDescent="0.25">
      <c r="A475" s="17" t="s">
        <v>4554</v>
      </c>
      <c r="B475" s="17">
        <v>29</v>
      </c>
      <c r="C475" s="17">
        <v>37</v>
      </c>
      <c r="D475" s="17">
        <v>27</v>
      </c>
      <c r="E475" s="17">
        <v>34</v>
      </c>
      <c r="F475" s="17">
        <v>0</v>
      </c>
      <c r="G475" s="17">
        <v>0</v>
      </c>
      <c r="H475" s="17">
        <v>0</v>
      </c>
      <c r="I475" s="17">
        <v>0</v>
      </c>
      <c r="J475" s="17">
        <v>0</v>
      </c>
      <c r="K475" s="17">
        <v>0</v>
      </c>
      <c r="L475" s="17">
        <v>0</v>
      </c>
      <c r="M475" s="17">
        <v>0</v>
      </c>
      <c r="N475" s="17">
        <f t="shared" si="16"/>
        <v>127</v>
      </c>
    </row>
    <row r="476" spans="1:14" x14ac:dyDescent="0.25">
      <c r="A476" s="17" t="s">
        <v>8786</v>
      </c>
      <c r="B476" s="17"/>
      <c r="C476" s="17">
        <v>0</v>
      </c>
      <c r="D476" s="17"/>
      <c r="E476" s="17">
        <v>0</v>
      </c>
      <c r="F476" s="17"/>
      <c r="G476" s="17">
        <v>69</v>
      </c>
      <c r="H476" s="17"/>
      <c r="I476" s="17">
        <v>80</v>
      </c>
      <c r="J476" s="17"/>
      <c r="K476" s="17">
        <v>98</v>
      </c>
      <c r="L476" s="17"/>
      <c r="M476" s="17">
        <v>109</v>
      </c>
      <c r="N476" s="17">
        <f t="shared" si="16"/>
        <v>356</v>
      </c>
    </row>
    <row r="477" spans="1:14" x14ac:dyDescent="0.25">
      <c r="A477" s="17" t="s">
        <v>8787</v>
      </c>
      <c r="B477" s="17"/>
      <c r="C477" s="17">
        <v>14</v>
      </c>
      <c r="D477" s="17"/>
      <c r="E477" s="17">
        <v>41</v>
      </c>
      <c r="F477" s="17"/>
      <c r="G477" s="17">
        <v>0</v>
      </c>
      <c r="H477" s="17"/>
      <c r="I477" s="17">
        <v>0</v>
      </c>
      <c r="J477" s="17"/>
      <c r="K477" s="17">
        <v>0</v>
      </c>
      <c r="L477" s="17"/>
      <c r="M477" s="17">
        <v>0</v>
      </c>
      <c r="N477" s="17">
        <f t="shared" si="16"/>
        <v>55</v>
      </c>
    </row>
    <row r="478" spans="1:14" x14ac:dyDescent="0.25">
      <c r="A478" s="17" t="s">
        <v>4090</v>
      </c>
      <c r="B478" s="17">
        <v>0</v>
      </c>
      <c r="C478" s="17">
        <v>0</v>
      </c>
      <c r="D478" s="17">
        <v>1</v>
      </c>
      <c r="E478" s="17">
        <v>0</v>
      </c>
      <c r="F478" s="17">
        <v>72</v>
      </c>
      <c r="G478" s="17">
        <v>74</v>
      </c>
      <c r="H478" s="17">
        <v>87</v>
      </c>
      <c r="I478" s="17">
        <v>85</v>
      </c>
      <c r="J478" s="17">
        <v>77</v>
      </c>
      <c r="K478" s="17">
        <v>97</v>
      </c>
      <c r="L478" s="17">
        <v>72</v>
      </c>
      <c r="M478" s="17">
        <v>102</v>
      </c>
      <c r="N478" s="17">
        <f t="shared" si="16"/>
        <v>667</v>
      </c>
    </row>
    <row r="479" spans="1:14" x14ac:dyDescent="0.25">
      <c r="A479" s="17" t="s">
        <v>4091</v>
      </c>
      <c r="B479" s="17">
        <v>78</v>
      </c>
      <c r="C479" s="17">
        <v>74</v>
      </c>
      <c r="D479" s="17">
        <v>79</v>
      </c>
      <c r="E479" s="17">
        <v>83</v>
      </c>
      <c r="F479" s="17">
        <v>0</v>
      </c>
      <c r="G479" s="17">
        <v>0</v>
      </c>
      <c r="H479" s="17">
        <v>0</v>
      </c>
      <c r="I479" s="17">
        <v>0</v>
      </c>
      <c r="J479" s="17">
        <v>0</v>
      </c>
      <c r="K479" s="17">
        <v>0</v>
      </c>
      <c r="L479" s="17">
        <v>0</v>
      </c>
      <c r="M479" s="17">
        <v>0</v>
      </c>
      <c r="N479" s="17">
        <f t="shared" si="16"/>
        <v>314</v>
      </c>
    </row>
    <row r="480" spans="1:14" x14ac:dyDescent="0.25">
      <c r="A480" s="17" t="s">
        <v>4535</v>
      </c>
      <c r="B480" s="17">
        <v>0</v>
      </c>
      <c r="C480" s="17">
        <v>0</v>
      </c>
      <c r="D480" s="17">
        <v>0</v>
      </c>
      <c r="E480" s="17">
        <v>0</v>
      </c>
      <c r="F480" s="17">
        <v>30</v>
      </c>
      <c r="G480" s="17">
        <v>44</v>
      </c>
      <c r="H480" s="17">
        <v>23</v>
      </c>
      <c r="I480" s="17">
        <v>41</v>
      </c>
      <c r="J480" s="17">
        <v>30</v>
      </c>
      <c r="K480" s="17">
        <v>51</v>
      </c>
      <c r="L480" s="17">
        <v>29</v>
      </c>
      <c r="M480" s="17">
        <v>32</v>
      </c>
      <c r="N480" s="17">
        <f t="shared" si="16"/>
        <v>280</v>
      </c>
    </row>
    <row r="481" spans="1:14" x14ac:dyDescent="0.25">
      <c r="A481" s="17" t="s">
        <v>4536</v>
      </c>
      <c r="B481" s="17">
        <v>38</v>
      </c>
      <c r="C481" s="17">
        <v>38</v>
      </c>
      <c r="D481" s="17">
        <v>39</v>
      </c>
      <c r="E481" s="17">
        <v>50</v>
      </c>
      <c r="F481" s="17">
        <v>0</v>
      </c>
      <c r="G481" s="17">
        <v>0</v>
      </c>
      <c r="H481" s="17">
        <v>0</v>
      </c>
      <c r="I481" s="17">
        <v>0</v>
      </c>
      <c r="J481" s="17">
        <v>0</v>
      </c>
      <c r="K481" s="17">
        <v>0</v>
      </c>
      <c r="L481" s="17">
        <v>0</v>
      </c>
      <c r="M481" s="17">
        <v>0</v>
      </c>
      <c r="N481" s="17">
        <f t="shared" si="16"/>
        <v>165</v>
      </c>
    </row>
    <row r="482" spans="1:14" x14ac:dyDescent="0.25">
      <c r="A482" s="17" t="s">
        <v>4475</v>
      </c>
      <c r="B482" s="17">
        <v>0</v>
      </c>
      <c r="C482" s="17">
        <v>0</v>
      </c>
      <c r="D482" s="17">
        <v>0</v>
      </c>
      <c r="E482" s="17">
        <v>1</v>
      </c>
      <c r="F482" s="17">
        <v>96</v>
      </c>
      <c r="G482" s="17">
        <v>84</v>
      </c>
      <c r="H482" s="17">
        <v>74</v>
      </c>
      <c r="I482" s="17">
        <v>109</v>
      </c>
      <c r="J482" s="17">
        <v>82</v>
      </c>
      <c r="K482" s="17">
        <v>86</v>
      </c>
      <c r="L482" s="17">
        <v>81</v>
      </c>
      <c r="M482" s="17">
        <v>95</v>
      </c>
      <c r="N482" s="17">
        <f t="shared" si="16"/>
        <v>708</v>
      </c>
    </row>
    <row r="483" spans="1:14" x14ac:dyDescent="0.25">
      <c r="A483" s="17" t="s">
        <v>4476</v>
      </c>
      <c r="B483" s="17">
        <v>97</v>
      </c>
      <c r="C483" s="17">
        <v>90</v>
      </c>
      <c r="D483" s="17">
        <v>74</v>
      </c>
      <c r="E483" s="17">
        <v>84</v>
      </c>
      <c r="F483" s="17">
        <v>0</v>
      </c>
      <c r="G483" s="17">
        <v>0</v>
      </c>
      <c r="H483" s="17">
        <v>0</v>
      </c>
      <c r="I483" s="17">
        <v>0</v>
      </c>
      <c r="J483" s="17">
        <v>0</v>
      </c>
      <c r="K483" s="17">
        <v>0</v>
      </c>
      <c r="L483" s="17">
        <v>0</v>
      </c>
      <c r="M483" s="17">
        <v>0</v>
      </c>
      <c r="N483" s="17">
        <f t="shared" ref="N483:N511" si="17">SUM(B483:M483)</f>
        <v>345</v>
      </c>
    </row>
    <row r="484" spans="1:14" x14ac:dyDescent="0.25">
      <c r="A484" s="17" t="s">
        <v>5449</v>
      </c>
      <c r="B484" s="17">
        <v>1</v>
      </c>
      <c r="C484" s="17">
        <v>0</v>
      </c>
      <c r="D484" s="17">
        <v>0</v>
      </c>
      <c r="E484" s="17">
        <v>0</v>
      </c>
      <c r="F484" s="17">
        <v>0</v>
      </c>
      <c r="G484" s="17">
        <v>0</v>
      </c>
      <c r="H484" s="17">
        <v>0</v>
      </c>
      <c r="I484" s="17">
        <v>0</v>
      </c>
      <c r="J484" s="17">
        <v>0</v>
      </c>
      <c r="K484" s="17">
        <v>1</v>
      </c>
      <c r="L484" s="17">
        <v>0</v>
      </c>
      <c r="M484" s="17">
        <v>0</v>
      </c>
      <c r="N484" s="17">
        <f t="shared" si="17"/>
        <v>2</v>
      </c>
    </row>
    <row r="485" spans="1:14" x14ac:dyDescent="0.25">
      <c r="A485" s="17" t="s">
        <v>4015</v>
      </c>
      <c r="B485" s="17">
        <v>0</v>
      </c>
      <c r="C485" s="17">
        <v>0</v>
      </c>
      <c r="D485" s="17">
        <v>0</v>
      </c>
      <c r="E485" s="17">
        <v>0</v>
      </c>
      <c r="F485" s="17">
        <v>121</v>
      </c>
      <c r="G485" s="17">
        <v>119</v>
      </c>
      <c r="H485" s="17">
        <v>116</v>
      </c>
      <c r="I485" s="17">
        <v>136</v>
      </c>
      <c r="J485" s="17">
        <v>121</v>
      </c>
      <c r="K485" s="17">
        <v>143</v>
      </c>
      <c r="L485" s="17">
        <v>130</v>
      </c>
      <c r="M485" s="17">
        <v>125</v>
      </c>
      <c r="N485" s="17">
        <f t="shared" si="17"/>
        <v>1011</v>
      </c>
    </row>
    <row r="486" spans="1:14" x14ac:dyDescent="0.25">
      <c r="A486" s="17" t="s">
        <v>4014</v>
      </c>
      <c r="B486" s="17">
        <v>124</v>
      </c>
      <c r="C486" s="17">
        <v>122</v>
      </c>
      <c r="D486" s="17">
        <v>131</v>
      </c>
      <c r="E486" s="17">
        <v>116</v>
      </c>
      <c r="F486" s="17">
        <v>0</v>
      </c>
      <c r="G486" s="17">
        <v>0</v>
      </c>
      <c r="H486" s="17">
        <v>0</v>
      </c>
      <c r="I486" s="17">
        <v>0</v>
      </c>
      <c r="J486" s="17">
        <v>0</v>
      </c>
      <c r="K486" s="17">
        <v>0</v>
      </c>
      <c r="L486" s="17">
        <v>0</v>
      </c>
      <c r="M486" s="17">
        <v>0</v>
      </c>
      <c r="N486" s="17">
        <f t="shared" si="17"/>
        <v>493</v>
      </c>
    </row>
    <row r="487" spans="1:14" x14ac:dyDescent="0.25">
      <c r="A487" s="17" t="s">
        <v>4631</v>
      </c>
      <c r="B487" s="17">
        <v>95</v>
      </c>
      <c r="C487" s="17">
        <v>93</v>
      </c>
      <c r="D487" s="17">
        <v>82</v>
      </c>
      <c r="E487" s="17">
        <v>79</v>
      </c>
      <c r="F487" s="17">
        <v>78</v>
      </c>
      <c r="G487" s="17">
        <v>73</v>
      </c>
      <c r="H487" s="17">
        <v>77</v>
      </c>
      <c r="I487" s="17">
        <v>78</v>
      </c>
      <c r="J487" s="17">
        <v>71</v>
      </c>
      <c r="K487" s="17">
        <v>79</v>
      </c>
      <c r="L487" s="17">
        <v>61</v>
      </c>
      <c r="M487" s="17">
        <v>85</v>
      </c>
      <c r="N487" s="17">
        <f t="shared" si="17"/>
        <v>951</v>
      </c>
    </row>
    <row r="488" spans="1:14" x14ac:dyDescent="0.25">
      <c r="A488" s="17" t="s">
        <v>4375</v>
      </c>
      <c r="B488" s="17">
        <v>62</v>
      </c>
      <c r="C488" s="17">
        <v>66</v>
      </c>
      <c r="D488" s="17">
        <v>67</v>
      </c>
      <c r="E488" s="17">
        <v>55</v>
      </c>
      <c r="F488" s="17">
        <v>2</v>
      </c>
      <c r="G488" s="17">
        <v>0</v>
      </c>
      <c r="H488" s="17">
        <v>0</v>
      </c>
      <c r="I488" s="17">
        <v>0</v>
      </c>
      <c r="J488" s="17">
        <v>0</v>
      </c>
      <c r="K488" s="17">
        <v>0</v>
      </c>
      <c r="L488" s="17">
        <v>0</v>
      </c>
      <c r="M488" s="17">
        <v>0</v>
      </c>
      <c r="N488" s="17">
        <f t="shared" si="17"/>
        <v>252</v>
      </c>
    </row>
    <row r="489" spans="1:14" x14ac:dyDescent="0.25">
      <c r="A489" s="17" t="s">
        <v>4376</v>
      </c>
      <c r="B489" s="17">
        <v>0</v>
      </c>
      <c r="C489" s="17">
        <v>0</v>
      </c>
      <c r="D489" s="17">
        <v>0</v>
      </c>
      <c r="E489" s="17">
        <v>0</v>
      </c>
      <c r="F489" s="17">
        <v>52</v>
      </c>
      <c r="G489" s="17">
        <v>75</v>
      </c>
      <c r="H489" s="17">
        <v>63</v>
      </c>
      <c r="I489" s="17">
        <v>55</v>
      </c>
      <c r="J489" s="17">
        <v>56</v>
      </c>
      <c r="K489" s="17">
        <v>68</v>
      </c>
      <c r="L489" s="17">
        <v>58</v>
      </c>
      <c r="M489" s="17">
        <v>45</v>
      </c>
      <c r="N489" s="17">
        <f t="shared" si="17"/>
        <v>472</v>
      </c>
    </row>
    <row r="490" spans="1:14" x14ac:dyDescent="0.25">
      <c r="A490" s="17" t="s">
        <v>4975</v>
      </c>
      <c r="B490" s="17">
        <v>21</v>
      </c>
      <c r="C490" s="17">
        <v>21</v>
      </c>
      <c r="D490" s="17">
        <v>22</v>
      </c>
      <c r="E490" s="17">
        <v>27</v>
      </c>
      <c r="F490" s="17">
        <v>0</v>
      </c>
      <c r="G490" s="17">
        <v>0</v>
      </c>
      <c r="H490" s="17">
        <v>0</v>
      </c>
      <c r="I490" s="17">
        <v>0</v>
      </c>
      <c r="J490" s="17">
        <v>0</v>
      </c>
      <c r="K490" s="17">
        <v>0</v>
      </c>
      <c r="L490" s="17">
        <v>0</v>
      </c>
      <c r="M490" s="17">
        <v>0</v>
      </c>
      <c r="N490" s="17">
        <f t="shared" si="17"/>
        <v>91</v>
      </c>
    </row>
    <row r="491" spans="1:14" x14ac:dyDescent="0.25">
      <c r="A491" s="17" t="s">
        <v>4141</v>
      </c>
      <c r="B491" s="17">
        <v>96</v>
      </c>
      <c r="C491" s="17">
        <v>93</v>
      </c>
      <c r="D491" s="17">
        <v>74</v>
      </c>
      <c r="E491" s="17">
        <v>78</v>
      </c>
      <c r="F491" s="17">
        <v>0</v>
      </c>
      <c r="G491" s="17">
        <v>0</v>
      </c>
      <c r="H491" s="17">
        <v>0</v>
      </c>
      <c r="I491" s="17">
        <v>0</v>
      </c>
      <c r="J491" s="17">
        <v>0</v>
      </c>
      <c r="K491" s="17">
        <v>0</v>
      </c>
      <c r="L491" s="17">
        <v>0</v>
      </c>
      <c r="M491" s="17">
        <v>0</v>
      </c>
      <c r="N491" s="17">
        <f t="shared" si="17"/>
        <v>341</v>
      </c>
    </row>
    <row r="492" spans="1:14" x14ac:dyDescent="0.25">
      <c r="A492" s="17" t="s">
        <v>4142</v>
      </c>
      <c r="B492" s="17">
        <v>0</v>
      </c>
      <c r="C492" s="17">
        <v>0</v>
      </c>
      <c r="D492" s="17">
        <v>0</v>
      </c>
      <c r="E492" s="17">
        <v>0</v>
      </c>
      <c r="F492" s="17">
        <v>101</v>
      </c>
      <c r="G492" s="17">
        <v>96</v>
      </c>
      <c r="H492" s="17">
        <v>69</v>
      </c>
      <c r="I492" s="17">
        <v>87</v>
      </c>
      <c r="J492" s="17">
        <v>94</v>
      </c>
      <c r="K492" s="17">
        <v>104</v>
      </c>
      <c r="L492" s="17">
        <v>65</v>
      </c>
      <c r="M492" s="17">
        <v>85</v>
      </c>
      <c r="N492" s="17">
        <f t="shared" si="17"/>
        <v>701</v>
      </c>
    </row>
    <row r="493" spans="1:14" x14ac:dyDescent="0.25">
      <c r="A493" s="17" t="s">
        <v>5450</v>
      </c>
      <c r="B493" s="17">
        <v>9</v>
      </c>
      <c r="C493" s="17">
        <v>11</v>
      </c>
      <c r="D493" s="17">
        <v>18</v>
      </c>
      <c r="E493" s="17">
        <v>12</v>
      </c>
      <c r="F493" s="17">
        <v>9</v>
      </c>
      <c r="G493" s="17">
        <v>14</v>
      </c>
      <c r="H493" s="17">
        <v>9</v>
      </c>
      <c r="I493" s="17">
        <v>11</v>
      </c>
      <c r="J493" s="17">
        <v>13</v>
      </c>
      <c r="K493" s="17">
        <v>8</v>
      </c>
      <c r="L493" s="17">
        <v>10</v>
      </c>
      <c r="M493" s="17">
        <v>9</v>
      </c>
      <c r="N493" s="17">
        <f t="shared" si="17"/>
        <v>133</v>
      </c>
    </row>
    <row r="494" spans="1:14" x14ac:dyDescent="0.25">
      <c r="A494" s="17" t="s">
        <v>5451</v>
      </c>
      <c r="B494" s="17">
        <v>66</v>
      </c>
      <c r="C494" s="17">
        <v>76</v>
      </c>
      <c r="D494" s="17">
        <v>53</v>
      </c>
      <c r="E494" s="17">
        <v>75</v>
      </c>
      <c r="F494" s="17">
        <v>0</v>
      </c>
      <c r="G494" s="17">
        <v>0</v>
      </c>
      <c r="H494" s="17">
        <v>0</v>
      </c>
      <c r="I494" s="17">
        <v>0</v>
      </c>
      <c r="J494" s="17">
        <v>0</v>
      </c>
      <c r="K494" s="17">
        <v>0</v>
      </c>
      <c r="L494" s="17">
        <v>0</v>
      </c>
      <c r="M494" s="17">
        <v>0</v>
      </c>
      <c r="N494" s="17">
        <f t="shared" si="17"/>
        <v>270</v>
      </c>
    </row>
    <row r="495" spans="1:14" x14ac:dyDescent="0.25">
      <c r="A495" s="17" t="s">
        <v>8744</v>
      </c>
      <c r="B495" s="17">
        <v>17</v>
      </c>
      <c r="C495" s="17">
        <v>7</v>
      </c>
      <c r="D495" s="17">
        <v>13</v>
      </c>
      <c r="E495" s="17">
        <v>10</v>
      </c>
      <c r="F495" s="17">
        <v>17</v>
      </c>
      <c r="G495" s="17">
        <v>13</v>
      </c>
      <c r="H495" s="17">
        <v>11</v>
      </c>
      <c r="I495" s="17">
        <v>6</v>
      </c>
      <c r="J495" s="17">
        <v>9</v>
      </c>
      <c r="K495" s="17">
        <v>3</v>
      </c>
      <c r="L495" s="17">
        <v>9</v>
      </c>
      <c r="M495" s="17">
        <v>7</v>
      </c>
      <c r="N495" s="17">
        <f t="shared" si="17"/>
        <v>122</v>
      </c>
    </row>
    <row r="496" spans="1:14" x14ac:dyDescent="0.25">
      <c r="A496" s="17" t="s">
        <v>4537</v>
      </c>
      <c r="B496" s="17">
        <v>0</v>
      </c>
      <c r="C496" s="17">
        <v>0</v>
      </c>
      <c r="D496" s="17">
        <v>0</v>
      </c>
      <c r="E496" s="17">
        <v>0</v>
      </c>
      <c r="F496" s="17">
        <v>176</v>
      </c>
      <c r="G496" s="17">
        <v>247</v>
      </c>
      <c r="H496" s="17">
        <v>110</v>
      </c>
      <c r="I496" s="17">
        <v>167</v>
      </c>
      <c r="J496" s="17">
        <v>70</v>
      </c>
      <c r="K496" s="17">
        <v>86</v>
      </c>
      <c r="L496" s="17">
        <v>99</v>
      </c>
      <c r="M496" s="17">
        <v>101</v>
      </c>
      <c r="N496" s="17">
        <f t="shared" si="17"/>
        <v>1056</v>
      </c>
    </row>
    <row r="497" spans="1:14" x14ac:dyDescent="0.25">
      <c r="A497" s="17" t="s">
        <v>4540</v>
      </c>
      <c r="B497" s="17">
        <v>0</v>
      </c>
      <c r="C497" s="17">
        <v>0</v>
      </c>
      <c r="D497" s="17">
        <v>0</v>
      </c>
      <c r="E497" s="17">
        <v>0</v>
      </c>
      <c r="F497" s="17">
        <v>38</v>
      </c>
      <c r="G497" s="17">
        <v>19</v>
      </c>
      <c r="H497" s="17">
        <v>52</v>
      </c>
      <c r="I497" s="17">
        <v>32</v>
      </c>
      <c r="J497" s="17">
        <v>51</v>
      </c>
      <c r="K497" s="17">
        <v>23</v>
      </c>
      <c r="L497" s="17">
        <v>52</v>
      </c>
      <c r="M497" s="17">
        <v>28</v>
      </c>
      <c r="N497" s="17">
        <f t="shared" si="17"/>
        <v>295</v>
      </c>
    </row>
    <row r="498" spans="1:14" x14ac:dyDescent="0.25">
      <c r="A498" s="17" t="s">
        <v>5452</v>
      </c>
      <c r="B498" s="17">
        <v>15</v>
      </c>
      <c r="C498" s="17">
        <v>13</v>
      </c>
      <c r="D498" s="17">
        <v>10</v>
      </c>
      <c r="E498" s="17">
        <v>14</v>
      </c>
      <c r="F498" s="17">
        <v>0</v>
      </c>
      <c r="G498" s="17">
        <v>0</v>
      </c>
      <c r="H498" s="17">
        <v>0</v>
      </c>
      <c r="I498" s="17">
        <v>0</v>
      </c>
      <c r="J498" s="17">
        <v>0</v>
      </c>
      <c r="K498" s="17">
        <v>0</v>
      </c>
      <c r="L498" s="17">
        <v>0</v>
      </c>
      <c r="M498" s="17">
        <v>0</v>
      </c>
      <c r="N498" s="17">
        <f t="shared" si="17"/>
        <v>52</v>
      </c>
    </row>
    <row r="499" spans="1:14" x14ac:dyDescent="0.25">
      <c r="A499" s="17" t="s">
        <v>4539</v>
      </c>
      <c r="B499" s="17">
        <v>50</v>
      </c>
      <c r="C499" s="17">
        <v>34</v>
      </c>
      <c r="D499" s="17">
        <v>54</v>
      </c>
      <c r="E499" s="17">
        <v>22</v>
      </c>
      <c r="F499" s="17">
        <v>0</v>
      </c>
      <c r="G499" s="17">
        <v>0</v>
      </c>
      <c r="H499" s="17">
        <v>0</v>
      </c>
      <c r="I499" s="17">
        <v>0</v>
      </c>
      <c r="J499" s="17">
        <v>0</v>
      </c>
      <c r="K499" s="17">
        <v>0</v>
      </c>
      <c r="L499" s="17">
        <v>0</v>
      </c>
      <c r="M499" s="17">
        <v>0</v>
      </c>
      <c r="N499" s="17">
        <f t="shared" si="17"/>
        <v>160</v>
      </c>
    </row>
    <row r="500" spans="1:14" x14ac:dyDescent="0.25">
      <c r="A500" s="17" t="s">
        <v>5453</v>
      </c>
      <c r="B500" s="17">
        <v>0</v>
      </c>
      <c r="C500" s="17">
        <v>0</v>
      </c>
      <c r="D500" s="17">
        <v>1</v>
      </c>
      <c r="E500" s="17">
        <v>0</v>
      </c>
      <c r="F500" s="17">
        <v>0</v>
      </c>
      <c r="G500" s="17">
        <v>0</v>
      </c>
      <c r="H500" s="17">
        <v>0</v>
      </c>
      <c r="I500" s="17">
        <v>0</v>
      </c>
      <c r="J500" s="17">
        <v>0</v>
      </c>
      <c r="K500" s="17">
        <v>0</v>
      </c>
      <c r="L500" s="17">
        <v>0</v>
      </c>
      <c r="M500" s="17">
        <v>0</v>
      </c>
      <c r="N500" s="17">
        <f t="shared" si="17"/>
        <v>1</v>
      </c>
    </row>
    <row r="501" spans="1:14" x14ac:dyDescent="0.25">
      <c r="A501" s="17" t="s">
        <v>4538</v>
      </c>
      <c r="B501" s="17">
        <v>81</v>
      </c>
      <c r="C501" s="17">
        <v>86</v>
      </c>
      <c r="D501" s="17">
        <v>77</v>
      </c>
      <c r="E501" s="17">
        <v>82</v>
      </c>
      <c r="F501" s="17">
        <v>0</v>
      </c>
      <c r="G501" s="17">
        <v>0</v>
      </c>
      <c r="H501" s="17">
        <v>0</v>
      </c>
      <c r="I501" s="17">
        <v>0</v>
      </c>
      <c r="J501" s="17">
        <v>0</v>
      </c>
      <c r="K501" s="17">
        <v>0</v>
      </c>
      <c r="L501" s="17">
        <v>0</v>
      </c>
      <c r="M501" s="17">
        <v>0</v>
      </c>
      <c r="N501" s="17">
        <f t="shared" si="17"/>
        <v>326</v>
      </c>
    </row>
    <row r="502" spans="1:14" x14ac:dyDescent="0.25">
      <c r="A502" s="17" t="s">
        <v>5244</v>
      </c>
      <c r="B502" s="17">
        <v>0</v>
      </c>
      <c r="C502" s="17">
        <v>0</v>
      </c>
      <c r="D502" s="17">
        <v>0</v>
      </c>
      <c r="E502" s="17">
        <v>0</v>
      </c>
      <c r="F502" s="17">
        <v>202</v>
      </c>
      <c r="G502" s="17">
        <v>201</v>
      </c>
      <c r="H502" s="17">
        <v>201</v>
      </c>
      <c r="I502" s="17">
        <v>215</v>
      </c>
      <c r="J502" s="17">
        <v>190</v>
      </c>
      <c r="K502" s="17">
        <v>197</v>
      </c>
      <c r="L502" s="17">
        <v>185</v>
      </c>
      <c r="M502" s="17">
        <v>217</v>
      </c>
      <c r="N502" s="17">
        <f t="shared" si="17"/>
        <v>1608</v>
      </c>
    </row>
    <row r="503" spans="1:14" x14ac:dyDescent="0.25">
      <c r="A503" s="17" t="s">
        <v>5245</v>
      </c>
      <c r="B503" s="17">
        <v>191</v>
      </c>
      <c r="C503" s="17">
        <v>194</v>
      </c>
      <c r="D503" s="17">
        <v>179</v>
      </c>
      <c r="E503" s="17">
        <v>190</v>
      </c>
      <c r="F503" s="17">
        <v>0</v>
      </c>
      <c r="G503" s="17">
        <v>0</v>
      </c>
      <c r="H503" s="17">
        <v>0</v>
      </c>
      <c r="I503" s="17">
        <v>0</v>
      </c>
      <c r="J503" s="17">
        <v>0</v>
      </c>
      <c r="K503" s="17">
        <v>0</v>
      </c>
      <c r="L503" s="17">
        <v>0</v>
      </c>
      <c r="M503" s="17">
        <v>0</v>
      </c>
      <c r="N503" s="17">
        <f t="shared" si="17"/>
        <v>754</v>
      </c>
    </row>
    <row r="504" spans="1:14" x14ac:dyDescent="0.25">
      <c r="A504" s="17" t="s">
        <v>4925</v>
      </c>
      <c r="B504" s="17">
        <v>227</v>
      </c>
      <c r="C504" s="17">
        <v>221</v>
      </c>
      <c r="D504" s="17">
        <v>220</v>
      </c>
      <c r="E504" s="17">
        <v>255</v>
      </c>
      <c r="F504" s="17">
        <v>0</v>
      </c>
      <c r="G504" s="17">
        <v>0</v>
      </c>
      <c r="H504" s="17">
        <v>0</v>
      </c>
      <c r="I504" s="17">
        <v>0</v>
      </c>
      <c r="J504" s="17">
        <v>0</v>
      </c>
      <c r="K504" s="17">
        <v>0</v>
      </c>
      <c r="L504" s="17">
        <v>0</v>
      </c>
      <c r="M504" s="17">
        <v>0</v>
      </c>
      <c r="N504" s="17">
        <f t="shared" si="17"/>
        <v>923</v>
      </c>
    </row>
    <row r="505" spans="1:14" x14ac:dyDescent="0.25">
      <c r="A505" s="17" t="s">
        <v>4926</v>
      </c>
      <c r="B505" s="17">
        <v>0</v>
      </c>
      <c r="C505" s="17">
        <v>0</v>
      </c>
      <c r="D505" s="17">
        <v>0</v>
      </c>
      <c r="E505" s="17">
        <v>0</v>
      </c>
      <c r="F505" s="17">
        <v>224</v>
      </c>
      <c r="G505" s="17">
        <v>209</v>
      </c>
      <c r="H505" s="17">
        <v>217</v>
      </c>
      <c r="I505" s="17">
        <v>214</v>
      </c>
      <c r="J505" s="17">
        <v>195</v>
      </c>
      <c r="K505" s="17">
        <v>216</v>
      </c>
      <c r="L505" s="17">
        <v>233</v>
      </c>
      <c r="M505" s="17">
        <v>216</v>
      </c>
      <c r="N505" s="17">
        <f t="shared" si="17"/>
        <v>1724</v>
      </c>
    </row>
    <row r="506" spans="1:14" x14ac:dyDescent="0.25">
      <c r="A506" s="17" t="s">
        <v>4632</v>
      </c>
      <c r="B506" s="17">
        <v>0</v>
      </c>
      <c r="C506" s="17">
        <v>0</v>
      </c>
      <c r="D506" s="17">
        <v>0</v>
      </c>
      <c r="E506" s="17">
        <v>0</v>
      </c>
      <c r="F506" s="17">
        <v>4</v>
      </c>
      <c r="G506" s="17">
        <v>12</v>
      </c>
      <c r="H506" s="17">
        <v>102</v>
      </c>
      <c r="I506" s="17">
        <v>117</v>
      </c>
      <c r="J506" s="17">
        <v>84</v>
      </c>
      <c r="K506" s="17">
        <v>118</v>
      </c>
      <c r="L506" s="17">
        <v>107</v>
      </c>
      <c r="M506" s="17">
        <v>123</v>
      </c>
      <c r="N506" s="17">
        <f t="shared" si="17"/>
        <v>667</v>
      </c>
    </row>
    <row r="507" spans="1:14" x14ac:dyDescent="0.25">
      <c r="A507" s="17" t="s">
        <v>4638</v>
      </c>
      <c r="B507" s="17">
        <v>36</v>
      </c>
      <c r="C507" s="17">
        <v>43</v>
      </c>
      <c r="D507" s="17">
        <v>56</v>
      </c>
      <c r="E507" s="17">
        <v>42</v>
      </c>
      <c r="F507" s="17">
        <v>0</v>
      </c>
      <c r="G507" s="17">
        <v>0</v>
      </c>
      <c r="H507" s="17">
        <v>0</v>
      </c>
      <c r="I507" s="17">
        <v>0</v>
      </c>
      <c r="J507" s="17">
        <v>0</v>
      </c>
      <c r="K507" s="17">
        <v>0</v>
      </c>
      <c r="L507" s="17">
        <v>0</v>
      </c>
      <c r="M507" s="17">
        <v>0</v>
      </c>
      <c r="N507" s="17">
        <f t="shared" si="17"/>
        <v>177</v>
      </c>
    </row>
    <row r="508" spans="1:14" x14ac:dyDescent="0.25">
      <c r="A508" s="17" t="s">
        <v>4633</v>
      </c>
      <c r="B508" s="17">
        <v>56</v>
      </c>
      <c r="C508" s="17">
        <v>58</v>
      </c>
      <c r="D508" s="17">
        <v>46</v>
      </c>
      <c r="E508" s="17">
        <v>61</v>
      </c>
      <c r="F508" s="17">
        <v>0</v>
      </c>
      <c r="G508" s="17">
        <v>0</v>
      </c>
      <c r="H508" s="17">
        <v>0</v>
      </c>
      <c r="I508" s="17">
        <v>0</v>
      </c>
      <c r="J508" s="17">
        <v>0</v>
      </c>
      <c r="K508" s="17">
        <v>0</v>
      </c>
      <c r="L508" s="17">
        <v>0</v>
      </c>
      <c r="M508" s="17">
        <v>0</v>
      </c>
      <c r="N508" s="17">
        <f t="shared" si="17"/>
        <v>221</v>
      </c>
    </row>
    <row r="509" spans="1:14" x14ac:dyDescent="0.25">
      <c r="A509" s="17" t="s">
        <v>4636</v>
      </c>
      <c r="B509" s="17">
        <v>0</v>
      </c>
      <c r="C509" s="17">
        <v>0</v>
      </c>
      <c r="D509" s="17">
        <v>0</v>
      </c>
      <c r="E509" s="17">
        <v>0</v>
      </c>
      <c r="F509" s="17">
        <v>435</v>
      </c>
      <c r="G509" s="17">
        <v>466</v>
      </c>
      <c r="H509" s="17">
        <v>387</v>
      </c>
      <c r="I509" s="17">
        <v>407</v>
      </c>
      <c r="J509" s="17">
        <v>387</v>
      </c>
      <c r="K509" s="17">
        <v>431</v>
      </c>
      <c r="L509" s="17">
        <v>392</v>
      </c>
      <c r="M509" s="17">
        <v>388</v>
      </c>
      <c r="N509" s="17">
        <f t="shared" si="17"/>
        <v>3293</v>
      </c>
    </row>
    <row r="510" spans="1:14" x14ac:dyDescent="0.25">
      <c r="A510" s="17" t="s">
        <v>4639</v>
      </c>
      <c r="B510" s="17">
        <v>62</v>
      </c>
      <c r="C510" s="17">
        <v>71</v>
      </c>
      <c r="D510" s="17">
        <v>45</v>
      </c>
      <c r="E510" s="17">
        <v>58</v>
      </c>
      <c r="F510" s="17">
        <v>0</v>
      </c>
      <c r="G510" s="17">
        <v>0</v>
      </c>
      <c r="H510" s="17">
        <v>0</v>
      </c>
      <c r="I510" s="17">
        <v>0</v>
      </c>
      <c r="J510" s="17">
        <v>0</v>
      </c>
      <c r="K510" s="17">
        <v>0</v>
      </c>
      <c r="L510" s="17">
        <v>0</v>
      </c>
      <c r="M510" s="17">
        <v>0</v>
      </c>
      <c r="N510" s="17">
        <f t="shared" si="17"/>
        <v>236</v>
      </c>
    </row>
    <row r="511" spans="1:14" x14ac:dyDescent="0.25">
      <c r="A511" s="17" t="s">
        <v>4634</v>
      </c>
      <c r="B511" s="17">
        <v>66</v>
      </c>
      <c r="C511" s="17">
        <v>63</v>
      </c>
      <c r="D511" s="17">
        <v>59</v>
      </c>
      <c r="E511" s="17">
        <v>60</v>
      </c>
      <c r="F511" s="17">
        <v>0</v>
      </c>
      <c r="G511" s="17">
        <v>0</v>
      </c>
      <c r="H511" s="17">
        <v>0</v>
      </c>
      <c r="I511" s="17">
        <v>0</v>
      </c>
      <c r="J511" s="17">
        <v>0</v>
      </c>
      <c r="K511" s="17">
        <v>0</v>
      </c>
      <c r="L511" s="17">
        <v>0</v>
      </c>
      <c r="M511" s="17">
        <v>0</v>
      </c>
      <c r="N511" s="17">
        <f t="shared" si="17"/>
        <v>248</v>
      </c>
    </row>
    <row r="512" spans="1:14" x14ac:dyDescent="0.25">
      <c r="A512" s="17" t="s">
        <v>8434</v>
      </c>
      <c r="B512" s="17">
        <v>62</v>
      </c>
      <c r="C512" s="17">
        <v>75</v>
      </c>
      <c r="D512" s="17">
        <v>62</v>
      </c>
      <c r="E512" s="17">
        <v>73</v>
      </c>
      <c r="F512" s="17">
        <v>0</v>
      </c>
      <c r="G512" s="17">
        <v>0</v>
      </c>
      <c r="H512" s="17">
        <v>0</v>
      </c>
      <c r="I512" s="17">
        <v>0</v>
      </c>
      <c r="J512" s="17">
        <v>0</v>
      </c>
      <c r="K512" s="17">
        <v>0</v>
      </c>
      <c r="L512" s="17">
        <v>0</v>
      </c>
      <c r="M512" s="17">
        <v>0</v>
      </c>
      <c r="N512" s="17">
        <f t="shared" ref="N512:N542" si="18">SUM(B512:M512)</f>
        <v>272</v>
      </c>
    </row>
    <row r="513" spans="1:14" x14ac:dyDescent="0.25">
      <c r="A513" s="17" t="s">
        <v>4640</v>
      </c>
      <c r="B513" s="17">
        <v>45</v>
      </c>
      <c r="C513" s="17">
        <v>42</v>
      </c>
      <c r="D513" s="17">
        <v>44</v>
      </c>
      <c r="E513" s="17">
        <v>56</v>
      </c>
      <c r="F513" s="17">
        <v>0</v>
      </c>
      <c r="G513" s="17">
        <v>0</v>
      </c>
      <c r="H513" s="17">
        <v>0</v>
      </c>
      <c r="I513" s="17">
        <v>0</v>
      </c>
      <c r="J513" s="17">
        <v>0</v>
      </c>
      <c r="K513" s="17">
        <v>0</v>
      </c>
      <c r="L513" s="17">
        <v>0</v>
      </c>
      <c r="M513" s="17">
        <v>0</v>
      </c>
      <c r="N513" s="17">
        <f t="shared" si="18"/>
        <v>187</v>
      </c>
    </row>
    <row r="514" spans="1:14" x14ac:dyDescent="0.25">
      <c r="A514" s="17" t="s">
        <v>4635</v>
      </c>
      <c r="B514" s="17">
        <v>47</v>
      </c>
      <c r="C514" s="17">
        <v>62</v>
      </c>
      <c r="D514" s="17">
        <v>56</v>
      </c>
      <c r="E514" s="17">
        <v>70</v>
      </c>
      <c r="F514" s="17">
        <v>0</v>
      </c>
      <c r="G514" s="17">
        <v>0</v>
      </c>
      <c r="H514" s="17">
        <v>0</v>
      </c>
      <c r="I514" s="17">
        <v>0</v>
      </c>
      <c r="J514" s="17">
        <v>0</v>
      </c>
      <c r="K514" s="17">
        <v>0</v>
      </c>
      <c r="L514" s="17">
        <v>0</v>
      </c>
      <c r="M514" s="17">
        <v>0</v>
      </c>
      <c r="N514" s="17">
        <f t="shared" si="18"/>
        <v>235</v>
      </c>
    </row>
    <row r="515" spans="1:14" x14ac:dyDescent="0.25">
      <c r="A515" s="17" t="s">
        <v>4637</v>
      </c>
      <c r="B515" s="17">
        <v>43</v>
      </c>
      <c r="C515" s="17">
        <v>56</v>
      </c>
      <c r="D515" s="17">
        <v>34</v>
      </c>
      <c r="E515" s="17">
        <v>38</v>
      </c>
      <c r="F515" s="17">
        <v>0</v>
      </c>
      <c r="G515" s="17">
        <v>0</v>
      </c>
      <c r="H515" s="17">
        <v>0</v>
      </c>
      <c r="I515" s="17">
        <v>0</v>
      </c>
      <c r="J515" s="17">
        <v>0</v>
      </c>
      <c r="K515" s="17">
        <v>0</v>
      </c>
      <c r="L515" s="17">
        <v>0</v>
      </c>
      <c r="M515" s="17">
        <v>0</v>
      </c>
      <c r="N515" s="17">
        <f t="shared" si="18"/>
        <v>171</v>
      </c>
    </row>
    <row r="516" spans="1:14" x14ac:dyDescent="0.25">
      <c r="A516" s="17" t="s">
        <v>5257</v>
      </c>
      <c r="B516" s="17">
        <v>39</v>
      </c>
      <c r="C516" s="17">
        <v>36</v>
      </c>
      <c r="D516" s="17">
        <v>32</v>
      </c>
      <c r="E516" s="17">
        <v>49</v>
      </c>
      <c r="F516" s="17">
        <v>40</v>
      </c>
      <c r="G516" s="17">
        <v>62</v>
      </c>
      <c r="H516" s="17">
        <v>49</v>
      </c>
      <c r="I516" s="17">
        <v>50</v>
      </c>
      <c r="J516" s="17">
        <v>38</v>
      </c>
      <c r="K516" s="17">
        <v>29</v>
      </c>
      <c r="L516" s="17">
        <v>25</v>
      </c>
      <c r="M516" s="17">
        <v>38</v>
      </c>
      <c r="N516" s="17">
        <f t="shared" si="18"/>
        <v>487</v>
      </c>
    </row>
    <row r="517" spans="1:14" x14ac:dyDescent="0.25">
      <c r="A517" s="17" t="s">
        <v>4417</v>
      </c>
      <c r="B517" s="17">
        <v>157</v>
      </c>
      <c r="C517" s="17">
        <v>131</v>
      </c>
      <c r="D517" s="17">
        <v>147</v>
      </c>
      <c r="E517" s="17">
        <v>153</v>
      </c>
      <c r="F517" s="17">
        <v>0</v>
      </c>
      <c r="G517" s="17">
        <v>0</v>
      </c>
      <c r="H517" s="17">
        <v>0</v>
      </c>
      <c r="I517" s="17">
        <v>0</v>
      </c>
      <c r="J517" s="17">
        <v>0</v>
      </c>
      <c r="K517" s="17">
        <v>0</v>
      </c>
      <c r="L517" s="17">
        <v>0</v>
      </c>
      <c r="M517" s="17">
        <v>0</v>
      </c>
      <c r="N517" s="17">
        <f t="shared" si="18"/>
        <v>588</v>
      </c>
    </row>
    <row r="518" spans="1:14" x14ac:dyDescent="0.25">
      <c r="A518" s="17" t="s">
        <v>4416</v>
      </c>
      <c r="B518" s="17">
        <v>0</v>
      </c>
      <c r="C518" s="17">
        <v>0</v>
      </c>
      <c r="D518" s="17">
        <v>0</v>
      </c>
      <c r="E518" s="17">
        <v>0</v>
      </c>
      <c r="F518" s="17">
        <v>274</v>
      </c>
      <c r="G518" s="17">
        <v>282</v>
      </c>
      <c r="H518" s="17">
        <v>263</v>
      </c>
      <c r="I518" s="17">
        <v>303</v>
      </c>
      <c r="J518" s="17">
        <v>262</v>
      </c>
      <c r="K518" s="17">
        <v>277</v>
      </c>
      <c r="L518" s="17">
        <v>262</v>
      </c>
      <c r="M518" s="17">
        <v>294</v>
      </c>
      <c r="N518" s="17">
        <f t="shared" si="18"/>
        <v>2217</v>
      </c>
    </row>
    <row r="519" spans="1:14" x14ac:dyDescent="0.25">
      <c r="A519" s="17" t="s">
        <v>4418</v>
      </c>
      <c r="B519" s="17">
        <v>100</v>
      </c>
      <c r="C519" s="17">
        <v>124</v>
      </c>
      <c r="D519" s="17">
        <v>113</v>
      </c>
      <c r="E519" s="17">
        <v>114</v>
      </c>
      <c r="F519" s="17">
        <v>0</v>
      </c>
      <c r="G519" s="17">
        <v>1</v>
      </c>
      <c r="H519" s="17">
        <v>0</v>
      </c>
      <c r="I519" s="17">
        <v>0</v>
      </c>
      <c r="J519" s="17">
        <v>0</v>
      </c>
      <c r="K519" s="17">
        <v>0</v>
      </c>
      <c r="L519" s="17">
        <v>0</v>
      </c>
      <c r="M519" s="17">
        <v>0</v>
      </c>
      <c r="N519" s="17">
        <f t="shared" si="18"/>
        <v>452</v>
      </c>
    </row>
    <row r="520" spans="1:14" x14ac:dyDescent="0.25">
      <c r="A520" s="17" t="s">
        <v>4205</v>
      </c>
      <c r="B520" s="17">
        <v>77</v>
      </c>
      <c r="C520" s="17">
        <v>78</v>
      </c>
      <c r="D520" s="17">
        <v>75</v>
      </c>
      <c r="E520" s="17">
        <v>70</v>
      </c>
      <c r="F520" s="17">
        <v>0</v>
      </c>
      <c r="G520" s="17">
        <v>0</v>
      </c>
      <c r="H520" s="17">
        <v>0</v>
      </c>
      <c r="I520" s="17">
        <v>0</v>
      </c>
      <c r="J520" s="17">
        <v>0</v>
      </c>
      <c r="K520" s="17">
        <v>0</v>
      </c>
      <c r="L520" s="17">
        <v>0</v>
      </c>
      <c r="M520" s="17">
        <v>0</v>
      </c>
      <c r="N520" s="17">
        <f t="shared" si="18"/>
        <v>300</v>
      </c>
    </row>
    <row r="521" spans="1:14" x14ac:dyDescent="0.25">
      <c r="A521" s="17" t="s">
        <v>4204</v>
      </c>
      <c r="B521" s="17">
        <v>0</v>
      </c>
      <c r="C521" s="17">
        <v>0</v>
      </c>
      <c r="D521" s="17">
        <v>0</v>
      </c>
      <c r="E521" s="17">
        <v>0</v>
      </c>
      <c r="F521" s="17">
        <v>251</v>
      </c>
      <c r="G521" s="17">
        <v>249</v>
      </c>
      <c r="H521" s="17">
        <v>221</v>
      </c>
      <c r="I521" s="17">
        <v>231</v>
      </c>
      <c r="J521" s="17">
        <v>238</v>
      </c>
      <c r="K521" s="17">
        <v>238</v>
      </c>
      <c r="L521" s="17">
        <v>218</v>
      </c>
      <c r="M521" s="17">
        <v>246</v>
      </c>
      <c r="N521" s="17">
        <f t="shared" si="18"/>
        <v>1892</v>
      </c>
    </row>
    <row r="522" spans="1:14" x14ac:dyDescent="0.25">
      <c r="A522" s="17" t="s">
        <v>4206</v>
      </c>
      <c r="B522" s="17">
        <v>72</v>
      </c>
      <c r="C522" s="17">
        <v>85</v>
      </c>
      <c r="D522" s="17">
        <v>66</v>
      </c>
      <c r="E522" s="17">
        <v>94</v>
      </c>
      <c r="F522" s="17">
        <v>0</v>
      </c>
      <c r="G522" s="17">
        <v>0</v>
      </c>
      <c r="H522" s="17">
        <v>0</v>
      </c>
      <c r="I522" s="17">
        <v>0</v>
      </c>
      <c r="J522" s="17">
        <v>0</v>
      </c>
      <c r="K522" s="17">
        <v>0</v>
      </c>
      <c r="L522" s="17">
        <v>0</v>
      </c>
      <c r="M522" s="17">
        <v>0</v>
      </c>
      <c r="N522" s="17">
        <f t="shared" si="18"/>
        <v>317</v>
      </c>
    </row>
    <row r="523" spans="1:14" x14ac:dyDescent="0.25">
      <c r="A523" s="17" t="s">
        <v>4207</v>
      </c>
      <c r="B523" s="17">
        <v>71</v>
      </c>
      <c r="C523" s="17">
        <v>74</v>
      </c>
      <c r="D523" s="17">
        <v>70</v>
      </c>
      <c r="E523" s="17">
        <v>66</v>
      </c>
      <c r="F523" s="17">
        <v>0</v>
      </c>
      <c r="G523" s="17">
        <v>0</v>
      </c>
      <c r="H523" s="17">
        <v>0</v>
      </c>
      <c r="I523" s="17">
        <v>0</v>
      </c>
      <c r="J523" s="17">
        <v>0</v>
      </c>
      <c r="K523" s="17">
        <v>0</v>
      </c>
      <c r="L523" s="17">
        <v>0</v>
      </c>
      <c r="M523" s="17">
        <v>0</v>
      </c>
      <c r="N523" s="17">
        <f t="shared" si="18"/>
        <v>281</v>
      </c>
    </row>
    <row r="524" spans="1:14" x14ac:dyDescent="0.25">
      <c r="A524" s="17" t="s">
        <v>4093</v>
      </c>
      <c r="B524" s="17">
        <v>98</v>
      </c>
      <c r="C524" s="17">
        <v>70</v>
      </c>
      <c r="D524" s="17">
        <v>0</v>
      </c>
      <c r="E524" s="17">
        <v>0</v>
      </c>
      <c r="F524" s="17">
        <v>0</v>
      </c>
      <c r="G524" s="17">
        <v>0</v>
      </c>
      <c r="H524" s="17">
        <v>0</v>
      </c>
      <c r="I524" s="17">
        <v>0</v>
      </c>
      <c r="J524" s="17">
        <v>0</v>
      </c>
      <c r="K524" s="17">
        <v>0</v>
      </c>
      <c r="L524" s="17">
        <v>0</v>
      </c>
      <c r="M524" s="17">
        <v>0</v>
      </c>
      <c r="N524" s="17">
        <f t="shared" si="18"/>
        <v>168</v>
      </c>
    </row>
    <row r="525" spans="1:14" x14ac:dyDescent="0.25">
      <c r="A525" s="17" t="s">
        <v>4092</v>
      </c>
      <c r="B525" s="17">
        <v>0</v>
      </c>
      <c r="C525" s="17">
        <v>0</v>
      </c>
      <c r="D525" s="17">
        <v>82</v>
      </c>
      <c r="E525" s="17">
        <v>70</v>
      </c>
      <c r="F525" s="17">
        <v>73</v>
      </c>
      <c r="G525" s="17">
        <v>81</v>
      </c>
      <c r="H525" s="17">
        <v>72</v>
      </c>
      <c r="I525" s="17">
        <v>80</v>
      </c>
      <c r="J525" s="17">
        <v>79</v>
      </c>
      <c r="K525" s="17">
        <v>88</v>
      </c>
      <c r="L525" s="17">
        <v>73</v>
      </c>
      <c r="M525" s="17">
        <v>83</v>
      </c>
      <c r="N525" s="17">
        <f t="shared" si="18"/>
        <v>781</v>
      </c>
    </row>
    <row r="526" spans="1:14" x14ac:dyDescent="0.25">
      <c r="A526" s="17" t="s">
        <v>4017</v>
      </c>
      <c r="B526" s="17">
        <v>91</v>
      </c>
      <c r="C526" s="17">
        <v>100</v>
      </c>
      <c r="D526" s="17">
        <v>111</v>
      </c>
      <c r="E526" s="17">
        <v>110</v>
      </c>
      <c r="F526" s="17">
        <v>0</v>
      </c>
      <c r="G526" s="17">
        <v>0</v>
      </c>
      <c r="H526" s="17">
        <v>0</v>
      </c>
      <c r="I526" s="17">
        <v>0</v>
      </c>
      <c r="J526" s="17">
        <v>0</v>
      </c>
      <c r="K526" s="17">
        <v>0</v>
      </c>
      <c r="L526" s="17">
        <v>0</v>
      </c>
      <c r="M526" s="17">
        <v>0</v>
      </c>
      <c r="N526" s="17">
        <f t="shared" si="18"/>
        <v>412</v>
      </c>
    </row>
    <row r="527" spans="1:14" x14ac:dyDescent="0.25">
      <c r="A527" s="17" t="s">
        <v>4016</v>
      </c>
      <c r="B527" s="17">
        <v>0</v>
      </c>
      <c r="C527" s="17">
        <v>0</v>
      </c>
      <c r="D527" s="17">
        <v>0</v>
      </c>
      <c r="E527" s="17">
        <v>0</v>
      </c>
      <c r="F527" s="17">
        <v>100</v>
      </c>
      <c r="G527" s="17">
        <v>109</v>
      </c>
      <c r="H527" s="17">
        <v>87</v>
      </c>
      <c r="I527" s="17">
        <v>108</v>
      </c>
      <c r="J527" s="17">
        <v>82</v>
      </c>
      <c r="K527" s="17">
        <v>93</v>
      </c>
      <c r="L527" s="17">
        <v>82</v>
      </c>
      <c r="M527" s="17">
        <v>99</v>
      </c>
      <c r="N527" s="17">
        <f t="shared" si="18"/>
        <v>760</v>
      </c>
    </row>
    <row r="528" spans="1:14" x14ac:dyDescent="0.25">
      <c r="A528" s="17" t="s">
        <v>5454</v>
      </c>
      <c r="B528" s="17">
        <v>0</v>
      </c>
      <c r="C528" s="17">
        <v>0</v>
      </c>
      <c r="D528" s="17">
        <v>0</v>
      </c>
      <c r="E528" s="17">
        <v>0</v>
      </c>
      <c r="F528" s="17">
        <v>4</v>
      </c>
      <c r="G528" s="17">
        <v>2</v>
      </c>
      <c r="H528" s="17">
        <v>12</v>
      </c>
      <c r="I528" s="17">
        <v>13</v>
      </c>
      <c r="J528" s="17">
        <v>35</v>
      </c>
      <c r="K528" s="17">
        <v>19</v>
      </c>
      <c r="L528" s="17">
        <v>43</v>
      </c>
      <c r="M528" s="17">
        <v>22</v>
      </c>
      <c r="N528" s="17">
        <f t="shared" si="18"/>
        <v>150</v>
      </c>
    </row>
    <row r="529" spans="1:14" x14ac:dyDescent="0.25">
      <c r="A529" s="17" t="s">
        <v>8745</v>
      </c>
      <c r="B529" s="17">
        <v>0</v>
      </c>
      <c r="C529" s="17">
        <v>1</v>
      </c>
      <c r="D529" s="17">
        <v>0</v>
      </c>
      <c r="E529" s="17">
        <v>0</v>
      </c>
      <c r="F529" s="17">
        <v>0</v>
      </c>
      <c r="G529" s="17">
        <v>0</v>
      </c>
      <c r="H529" s="17">
        <v>0</v>
      </c>
      <c r="I529" s="17">
        <v>0</v>
      </c>
      <c r="J529" s="17">
        <v>0</v>
      </c>
      <c r="K529" s="17">
        <v>0</v>
      </c>
      <c r="L529" s="17">
        <v>0</v>
      </c>
      <c r="M529" s="17">
        <v>0</v>
      </c>
      <c r="N529" s="17">
        <f t="shared" si="18"/>
        <v>1</v>
      </c>
    </row>
    <row r="530" spans="1:14" x14ac:dyDescent="0.25">
      <c r="A530" s="17" t="s">
        <v>4247</v>
      </c>
      <c r="B530" s="17">
        <v>133</v>
      </c>
      <c r="C530" s="17">
        <v>136</v>
      </c>
      <c r="D530" s="17">
        <v>142</v>
      </c>
      <c r="E530" s="17">
        <v>160</v>
      </c>
      <c r="F530" s="17">
        <v>134</v>
      </c>
      <c r="G530" s="17">
        <v>146</v>
      </c>
      <c r="H530" s="17">
        <v>0</v>
      </c>
      <c r="I530" s="17">
        <v>0</v>
      </c>
      <c r="J530" s="17">
        <v>0</v>
      </c>
      <c r="K530" s="17">
        <v>0</v>
      </c>
      <c r="L530" s="17">
        <v>0</v>
      </c>
      <c r="M530" s="17">
        <v>0</v>
      </c>
      <c r="N530" s="17">
        <f t="shared" si="18"/>
        <v>851</v>
      </c>
    </row>
    <row r="531" spans="1:14" x14ac:dyDescent="0.25">
      <c r="A531" s="17" t="s">
        <v>4248</v>
      </c>
      <c r="B531" s="17">
        <v>0</v>
      </c>
      <c r="C531" s="17">
        <v>0</v>
      </c>
      <c r="D531" s="17">
        <v>0</v>
      </c>
      <c r="E531" s="17">
        <v>0</v>
      </c>
      <c r="F531" s="17">
        <v>0</v>
      </c>
      <c r="G531" s="17">
        <v>0</v>
      </c>
      <c r="H531" s="17">
        <v>137</v>
      </c>
      <c r="I531" s="17">
        <v>145</v>
      </c>
      <c r="J531" s="17">
        <v>136</v>
      </c>
      <c r="K531" s="17">
        <v>136</v>
      </c>
      <c r="L531" s="17">
        <v>143</v>
      </c>
      <c r="M531" s="17">
        <v>148</v>
      </c>
      <c r="N531" s="17">
        <f t="shared" si="18"/>
        <v>845</v>
      </c>
    </row>
    <row r="532" spans="1:14" x14ac:dyDescent="0.25">
      <c r="A532" s="17" t="s">
        <v>5179</v>
      </c>
      <c r="B532" s="17">
        <v>29</v>
      </c>
      <c r="C532" s="17">
        <v>45</v>
      </c>
      <c r="D532" s="17">
        <v>38</v>
      </c>
      <c r="E532" s="17">
        <v>43</v>
      </c>
      <c r="F532" s="17">
        <v>24</v>
      </c>
      <c r="G532" s="17">
        <v>38</v>
      </c>
      <c r="H532" s="17">
        <v>29</v>
      </c>
      <c r="I532" s="17">
        <v>34</v>
      </c>
      <c r="J532" s="17">
        <v>31</v>
      </c>
      <c r="K532" s="17">
        <v>43</v>
      </c>
      <c r="L532" s="17">
        <v>37</v>
      </c>
      <c r="M532" s="17">
        <v>21</v>
      </c>
      <c r="N532" s="17">
        <f t="shared" si="18"/>
        <v>412</v>
      </c>
    </row>
    <row r="533" spans="1:14" x14ac:dyDescent="0.25">
      <c r="A533" s="17" t="s">
        <v>4236</v>
      </c>
      <c r="B533" s="17">
        <v>14</v>
      </c>
      <c r="C533" s="17">
        <v>5</v>
      </c>
      <c r="D533" s="17">
        <v>8</v>
      </c>
      <c r="E533" s="17">
        <v>15</v>
      </c>
      <c r="F533" s="17">
        <v>3</v>
      </c>
      <c r="G533" s="17">
        <v>12</v>
      </c>
      <c r="H533" s="17">
        <v>8</v>
      </c>
      <c r="I533" s="17">
        <v>12</v>
      </c>
      <c r="J533" s="17">
        <v>19</v>
      </c>
      <c r="K533" s="17">
        <v>18</v>
      </c>
      <c r="L533" s="17">
        <v>6</v>
      </c>
      <c r="M533" s="17">
        <v>16</v>
      </c>
      <c r="N533" s="17">
        <f t="shared" si="18"/>
        <v>136</v>
      </c>
    </row>
    <row r="534" spans="1:14" x14ac:dyDescent="0.25">
      <c r="A534" s="17" t="s">
        <v>5160</v>
      </c>
      <c r="B534" s="17">
        <v>82</v>
      </c>
      <c r="C534" s="17">
        <v>71</v>
      </c>
      <c r="D534" s="17">
        <v>74</v>
      </c>
      <c r="E534" s="17">
        <v>76</v>
      </c>
      <c r="F534" s="17">
        <v>0</v>
      </c>
      <c r="G534" s="17">
        <v>0</v>
      </c>
      <c r="H534" s="17">
        <v>0</v>
      </c>
      <c r="I534" s="17">
        <v>0</v>
      </c>
      <c r="J534" s="17">
        <v>0</v>
      </c>
      <c r="K534" s="17">
        <v>0</v>
      </c>
      <c r="L534" s="17">
        <v>0</v>
      </c>
      <c r="M534" s="17">
        <v>0</v>
      </c>
      <c r="N534" s="17">
        <f t="shared" si="18"/>
        <v>303</v>
      </c>
    </row>
    <row r="535" spans="1:14" x14ac:dyDescent="0.25">
      <c r="A535" s="17" t="s">
        <v>5161</v>
      </c>
      <c r="B535" s="17">
        <v>0</v>
      </c>
      <c r="C535" s="17">
        <v>0</v>
      </c>
      <c r="D535" s="17">
        <v>0</v>
      </c>
      <c r="E535" s="17">
        <v>0</v>
      </c>
      <c r="F535" s="17">
        <v>74</v>
      </c>
      <c r="G535" s="17">
        <v>77</v>
      </c>
      <c r="H535" s="17">
        <v>76</v>
      </c>
      <c r="I535" s="17">
        <v>80</v>
      </c>
      <c r="J535" s="17">
        <v>76</v>
      </c>
      <c r="K535" s="17">
        <v>82</v>
      </c>
      <c r="L535" s="17">
        <v>81</v>
      </c>
      <c r="M535" s="17">
        <v>92</v>
      </c>
      <c r="N535" s="17">
        <f t="shared" si="18"/>
        <v>638</v>
      </c>
    </row>
    <row r="536" spans="1:14" x14ac:dyDescent="0.25">
      <c r="A536" s="17" t="s">
        <v>4662</v>
      </c>
      <c r="B536" s="17">
        <v>9</v>
      </c>
      <c r="C536" s="17">
        <v>13</v>
      </c>
      <c r="D536" s="17">
        <v>9</v>
      </c>
      <c r="E536" s="17">
        <v>13</v>
      </c>
      <c r="F536" s="17">
        <v>0</v>
      </c>
      <c r="G536" s="17">
        <v>0</v>
      </c>
      <c r="H536" s="17">
        <v>0</v>
      </c>
      <c r="I536" s="17">
        <v>0</v>
      </c>
      <c r="J536" s="17">
        <v>0</v>
      </c>
      <c r="K536" s="17">
        <v>0</v>
      </c>
      <c r="L536" s="17">
        <v>0</v>
      </c>
      <c r="M536" s="17">
        <v>0</v>
      </c>
      <c r="N536" s="17">
        <f t="shared" si="18"/>
        <v>44</v>
      </c>
    </row>
    <row r="537" spans="1:14" x14ac:dyDescent="0.25">
      <c r="A537" s="17" t="s">
        <v>4333</v>
      </c>
      <c r="B537" s="17">
        <v>64</v>
      </c>
      <c r="C537" s="17">
        <v>74</v>
      </c>
      <c r="D537" s="17">
        <v>69</v>
      </c>
      <c r="E537" s="17">
        <v>66</v>
      </c>
      <c r="F537" s="17">
        <v>0</v>
      </c>
      <c r="G537" s="17">
        <v>0</v>
      </c>
      <c r="H537" s="17">
        <v>0</v>
      </c>
      <c r="I537" s="17">
        <v>0</v>
      </c>
      <c r="J537" s="17">
        <v>0</v>
      </c>
      <c r="K537" s="17">
        <v>0</v>
      </c>
      <c r="L537" s="17">
        <v>0</v>
      </c>
      <c r="M537" s="17">
        <v>0</v>
      </c>
      <c r="N537" s="17">
        <f t="shared" si="18"/>
        <v>273</v>
      </c>
    </row>
    <row r="538" spans="1:14" x14ac:dyDescent="0.25">
      <c r="A538" s="17" t="s">
        <v>4332</v>
      </c>
      <c r="B538" s="17">
        <v>0</v>
      </c>
      <c r="C538" s="17">
        <v>0</v>
      </c>
      <c r="D538" s="17">
        <v>0</v>
      </c>
      <c r="E538" s="17">
        <v>0</v>
      </c>
      <c r="F538" s="17">
        <v>78</v>
      </c>
      <c r="G538" s="17">
        <v>94</v>
      </c>
      <c r="H538" s="17">
        <v>80</v>
      </c>
      <c r="I538" s="17">
        <v>69</v>
      </c>
      <c r="J538" s="17">
        <v>76</v>
      </c>
      <c r="K538" s="17">
        <v>85</v>
      </c>
      <c r="L538" s="17">
        <v>82</v>
      </c>
      <c r="M538" s="17">
        <v>79</v>
      </c>
      <c r="N538" s="17">
        <f t="shared" si="18"/>
        <v>643</v>
      </c>
    </row>
    <row r="539" spans="1:14" x14ac:dyDescent="0.25">
      <c r="A539" s="17" t="s">
        <v>4334</v>
      </c>
      <c r="B539" s="17">
        <v>0</v>
      </c>
      <c r="C539" s="17">
        <v>0</v>
      </c>
      <c r="D539" s="17">
        <v>0</v>
      </c>
      <c r="E539" s="17">
        <v>0</v>
      </c>
      <c r="F539" s="17">
        <v>0</v>
      </c>
      <c r="G539" s="17">
        <v>1</v>
      </c>
      <c r="H539" s="17">
        <v>58</v>
      </c>
      <c r="I539" s="17">
        <v>61</v>
      </c>
      <c r="J539" s="17">
        <v>43</v>
      </c>
      <c r="K539" s="17">
        <v>71</v>
      </c>
      <c r="L539" s="17">
        <v>40</v>
      </c>
      <c r="M539" s="17">
        <v>50</v>
      </c>
      <c r="N539" s="17">
        <f t="shared" si="18"/>
        <v>324</v>
      </c>
    </row>
    <row r="540" spans="1:14" x14ac:dyDescent="0.25">
      <c r="A540" s="17" t="s">
        <v>4456</v>
      </c>
      <c r="B540" s="17">
        <v>0</v>
      </c>
      <c r="C540" s="17">
        <v>0</v>
      </c>
      <c r="D540" s="17">
        <v>0</v>
      </c>
      <c r="E540" s="17">
        <v>0</v>
      </c>
      <c r="F540" s="17">
        <v>84</v>
      </c>
      <c r="G540" s="17">
        <v>84</v>
      </c>
      <c r="H540" s="17">
        <v>53</v>
      </c>
      <c r="I540" s="17">
        <v>53</v>
      </c>
      <c r="J540" s="17">
        <v>61</v>
      </c>
      <c r="K540" s="17">
        <v>70</v>
      </c>
      <c r="L540" s="17">
        <v>23</v>
      </c>
      <c r="M540" s="17">
        <v>31</v>
      </c>
      <c r="N540" s="17">
        <f t="shared" si="18"/>
        <v>459</v>
      </c>
    </row>
    <row r="541" spans="1:14" x14ac:dyDescent="0.25">
      <c r="A541" s="17" t="s">
        <v>4978</v>
      </c>
      <c r="B541" s="17">
        <v>0</v>
      </c>
      <c r="C541" s="17">
        <v>0</v>
      </c>
      <c r="D541" s="17">
        <v>0</v>
      </c>
      <c r="E541" s="17">
        <v>0</v>
      </c>
      <c r="F541" s="17">
        <v>66</v>
      </c>
      <c r="G541" s="17">
        <v>83</v>
      </c>
      <c r="H541" s="17">
        <v>59</v>
      </c>
      <c r="I541" s="17">
        <v>87</v>
      </c>
      <c r="J541" s="17">
        <v>70</v>
      </c>
      <c r="K541" s="17">
        <v>76</v>
      </c>
      <c r="L541" s="17">
        <v>55</v>
      </c>
      <c r="M541" s="17">
        <v>70</v>
      </c>
      <c r="N541" s="17">
        <f t="shared" si="18"/>
        <v>566</v>
      </c>
    </row>
    <row r="542" spans="1:14" x14ac:dyDescent="0.25">
      <c r="A542" s="17" t="s">
        <v>5000</v>
      </c>
      <c r="B542" s="17">
        <v>42</v>
      </c>
      <c r="C542" s="17">
        <v>34</v>
      </c>
      <c r="D542" s="17">
        <v>42</v>
      </c>
      <c r="E542" s="17">
        <v>40</v>
      </c>
      <c r="F542" s="17">
        <v>0</v>
      </c>
      <c r="G542" s="17">
        <v>0</v>
      </c>
      <c r="H542" s="17">
        <v>0</v>
      </c>
      <c r="I542" s="17">
        <v>0</v>
      </c>
      <c r="J542" s="17">
        <v>0</v>
      </c>
      <c r="K542" s="17">
        <v>0</v>
      </c>
      <c r="L542" s="17">
        <v>0</v>
      </c>
      <c r="M542" s="17">
        <v>0</v>
      </c>
      <c r="N542" s="17">
        <f t="shared" si="18"/>
        <v>158</v>
      </c>
    </row>
    <row r="543" spans="1:14" x14ac:dyDescent="0.25">
      <c r="A543" s="17" t="s">
        <v>5180</v>
      </c>
      <c r="B543" s="17">
        <v>122</v>
      </c>
      <c r="C543" s="17">
        <v>106</v>
      </c>
      <c r="D543" s="17">
        <v>86</v>
      </c>
      <c r="E543" s="17">
        <v>118</v>
      </c>
      <c r="F543" s="17">
        <v>0</v>
      </c>
      <c r="G543" s="17">
        <v>0</v>
      </c>
      <c r="H543" s="17">
        <v>0</v>
      </c>
      <c r="I543" s="17">
        <v>0</v>
      </c>
      <c r="J543" s="17">
        <v>0</v>
      </c>
      <c r="K543" s="17">
        <v>0</v>
      </c>
      <c r="L543" s="17">
        <v>0</v>
      </c>
      <c r="M543" s="17">
        <v>0</v>
      </c>
      <c r="N543" s="17">
        <f t="shared" ref="N543:N575" si="19">SUM(B543:M543)</f>
        <v>432</v>
      </c>
    </row>
    <row r="544" spans="1:14" x14ac:dyDescent="0.25">
      <c r="A544" s="17" t="s">
        <v>5181</v>
      </c>
      <c r="B544" s="17">
        <v>0</v>
      </c>
      <c r="C544" s="17">
        <v>0</v>
      </c>
      <c r="D544" s="17">
        <v>0</v>
      </c>
      <c r="E544" s="17">
        <v>0</v>
      </c>
      <c r="F544" s="17">
        <v>118</v>
      </c>
      <c r="G544" s="17">
        <v>119</v>
      </c>
      <c r="H544" s="17">
        <v>108</v>
      </c>
      <c r="I544" s="17">
        <v>106</v>
      </c>
      <c r="J544" s="17">
        <v>97</v>
      </c>
      <c r="K544" s="17">
        <v>113</v>
      </c>
      <c r="L544" s="17">
        <v>110</v>
      </c>
      <c r="M544" s="17">
        <v>90</v>
      </c>
      <c r="N544" s="17">
        <f t="shared" si="19"/>
        <v>861</v>
      </c>
    </row>
    <row r="545" spans="1:14" x14ac:dyDescent="0.25">
      <c r="A545" s="17" t="s">
        <v>5182</v>
      </c>
      <c r="B545" s="17">
        <v>0</v>
      </c>
      <c r="C545" s="17">
        <v>0</v>
      </c>
      <c r="D545" s="17">
        <v>0</v>
      </c>
      <c r="E545" s="17">
        <v>0</v>
      </c>
      <c r="F545" s="17">
        <v>0</v>
      </c>
      <c r="G545" s="17">
        <v>0</v>
      </c>
      <c r="H545" s="17">
        <v>57</v>
      </c>
      <c r="I545" s="17">
        <v>83</v>
      </c>
      <c r="J545" s="17">
        <v>51</v>
      </c>
      <c r="K545" s="17">
        <v>106</v>
      </c>
      <c r="L545" s="17">
        <v>42</v>
      </c>
      <c r="M545" s="17">
        <v>81</v>
      </c>
      <c r="N545" s="17">
        <f t="shared" si="19"/>
        <v>420</v>
      </c>
    </row>
    <row r="546" spans="1:14" x14ac:dyDescent="0.25">
      <c r="A546" s="17" t="s">
        <v>4523</v>
      </c>
      <c r="B546" s="17">
        <v>8</v>
      </c>
      <c r="C546" s="17">
        <v>8</v>
      </c>
      <c r="D546" s="17">
        <v>5</v>
      </c>
      <c r="E546" s="17">
        <v>7</v>
      </c>
      <c r="F546" s="17">
        <v>0</v>
      </c>
      <c r="G546" s="17">
        <v>0</v>
      </c>
      <c r="H546" s="17">
        <v>0</v>
      </c>
      <c r="I546" s="17">
        <v>0</v>
      </c>
      <c r="J546" s="17">
        <v>0</v>
      </c>
      <c r="K546" s="17">
        <v>0</v>
      </c>
      <c r="L546" s="17">
        <v>0</v>
      </c>
      <c r="M546" s="17">
        <v>0</v>
      </c>
      <c r="N546" s="17">
        <f t="shared" si="19"/>
        <v>28</v>
      </c>
    </row>
    <row r="547" spans="1:14" x14ac:dyDescent="0.25">
      <c r="A547" s="17" t="s">
        <v>8746</v>
      </c>
      <c r="B547" s="17">
        <v>27</v>
      </c>
      <c r="C547" s="17">
        <v>22</v>
      </c>
      <c r="D547" s="17">
        <v>32</v>
      </c>
      <c r="E547" s="17">
        <v>15</v>
      </c>
      <c r="F547" s="17">
        <v>21</v>
      </c>
      <c r="G547" s="17">
        <v>17</v>
      </c>
      <c r="H547" s="17">
        <v>19</v>
      </c>
      <c r="I547" s="17">
        <v>10</v>
      </c>
      <c r="J547" s="17">
        <v>21</v>
      </c>
      <c r="K547" s="17">
        <v>16</v>
      </c>
      <c r="L547" s="17">
        <v>6</v>
      </c>
      <c r="M547" s="17">
        <v>15</v>
      </c>
      <c r="N547" s="17">
        <f t="shared" si="19"/>
        <v>221</v>
      </c>
    </row>
    <row r="548" spans="1:14" x14ac:dyDescent="0.25">
      <c r="A548" s="17" t="s">
        <v>4927</v>
      </c>
      <c r="B548" s="17">
        <v>31</v>
      </c>
      <c r="C548" s="17">
        <v>35</v>
      </c>
      <c r="D548" s="17">
        <v>45</v>
      </c>
      <c r="E548" s="17">
        <v>39</v>
      </c>
      <c r="F548" s="17">
        <v>0</v>
      </c>
      <c r="G548" s="17">
        <v>0</v>
      </c>
      <c r="H548" s="17">
        <v>0</v>
      </c>
      <c r="I548" s="17">
        <v>0</v>
      </c>
      <c r="J548" s="17">
        <v>0</v>
      </c>
      <c r="K548" s="17">
        <v>0</v>
      </c>
      <c r="L548" s="17">
        <v>0</v>
      </c>
      <c r="M548" s="17">
        <v>0</v>
      </c>
      <c r="N548" s="17">
        <f t="shared" si="19"/>
        <v>150</v>
      </c>
    </row>
    <row r="549" spans="1:14" x14ac:dyDescent="0.25">
      <c r="A549" s="17" t="s">
        <v>4929</v>
      </c>
      <c r="B549" s="17">
        <v>0</v>
      </c>
      <c r="C549" s="17">
        <v>0</v>
      </c>
      <c r="D549" s="17">
        <v>0</v>
      </c>
      <c r="E549" s="17">
        <v>0</v>
      </c>
      <c r="F549" s="17">
        <v>132</v>
      </c>
      <c r="G549" s="17">
        <v>98</v>
      </c>
      <c r="H549" s="17">
        <v>143</v>
      </c>
      <c r="I549" s="17">
        <v>136</v>
      </c>
      <c r="J549" s="17">
        <v>135</v>
      </c>
      <c r="K549" s="17">
        <v>135</v>
      </c>
      <c r="L549" s="17">
        <v>135</v>
      </c>
      <c r="M549" s="17">
        <v>164</v>
      </c>
      <c r="N549" s="17">
        <f t="shared" si="19"/>
        <v>1078</v>
      </c>
    </row>
    <row r="550" spans="1:14" x14ac:dyDescent="0.25">
      <c r="A550" s="17" t="s">
        <v>4928</v>
      </c>
      <c r="B550" s="17">
        <v>33</v>
      </c>
      <c r="C550" s="17">
        <v>40</v>
      </c>
      <c r="D550" s="17">
        <v>42</v>
      </c>
      <c r="E550" s="17">
        <v>39</v>
      </c>
      <c r="F550" s="17">
        <v>0</v>
      </c>
      <c r="G550" s="17">
        <v>0</v>
      </c>
      <c r="H550" s="17">
        <v>0</v>
      </c>
      <c r="I550" s="17">
        <v>0</v>
      </c>
      <c r="J550" s="17">
        <v>0</v>
      </c>
      <c r="K550" s="17">
        <v>0</v>
      </c>
      <c r="L550" s="17">
        <v>0</v>
      </c>
      <c r="M550" s="17">
        <v>0</v>
      </c>
      <c r="N550" s="17">
        <f t="shared" si="19"/>
        <v>154</v>
      </c>
    </row>
    <row r="551" spans="1:14" x14ac:dyDescent="0.25">
      <c r="A551" s="17" t="s">
        <v>4931</v>
      </c>
      <c r="B551" s="17">
        <v>32</v>
      </c>
      <c r="C551" s="17">
        <v>24</v>
      </c>
      <c r="D551" s="17">
        <v>44</v>
      </c>
      <c r="E551" s="17">
        <v>40</v>
      </c>
      <c r="F551" s="17">
        <v>0</v>
      </c>
      <c r="G551" s="17">
        <v>0</v>
      </c>
      <c r="H551" s="17">
        <v>0</v>
      </c>
      <c r="I551" s="17">
        <v>0</v>
      </c>
      <c r="J551" s="17">
        <v>0</v>
      </c>
      <c r="K551" s="17">
        <v>0</v>
      </c>
      <c r="L551" s="17">
        <v>0</v>
      </c>
      <c r="M551" s="17">
        <v>0</v>
      </c>
      <c r="N551" s="17">
        <f t="shared" si="19"/>
        <v>140</v>
      </c>
    </row>
    <row r="552" spans="1:14" x14ac:dyDescent="0.25">
      <c r="A552" s="17" t="s">
        <v>4930</v>
      </c>
      <c r="B552" s="17">
        <v>24</v>
      </c>
      <c r="C552" s="17">
        <v>26</v>
      </c>
      <c r="D552" s="17">
        <v>12</v>
      </c>
      <c r="E552" s="17">
        <v>22</v>
      </c>
      <c r="F552" s="17">
        <v>0</v>
      </c>
      <c r="G552" s="17">
        <v>0</v>
      </c>
      <c r="H552" s="17">
        <v>0</v>
      </c>
      <c r="I552" s="17">
        <v>0</v>
      </c>
      <c r="J552" s="17">
        <v>0</v>
      </c>
      <c r="K552" s="17">
        <v>0</v>
      </c>
      <c r="L552" s="17">
        <v>0</v>
      </c>
      <c r="M552" s="17">
        <v>0</v>
      </c>
      <c r="N552" s="17">
        <f t="shared" si="19"/>
        <v>84</v>
      </c>
    </row>
    <row r="553" spans="1:14" x14ac:dyDescent="0.25">
      <c r="A553" s="17" t="s">
        <v>8747</v>
      </c>
      <c r="B553" s="17">
        <v>3</v>
      </c>
      <c r="C553" s="17">
        <v>15</v>
      </c>
      <c r="D553" s="17">
        <v>4</v>
      </c>
      <c r="E553" s="17">
        <v>25</v>
      </c>
      <c r="F553" s="17">
        <v>8</v>
      </c>
      <c r="G553" s="17">
        <v>19</v>
      </c>
      <c r="H553" s="17">
        <v>10</v>
      </c>
      <c r="I553" s="17">
        <v>28</v>
      </c>
      <c r="J553" s="17">
        <v>16</v>
      </c>
      <c r="K553" s="17">
        <v>30</v>
      </c>
      <c r="L553" s="17">
        <v>12</v>
      </c>
      <c r="M553" s="17">
        <v>31</v>
      </c>
      <c r="N553" s="17">
        <f t="shared" si="19"/>
        <v>201</v>
      </c>
    </row>
    <row r="554" spans="1:14" x14ac:dyDescent="0.25">
      <c r="A554" s="17" t="s">
        <v>4143</v>
      </c>
      <c r="B554" s="17">
        <v>47</v>
      </c>
      <c r="C554" s="17">
        <v>53</v>
      </c>
      <c r="D554" s="17">
        <v>45</v>
      </c>
      <c r="E554" s="17">
        <v>39</v>
      </c>
      <c r="F554" s="17">
        <v>43</v>
      </c>
      <c r="G554" s="17">
        <v>60</v>
      </c>
      <c r="H554" s="17">
        <v>48</v>
      </c>
      <c r="I554" s="17">
        <v>53</v>
      </c>
      <c r="J554" s="17">
        <v>51</v>
      </c>
      <c r="K554" s="17">
        <v>51</v>
      </c>
      <c r="L554" s="17">
        <v>53</v>
      </c>
      <c r="M554" s="17">
        <v>46</v>
      </c>
      <c r="N554" s="17">
        <f t="shared" si="19"/>
        <v>589</v>
      </c>
    </row>
    <row r="555" spans="1:14" x14ac:dyDescent="0.25">
      <c r="A555" s="17" t="s">
        <v>4094</v>
      </c>
      <c r="B555" s="17">
        <v>24</v>
      </c>
      <c r="C555" s="17">
        <v>25</v>
      </c>
      <c r="D555" s="17">
        <v>14</v>
      </c>
      <c r="E555" s="17">
        <v>21</v>
      </c>
      <c r="F555" s="17">
        <v>26</v>
      </c>
      <c r="G555" s="17">
        <v>26</v>
      </c>
      <c r="H555" s="17">
        <v>23</v>
      </c>
      <c r="I555" s="17">
        <v>20</v>
      </c>
      <c r="J555" s="17">
        <v>19</v>
      </c>
      <c r="K555" s="17">
        <v>15</v>
      </c>
      <c r="L555" s="17">
        <v>20</v>
      </c>
      <c r="M555" s="17">
        <v>25</v>
      </c>
      <c r="N555" s="17">
        <f t="shared" si="19"/>
        <v>258</v>
      </c>
    </row>
    <row r="556" spans="1:14" x14ac:dyDescent="0.25">
      <c r="A556" s="17" t="s">
        <v>4209</v>
      </c>
      <c r="B556" s="17">
        <v>41</v>
      </c>
      <c r="C556" s="17">
        <v>38</v>
      </c>
      <c r="D556" s="17">
        <v>36</v>
      </c>
      <c r="E556" s="17">
        <v>36</v>
      </c>
      <c r="F556" s="17">
        <v>0</v>
      </c>
      <c r="G556" s="17">
        <v>0</v>
      </c>
      <c r="H556" s="17">
        <v>0</v>
      </c>
      <c r="I556" s="17">
        <v>0</v>
      </c>
      <c r="J556" s="17">
        <v>0</v>
      </c>
      <c r="K556" s="17">
        <v>0</v>
      </c>
      <c r="L556" s="17">
        <v>0</v>
      </c>
      <c r="M556" s="17">
        <v>0</v>
      </c>
      <c r="N556" s="17">
        <f t="shared" si="19"/>
        <v>151</v>
      </c>
    </row>
    <row r="557" spans="1:14" x14ac:dyDescent="0.25">
      <c r="A557" s="17" t="s">
        <v>4208</v>
      </c>
      <c r="B557" s="17">
        <v>0</v>
      </c>
      <c r="C557" s="17">
        <v>0</v>
      </c>
      <c r="D557" s="17">
        <v>0</v>
      </c>
      <c r="E557" s="17">
        <v>0</v>
      </c>
      <c r="F557" s="17">
        <v>40</v>
      </c>
      <c r="G557" s="17">
        <v>41</v>
      </c>
      <c r="H557" s="17">
        <v>31</v>
      </c>
      <c r="I557" s="17">
        <v>31</v>
      </c>
      <c r="J557" s="17">
        <v>27</v>
      </c>
      <c r="K557" s="17">
        <v>30</v>
      </c>
      <c r="L557" s="17">
        <v>32</v>
      </c>
      <c r="M557" s="17">
        <v>32</v>
      </c>
      <c r="N557" s="17">
        <f t="shared" si="19"/>
        <v>264</v>
      </c>
    </row>
    <row r="558" spans="1:14" x14ac:dyDescent="0.25">
      <c r="A558" s="17" t="s">
        <v>4178</v>
      </c>
      <c r="B558" s="17">
        <v>0</v>
      </c>
      <c r="C558" s="17">
        <v>0</v>
      </c>
      <c r="D558" s="17">
        <v>0</v>
      </c>
      <c r="E558" s="17">
        <v>0</v>
      </c>
      <c r="F558" s="17">
        <v>51</v>
      </c>
      <c r="G558" s="17">
        <v>60</v>
      </c>
      <c r="H558" s="17">
        <v>36</v>
      </c>
      <c r="I558" s="17">
        <v>58</v>
      </c>
      <c r="J558" s="17">
        <v>41</v>
      </c>
      <c r="K558" s="17">
        <v>48</v>
      </c>
      <c r="L558" s="17">
        <v>33</v>
      </c>
      <c r="M558" s="17">
        <v>56</v>
      </c>
      <c r="N558" s="17">
        <f t="shared" si="19"/>
        <v>383</v>
      </c>
    </row>
    <row r="559" spans="1:14" x14ac:dyDescent="0.25">
      <c r="A559" s="17" t="s">
        <v>8748</v>
      </c>
      <c r="B559" s="17">
        <v>0</v>
      </c>
      <c r="C559" s="17">
        <v>1</v>
      </c>
      <c r="D559" s="17">
        <v>0</v>
      </c>
      <c r="E559" s="17">
        <v>0</v>
      </c>
      <c r="F559" s="17">
        <v>0</v>
      </c>
      <c r="G559" s="17">
        <v>0</v>
      </c>
      <c r="H559" s="17">
        <v>0</v>
      </c>
      <c r="I559" s="17">
        <v>0</v>
      </c>
      <c r="J559" s="17">
        <v>0</v>
      </c>
      <c r="K559" s="17">
        <v>0</v>
      </c>
      <c r="L559" s="17">
        <v>0</v>
      </c>
      <c r="M559" s="17">
        <v>0</v>
      </c>
      <c r="N559" s="17">
        <f t="shared" si="19"/>
        <v>1</v>
      </c>
    </row>
    <row r="560" spans="1:14" x14ac:dyDescent="0.25">
      <c r="A560" s="17" t="s">
        <v>3928</v>
      </c>
      <c r="B560" s="17">
        <v>27</v>
      </c>
      <c r="C560" s="17">
        <v>27</v>
      </c>
      <c r="D560" s="17">
        <v>26</v>
      </c>
      <c r="E560" s="17">
        <v>32</v>
      </c>
      <c r="F560" s="17">
        <v>32</v>
      </c>
      <c r="G560" s="17">
        <v>28</v>
      </c>
      <c r="H560" s="17">
        <v>27</v>
      </c>
      <c r="I560" s="17">
        <v>26</v>
      </c>
      <c r="J560" s="17">
        <v>27</v>
      </c>
      <c r="K560" s="17">
        <v>30</v>
      </c>
      <c r="L560" s="17">
        <v>23</v>
      </c>
      <c r="M560" s="17">
        <v>34</v>
      </c>
      <c r="N560" s="17">
        <f t="shared" si="19"/>
        <v>339</v>
      </c>
    </row>
    <row r="561" spans="1:14" x14ac:dyDescent="0.25">
      <c r="A561" s="17" t="s">
        <v>4828</v>
      </c>
      <c r="B561" s="17">
        <v>26</v>
      </c>
      <c r="C561" s="17">
        <v>34</v>
      </c>
      <c r="D561" s="17">
        <v>28</v>
      </c>
      <c r="E561" s="17">
        <v>40</v>
      </c>
      <c r="F561" s="17">
        <v>18</v>
      </c>
      <c r="G561" s="17">
        <v>27</v>
      </c>
      <c r="H561" s="17">
        <v>26</v>
      </c>
      <c r="I561" s="17">
        <v>31</v>
      </c>
      <c r="J561" s="17">
        <v>19</v>
      </c>
      <c r="K561" s="17">
        <v>19</v>
      </c>
      <c r="L561" s="17">
        <v>18</v>
      </c>
      <c r="M561" s="17">
        <v>23</v>
      </c>
      <c r="N561" s="17">
        <f t="shared" si="19"/>
        <v>309</v>
      </c>
    </row>
    <row r="562" spans="1:14" x14ac:dyDescent="0.25">
      <c r="A562" s="17" t="s">
        <v>4607</v>
      </c>
      <c r="B562" s="17">
        <v>0</v>
      </c>
      <c r="C562" s="17">
        <v>0</v>
      </c>
      <c r="D562" s="17">
        <v>0</v>
      </c>
      <c r="E562" s="17">
        <v>0</v>
      </c>
      <c r="F562" s="17">
        <v>101</v>
      </c>
      <c r="G562" s="17">
        <v>104</v>
      </c>
      <c r="H562" s="17">
        <v>111</v>
      </c>
      <c r="I562" s="17">
        <v>96</v>
      </c>
      <c r="J562" s="17">
        <v>89</v>
      </c>
      <c r="K562" s="17">
        <v>89</v>
      </c>
      <c r="L562" s="17">
        <v>81</v>
      </c>
      <c r="M562" s="17">
        <v>81</v>
      </c>
      <c r="N562" s="17">
        <f t="shared" si="19"/>
        <v>752</v>
      </c>
    </row>
    <row r="563" spans="1:14" x14ac:dyDescent="0.25">
      <c r="A563" s="17" t="s">
        <v>4606</v>
      </c>
      <c r="B563" s="17">
        <v>102</v>
      </c>
      <c r="C563" s="17">
        <v>104</v>
      </c>
      <c r="D563" s="17">
        <v>92</v>
      </c>
      <c r="E563" s="17">
        <v>103</v>
      </c>
      <c r="F563" s="17">
        <v>0</v>
      </c>
      <c r="G563" s="17">
        <v>0</v>
      </c>
      <c r="H563" s="17">
        <v>0</v>
      </c>
      <c r="I563" s="17">
        <v>0</v>
      </c>
      <c r="J563" s="17">
        <v>0</v>
      </c>
      <c r="K563" s="17">
        <v>0</v>
      </c>
      <c r="L563" s="17">
        <v>0</v>
      </c>
      <c r="M563" s="17">
        <v>0</v>
      </c>
      <c r="N563" s="17">
        <f t="shared" si="19"/>
        <v>401</v>
      </c>
    </row>
    <row r="564" spans="1:14" x14ac:dyDescent="0.25">
      <c r="A564" s="17" t="s">
        <v>4734</v>
      </c>
      <c r="B564" s="17">
        <v>0</v>
      </c>
      <c r="C564" s="17">
        <v>0</v>
      </c>
      <c r="D564" s="17">
        <v>0</v>
      </c>
      <c r="E564" s="17">
        <v>0</v>
      </c>
      <c r="F564" s="17">
        <v>94</v>
      </c>
      <c r="G564" s="17">
        <v>85</v>
      </c>
      <c r="H564" s="17">
        <v>57</v>
      </c>
      <c r="I564" s="17">
        <v>100</v>
      </c>
      <c r="J564" s="17">
        <v>65</v>
      </c>
      <c r="K564" s="17">
        <v>69</v>
      </c>
      <c r="L564" s="17">
        <v>55</v>
      </c>
      <c r="M564" s="17">
        <v>82</v>
      </c>
      <c r="N564" s="17">
        <f t="shared" si="19"/>
        <v>607</v>
      </c>
    </row>
    <row r="565" spans="1:14" x14ac:dyDescent="0.25">
      <c r="A565" s="17" t="s">
        <v>4735</v>
      </c>
      <c r="B565" s="17">
        <v>53</v>
      </c>
      <c r="C565" s="17">
        <v>54</v>
      </c>
      <c r="D565" s="17">
        <v>37</v>
      </c>
      <c r="E565" s="17">
        <v>53</v>
      </c>
      <c r="F565" s="17">
        <v>0</v>
      </c>
      <c r="G565" s="17">
        <v>0</v>
      </c>
      <c r="H565" s="17">
        <v>0</v>
      </c>
      <c r="I565" s="17">
        <v>0</v>
      </c>
      <c r="J565" s="17">
        <v>0</v>
      </c>
      <c r="K565" s="17">
        <v>0</v>
      </c>
      <c r="L565" s="17">
        <v>0</v>
      </c>
      <c r="M565" s="17">
        <v>0</v>
      </c>
      <c r="N565" s="17">
        <f t="shared" si="19"/>
        <v>197</v>
      </c>
    </row>
    <row r="566" spans="1:14" x14ac:dyDescent="0.25">
      <c r="A566" s="17" t="s">
        <v>4736</v>
      </c>
      <c r="B566" s="17">
        <v>34</v>
      </c>
      <c r="C566" s="17">
        <v>34</v>
      </c>
      <c r="D566" s="17">
        <v>40</v>
      </c>
      <c r="E566" s="17">
        <v>38</v>
      </c>
      <c r="F566" s="17">
        <v>0</v>
      </c>
      <c r="G566" s="17">
        <v>0</v>
      </c>
      <c r="H566" s="17">
        <v>0</v>
      </c>
      <c r="I566" s="17">
        <v>0</v>
      </c>
      <c r="J566" s="17">
        <v>0</v>
      </c>
      <c r="K566" s="17">
        <v>0</v>
      </c>
      <c r="L566" s="17">
        <v>0</v>
      </c>
      <c r="M566" s="17">
        <v>0</v>
      </c>
      <c r="N566" s="17">
        <f t="shared" si="19"/>
        <v>146</v>
      </c>
    </row>
    <row r="567" spans="1:14" x14ac:dyDescent="0.25">
      <c r="A567" s="17" t="s">
        <v>5208</v>
      </c>
      <c r="B567" s="17">
        <v>121</v>
      </c>
      <c r="C567" s="17">
        <v>141</v>
      </c>
      <c r="D567" s="17">
        <v>120</v>
      </c>
      <c r="E567" s="17">
        <v>109</v>
      </c>
      <c r="F567" s="17">
        <v>0</v>
      </c>
      <c r="G567" s="17">
        <v>0</v>
      </c>
      <c r="H567" s="17">
        <v>0</v>
      </c>
      <c r="I567" s="17">
        <v>0</v>
      </c>
      <c r="J567" s="17">
        <v>0</v>
      </c>
      <c r="K567" s="17">
        <v>0</v>
      </c>
      <c r="L567" s="17">
        <v>0</v>
      </c>
      <c r="M567" s="17">
        <v>0</v>
      </c>
      <c r="N567" s="17">
        <f t="shared" si="19"/>
        <v>491</v>
      </c>
    </row>
    <row r="568" spans="1:14" x14ac:dyDescent="0.25">
      <c r="A568" s="17" t="s">
        <v>4285</v>
      </c>
      <c r="B568" s="17">
        <v>24</v>
      </c>
      <c r="C568" s="17">
        <v>28</v>
      </c>
      <c r="D568" s="17">
        <v>17</v>
      </c>
      <c r="E568" s="17">
        <v>22</v>
      </c>
      <c r="F568" s="17">
        <v>27</v>
      </c>
      <c r="G568" s="17">
        <v>25</v>
      </c>
      <c r="H568" s="17">
        <v>27</v>
      </c>
      <c r="I568" s="17">
        <v>21</v>
      </c>
      <c r="J568" s="17">
        <v>13</v>
      </c>
      <c r="K568" s="17">
        <v>18</v>
      </c>
      <c r="L568" s="17">
        <v>17</v>
      </c>
      <c r="M568" s="17">
        <v>21</v>
      </c>
      <c r="N568" s="17">
        <f t="shared" si="19"/>
        <v>260</v>
      </c>
    </row>
    <row r="569" spans="1:14" x14ac:dyDescent="0.25">
      <c r="A569" s="17" t="s">
        <v>4339</v>
      </c>
      <c r="B569" s="17">
        <v>32</v>
      </c>
      <c r="C569" s="17">
        <v>47</v>
      </c>
      <c r="D569" s="17">
        <v>39</v>
      </c>
      <c r="E569" s="17">
        <v>43</v>
      </c>
      <c r="F569" s="17">
        <v>55</v>
      </c>
      <c r="G569" s="17">
        <v>45</v>
      </c>
      <c r="H569" s="17">
        <v>38</v>
      </c>
      <c r="I569" s="17">
        <v>38</v>
      </c>
      <c r="J569" s="17">
        <v>42</v>
      </c>
      <c r="K569" s="17">
        <v>47</v>
      </c>
      <c r="L569" s="17">
        <v>44</v>
      </c>
      <c r="M569" s="17">
        <v>45</v>
      </c>
      <c r="N569" s="17">
        <f t="shared" si="19"/>
        <v>515</v>
      </c>
    </row>
    <row r="570" spans="1:14" x14ac:dyDescent="0.25">
      <c r="A570" s="17" t="s">
        <v>4340</v>
      </c>
      <c r="B570" s="17">
        <v>0</v>
      </c>
      <c r="C570" s="17">
        <v>0</v>
      </c>
      <c r="D570" s="17">
        <v>0</v>
      </c>
      <c r="E570" s="17">
        <v>0</v>
      </c>
      <c r="F570" s="17">
        <v>92</v>
      </c>
      <c r="G570" s="17">
        <v>88</v>
      </c>
      <c r="H570" s="17">
        <v>72</v>
      </c>
      <c r="I570" s="17">
        <v>73</v>
      </c>
      <c r="J570" s="17">
        <v>63</v>
      </c>
      <c r="K570" s="17">
        <v>61</v>
      </c>
      <c r="L570" s="17">
        <v>74</v>
      </c>
      <c r="M570" s="17">
        <v>64</v>
      </c>
      <c r="N570" s="17">
        <f t="shared" si="19"/>
        <v>587</v>
      </c>
    </row>
    <row r="571" spans="1:14" x14ac:dyDescent="0.25">
      <c r="A571" s="17" t="s">
        <v>4341</v>
      </c>
      <c r="B571" s="17">
        <v>68</v>
      </c>
      <c r="C571" s="17">
        <v>88</v>
      </c>
      <c r="D571" s="17">
        <v>72</v>
      </c>
      <c r="E571" s="17">
        <v>79</v>
      </c>
      <c r="F571" s="17">
        <v>0</v>
      </c>
      <c r="G571" s="17">
        <v>0</v>
      </c>
      <c r="H571" s="17">
        <v>0</v>
      </c>
      <c r="I571" s="17">
        <v>0</v>
      </c>
      <c r="J571" s="17">
        <v>0</v>
      </c>
      <c r="K571" s="17">
        <v>0</v>
      </c>
      <c r="L571" s="17">
        <v>0</v>
      </c>
      <c r="M571" s="17">
        <v>0</v>
      </c>
      <c r="N571" s="17">
        <f t="shared" si="19"/>
        <v>307</v>
      </c>
    </row>
    <row r="572" spans="1:14" x14ac:dyDescent="0.25">
      <c r="A572" s="17" t="s">
        <v>4335</v>
      </c>
      <c r="B572" s="17">
        <v>27</v>
      </c>
      <c r="C572" s="17">
        <v>26</v>
      </c>
      <c r="D572" s="17">
        <v>46</v>
      </c>
      <c r="E572" s="17">
        <v>26</v>
      </c>
      <c r="F572" s="17">
        <v>32</v>
      </c>
      <c r="G572" s="17">
        <v>33</v>
      </c>
      <c r="H572" s="17">
        <v>25</v>
      </c>
      <c r="I572" s="17">
        <v>26</v>
      </c>
      <c r="J572" s="17">
        <v>30</v>
      </c>
      <c r="K572" s="17">
        <v>23</v>
      </c>
      <c r="L572" s="17">
        <v>22</v>
      </c>
      <c r="M572" s="17">
        <v>30</v>
      </c>
      <c r="N572" s="17">
        <f t="shared" si="19"/>
        <v>346</v>
      </c>
    </row>
    <row r="573" spans="1:14" x14ac:dyDescent="0.25">
      <c r="A573" s="17" t="s">
        <v>4294</v>
      </c>
      <c r="B573" s="17">
        <v>0</v>
      </c>
      <c r="C573" s="17">
        <v>1</v>
      </c>
      <c r="D573" s="17">
        <v>0</v>
      </c>
      <c r="E573" s="17">
        <v>1</v>
      </c>
      <c r="F573" s="17">
        <v>42</v>
      </c>
      <c r="G573" s="17">
        <v>45</v>
      </c>
      <c r="H573" s="17">
        <v>39</v>
      </c>
      <c r="I573" s="17">
        <v>56</v>
      </c>
      <c r="J573" s="17">
        <v>41</v>
      </c>
      <c r="K573" s="17">
        <v>44</v>
      </c>
      <c r="L573" s="17">
        <v>47</v>
      </c>
      <c r="M573" s="17">
        <v>45</v>
      </c>
      <c r="N573" s="17">
        <f t="shared" si="19"/>
        <v>361</v>
      </c>
    </row>
    <row r="574" spans="1:14" x14ac:dyDescent="0.25">
      <c r="A574" s="17" t="s">
        <v>4293</v>
      </c>
      <c r="B574" s="17">
        <v>41</v>
      </c>
      <c r="C574" s="17">
        <v>47</v>
      </c>
      <c r="D574" s="17">
        <v>50</v>
      </c>
      <c r="E574" s="17">
        <v>64</v>
      </c>
      <c r="F574" s="17">
        <v>0</v>
      </c>
      <c r="G574" s="17">
        <v>0</v>
      </c>
      <c r="H574" s="17">
        <v>0</v>
      </c>
      <c r="I574" s="17">
        <v>0</v>
      </c>
      <c r="J574" s="17">
        <v>0</v>
      </c>
      <c r="K574" s="17">
        <v>0</v>
      </c>
      <c r="L574" s="17">
        <v>0</v>
      </c>
      <c r="M574" s="17">
        <v>0</v>
      </c>
      <c r="N574" s="17">
        <f t="shared" si="19"/>
        <v>202</v>
      </c>
    </row>
    <row r="575" spans="1:14" x14ac:dyDescent="0.25">
      <c r="A575" s="17" t="s">
        <v>4066</v>
      </c>
      <c r="B575" s="17">
        <v>74</v>
      </c>
      <c r="C575" s="17">
        <v>57</v>
      </c>
      <c r="D575" s="17">
        <v>46</v>
      </c>
      <c r="E575" s="17">
        <v>49</v>
      </c>
      <c r="F575" s="17">
        <v>58</v>
      </c>
      <c r="G575" s="17">
        <v>45</v>
      </c>
      <c r="H575" s="17">
        <v>67</v>
      </c>
      <c r="I575" s="17">
        <v>59</v>
      </c>
      <c r="J575" s="17">
        <v>71</v>
      </c>
      <c r="K575" s="17">
        <v>66</v>
      </c>
      <c r="L575" s="17">
        <v>63</v>
      </c>
      <c r="M575" s="17">
        <v>65</v>
      </c>
      <c r="N575" s="17">
        <f t="shared" si="19"/>
        <v>720</v>
      </c>
    </row>
    <row r="576" spans="1:14" x14ac:dyDescent="0.25">
      <c r="A576" s="17" t="s">
        <v>4894</v>
      </c>
      <c r="B576" s="17">
        <v>0</v>
      </c>
      <c r="C576" s="17">
        <v>0</v>
      </c>
      <c r="D576" s="17">
        <v>0</v>
      </c>
      <c r="E576" s="17">
        <v>0</v>
      </c>
      <c r="F576" s="17">
        <v>166</v>
      </c>
      <c r="G576" s="17">
        <v>182</v>
      </c>
      <c r="H576" s="17">
        <v>143</v>
      </c>
      <c r="I576" s="17">
        <v>170</v>
      </c>
      <c r="J576" s="17">
        <v>173</v>
      </c>
      <c r="K576" s="17">
        <v>165</v>
      </c>
      <c r="L576" s="17">
        <v>134</v>
      </c>
      <c r="M576" s="17">
        <v>156</v>
      </c>
      <c r="N576" s="17">
        <f t="shared" ref="N576:N608" si="20">SUM(B576:M576)</f>
        <v>1289</v>
      </c>
    </row>
    <row r="577" spans="1:14" x14ac:dyDescent="0.25">
      <c r="A577" s="17" t="s">
        <v>4895</v>
      </c>
      <c r="B577" s="17">
        <v>158</v>
      </c>
      <c r="C577" s="17">
        <v>195</v>
      </c>
      <c r="D577" s="17">
        <v>174</v>
      </c>
      <c r="E577" s="17">
        <v>153</v>
      </c>
      <c r="F577" s="17">
        <v>0</v>
      </c>
      <c r="G577" s="17">
        <v>0</v>
      </c>
      <c r="H577" s="17">
        <v>0</v>
      </c>
      <c r="I577" s="17">
        <v>0</v>
      </c>
      <c r="J577" s="17">
        <v>0</v>
      </c>
      <c r="K577" s="17">
        <v>0</v>
      </c>
      <c r="L577" s="17">
        <v>0</v>
      </c>
      <c r="M577" s="17">
        <v>0</v>
      </c>
      <c r="N577" s="17">
        <f t="shared" si="20"/>
        <v>680</v>
      </c>
    </row>
    <row r="578" spans="1:14" x14ac:dyDescent="0.25">
      <c r="A578" s="17" t="s">
        <v>8749</v>
      </c>
      <c r="B578" s="17">
        <v>1</v>
      </c>
      <c r="C578" s="17">
        <v>1</v>
      </c>
      <c r="D578" s="17">
        <v>0</v>
      </c>
      <c r="E578" s="17">
        <v>0</v>
      </c>
      <c r="F578" s="17">
        <v>0</v>
      </c>
      <c r="G578" s="17">
        <v>0</v>
      </c>
      <c r="H578" s="17">
        <v>0</v>
      </c>
      <c r="I578" s="17">
        <v>0</v>
      </c>
      <c r="J578" s="17">
        <v>0</v>
      </c>
      <c r="K578" s="17">
        <v>0</v>
      </c>
      <c r="L578" s="17">
        <v>0</v>
      </c>
      <c r="M578" s="17">
        <v>0</v>
      </c>
      <c r="N578" s="17">
        <f t="shared" si="20"/>
        <v>2</v>
      </c>
    </row>
    <row r="579" spans="1:14" x14ac:dyDescent="0.25">
      <c r="A579" s="17" t="s">
        <v>4168</v>
      </c>
      <c r="B579" s="17">
        <v>35</v>
      </c>
      <c r="C579" s="17">
        <v>45</v>
      </c>
      <c r="D579" s="17">
        <v>39</v>
      </c>
      <c r="E579" s="17">
        <v>50</v>
      </c>
      <c r="F579" s="17">
        <v>43</v>
      </c>
      <c r="G579" s="17">
        <v>38</v>
      </c>
      <c r="H579" s="17">
        <v>31</v>
      </c>
      <c r="I579" s="17">
        <v>44</v>
      </c>
      <c r="J579" s="17">
        <v>39</v>
      </c>
      <c r="K579" s="17">
        <v>35</v>
      </c>
      <c r="L579" s="17">
        <v>43</v>
      </c>
      <c r="M579" s="17">
        <v>38</v>
      </c>
      <c r="N579" s="17">
        <f t="shared" si="20"/>
        <v>480</v>
      </c>
    </row>
    <row r="580" spans="1:14" x14ac:dyDescent="0.25">
      <c r="A580" s="17" t="s">
        <v>5217</v>
      </c>
      <c r="B580" s="17">
        <v>26</v>
      </c>
      <c r="C580" s="17">
        <v>26</v>
      </c>
      <c r="D580" s="17">
        <v>25</v>
      </c>
      <c r="E580" s="17">
        <v>26</v>
      </c>
      <c r="F580" s="17">
        <v>0</v>
      </c>
      <c r="G580" s="17">
        <v>0</v>
      </c>
      <c r="H580" s="17">
        <v>0</v>
      </c>
      <c r="I580" s="17">
        <v>0</v>
      </c>
      <c r="J580" s="17">
        <v>0</v>
      </c>
      <c r="K580" s="17">
        <v>0</v>
      </c>
      <c r="L580" s="17">
        <v>0</v>
      </c>
      <c r="M580" s="17">
        <v>0</v>
      </c>
      <c r="N580" s="17">
        <f t="shared" si="20"/>
        <v>103</v>
      </c>
    </row>
    <row r="581" spans="1:14" x14ac:dyDescent="0.25">
      <c r="A581" s="17" t="s">
        <v>5551</v>
      </c>
      <c r="B581" s="17">
        <v>0</v>
      </c>
      <c r="C581" s="17">
        <v>0</v>
      </c>
      <c r="D581" s="17">
        <v>0</v>
      </c>
      <c r="E581" s="17">
        <v>0</v>
      </c>
      <c r="F581" s="17">
        <v>0</v>
      </c>
      <c r="G581" s="17">
        <v>0</v>
      </c>
      <c r="H581" s="17">
        <v>22</v>
      </c>
      <c r="I581" s="17">
        <v>1</v>
      </c>
      <c r="J581" s="17">
        <v>40</v>
      </c>
      <c r="K581" s="17">
        <v>60</v>
      </c>
      <c r="L581" s="17">
        <v>71</v>
      </c>
      <c r="M581" s="17">
        <v>83</v>
      </c>
      <c r="N581" s="17">
        <f t="shared" si="20"/>
        <v>277</v>
      </c>
    </row>
    <row r="582" spans="1:14" x14ac:dyDescent="0.25">
      <c r="A582" s="17" t="s">
        <v>4326</v>
      </c>
      <c r="B582" s="17">
        <v>20</v>
      </c>
      <c r="C582" s="17">
        <v>22</v>
      </c>
      <c r="D582" s="17">
        <v>15</v>
      </c>
      <c r="E582" s="17">
        <v>17</v>
      </c>
      <c r="F582" s="17">
        <v>0</v>
      </c>
      <c r="G582" s="17">
        <v>0</v>
      </c>
      <c r="H582" s="17">
        <v>0</v>
      </c>
      <c r="I582" s="17">
        <v>0</v>
      </c>
      <c r="J582" s="17">
        <v>0</v>
      </c>
      <c r="K582" s="17">
        <v>0</v>
      </c>
      <c r="L582" s="17">
        <v>0</v>
      </c>
      <c r="M582" s="17">
        <v>0</v>
      </c>
      <c r="N582" s="17">
        <f t="shared" si="20"/>
        <v>74</v>
      </c>
    </row>
    <row r="583" spans="1:14" x14ac:dyDescent="0.25">
      <c r="A583" s="17" t="s">
        <v>4323</v>
      </c>
      <c r="B583" s="17">
        <v>0</v>
      </c>
      <c r="C583" s="17">
        <v>0</v>
      </c>
      <c r="D583" s="17">
        <v>0</v>
      </c>
      <c r="E583" s="17">
        <v>0</v>
      </c>
      <c r="F583" s="17">
        <v>17</v>
      </c>
      <c r="G583" s="17">
        <v>11</v>
      </c>
      <c r="H583" s="17">
        <v>17</v>
      </c>
      <c r="I583" s="17">
        <v>18</v>
      </c>
      <c r="J583" s="17">
        <v>15</v>
      </c>
      <c r="K583" s="17">
        <v>7</v>
      </c>
      <c r="L583" s="17">
        <v>15</v>
      </c>
      <c r="M583" s="17">
        <v>14</v>
      </c>
      <c r="N583" s="17">
        <f t="shared" si="20"/>
        <v>114</v>
      </c>
    </row>
    <row r="584" spans="1:14" x14ac:dyDescent="0.25">
      <c r="A584" s="17" t="s">
        <v>4324</v>
      </c>
      <c r="B584" s="17">
        <v>1</v>
      </c>
      <c r="C584" s="17">
        <v>0</v>
      </c>
      <c r="D584" s="17">
        <v>1</v>
      </c>
      <c r="E584" s="17">
        <v>1</v>
      </c>
      <c r="F584" s="17">
        <v>132</v>
      </c>
      <c r="G584" s="17">
        <v>125</v>
      </c>
      <c r="H584" s="17">
        <v>151</v>
      </c>
      <c r="I584" s="17">
        <v>139</v>
      </c>
      <c r="J584" s="17">
        <v>139</v>
      </c>
      <c r="K584" s="17">
        <v>156</v>
      </c>
      <c r="L584" s="17">
        <v>141</v>
      </c>
      <c r="M584" s="17">
        <v>169</v>
      </c>
      <c r="N584" s="17">
        <f t="shared" si="20"/>
        <v>1155</v>
      </c>
    </row>
    <row r="585" spans="1:14" x14ac:dyDescent="0.25">
      <c r="A585" s="17" t="s">
        <v>4325</v>
      </c>
      <c r="B585" s="17">
        <v>150</v>
      </c>
      <c r="C585" s="17">
        <v>120</v>
      </c>
      <c r="D585" s="17">
        <v>143</v>
      </c>
      <c r="E585" s="17">
        <v>139</v>
      </c>
      <c r="F585" s="17">
        <v>0</v>
      </c>
      <c r="G585" s="17">
        <v>0</v>
      </c>
      <c r="H585" s="17">
        <v>0</v>
      </c>
      <c r="I585" s="17">
        <v>0</v>
      </c>
      <c r="J585" s="17">
        <v>0</v>
      </c>
      <c r="K585" s="17">
        <v>0</v>
      </c>
      <c r="L585" s="17">
        <v>0</v>
      </c>
      <c r="M585" s="17">
        <v>0</v>
      </c>
      <c r="N585" s="17">
        <f t="shared" si="20"/>
        <v>552</v>
      </c>
    </row>
    <row r="586" spans="1:14" x14ac:dyDescent="0.25">
      <c r="A586" s="17" t="s">
        <v>8750</v>
      </c>
      <c r="B586" s="17">
        <v>1</v>
      </c>
      <c r="C586" s="17">
        <v>0</v>
      </c>
      <c r="D586" s="17">
        <v>0</v>
      </c>
      <c r="E586" s="17">
        <v>0</v>
      </c>
      <c r="F586" s="17">
        <v>0</v>
      </c>
      <c r="G586" s="17">
        <v>0</v>
      </c>
      <c r="H586" s="17">
        <v>0</v>
      </c>
      <c r="I586" s="17">
        <v>0</v>
      </c>
      <c r="J586" s="17">
        <v>0</v>
      </c>
      <c r="K586" s="17">
        <v>0</v>
      </c>
      <c r="L586" s="17">
        <v>0</v>
      </c>
      <c r="M586" s="17">
        <v>0</v>
      </c>
      <c r="N586" s="17">
        <f t="shared" si="20"/>
        <v>1</v>
      </c>
    </row>
    <row r="587" spans="1:14" x14ac:dyDescent="0.25">
      <c r="A587" s="17" t="s">
        <v>4089</v>
      </c>
      <c r="B587" s="17">
        <v>2</v>
      </c>
      <c r="C587" s="17">
        <v>5</v>
      </c>
      <c r="D587" s="17">
        <v>6</v>
      </c>
      <c r="E587" s="17">
        <v>14</v>
      </c>
      <c r="F587" s="17">
        <v>10</v>
      </c>
      <c r="G587" s="17">
        <v>17</v>
      </c>
      <c r="H587" s="17">
        <v>12</v>
      </c>
      <c r="I587" s="17">
        <v>20</v>
      </c>
      <c r="J587" s="17">
        <v>29</v>
      </c>
      <c r="K587" s="17">
        <v>31</v>
      </c>
      <c r="L587" s="17">
        <v>19</v>
      </c>
      <c r="M587" s="17">
        <v>22</v>
      </c>
      <c r="N587" s="17">
        <f t="shared" si="20"/>
        <v>187</v>
      </c>
    </row>
    <row r="588" spans="1:14" x14ac:dyDescent="0.25">
      <c r="A588" s="17" t="s">
        <v>4018</v>
      </c>
      <c r="B588" s="17">
        <v>0</v>
      </c>
      <c r="C588" s="17">
        <v>0</v>
      </c>
      <c r="D588" s="17">
        <v>0</v>
      </c>
      <c r="E588" s="17">
        <v>0</v>
      </c>
      <c r="F588" s="17">
        <v>67</v>
      </c>
      <c r="G588" s="17">
        <v>72</v>
      </c>
      <c r="H588" s="17">
        <v>83</v>
      </c>
      <c r="I588" s="17">
        <v>76</v>
      </c>
      <c r="J588" s="17">
        <v>80</v>
      </c>
      <c r="K588" s="17">
        <v>75</v>
      </c>
      <c r="L588" s="17">
        <v>81</v>
      </c>
      <c r="M588" s="17">
        <v>72</v>
      </c>
      <c r="N588" s="17">
        <f t="shared" si="20"/>
        <v>606</v>
      </c>
    </row>
    <row r="589" spans="1:14" x14ac:dyDescent="0.25">
      <c r="A589" s="17" t="s">
        <v>4019</v>
      </c>
      <c r="B589" s="17">
        <v>60</v>
      </c>
      <c r="C589" s="17">
        <v>84</v>
      </c>
      <c r="D589" s="17">
        <v>73</v>
      </c>
      <c r="E589" s="17">
        <v>64</v>
      </c>
      <c r="F589" s="17">
        <v>0</v>
      </c>
      <c r="G589" s="17">
        <v>0</v>
      </c>
      <c r="H589" s="17">
        <v>0</v>
      </c>
      <c r="I589" s="17">
        <v>0</v>
      </c>
      <c r="J589" s="17">
        <v>0</v>
      </c>
      <c r="K589" s="17">
        <v>0</v>
      </c>
      <c r="L589" s="17">
        <v>0</v>
      </c>
      <c r="M589" s="17">
        <v>0</v>
      </c>
      <c r="N589" s="17">
        <f t="shared" si="20"/>
        <v>281</v>
      </c>
    </row>
    <row r="590" spans="1:14" x14ac:dyDescent="0.25">
      <c r="A590" s="17" t="s">
        <v>4967</v>
      </c>
      <c r="B590" s="17">
        <v>32</v>
      </c>
      <c r="C590" s="17">
        <v>17</v>
      </c>
      <c r="D590" s="17">
        <v>26</v>
      </c>
      <c r="E590" s="17">
        <v>22</v>
      </c>
      <c r="F590" s="17">
        <v>0</v>
      </c>
      <c r="G590" s="17">
        <v>0</v>
      </c>
      <c r="H590" s="17">
        <v>0</v>
      </c>
      <c r="I590" s="17">
        <v>0</v>
      </c>
      <c r="J590" s="17">
        <v>0</v>
      </c>
      <c r="K590" s="17">
        <v>0</v>
      </c>
      <c r="L590" s="17">
        <v>0</v>
      </c>
      <c r="M590" s="17">
        <v>0</v>
      </c>
      <c r="N590" s="17">
        <f t="shared" si="20"/>
        <v>97</v>
      </c>
    </row>
    <row r="591" spans="1:14" x14ac:dyDescent="0.25">
      <c r="A591" s="17" t="s">
        <v>8442</v>
      </c>
      <c r="B591" s="17">
        <v>0</v>
      </c>
      <c r="C591" s="17">
        <v>0</v>
      </c>
      <c r="D591" s="17">
        <v>0</v>
      </c>
      <c r="E591" s="17">
        <v>0</v>
      </c>
      <c r="F591" s="17">
        <v>72</v>
      </c>
      <c r="G591" s="17">
        <v>74</v>
      </c>
      <c r="H591" s="17">
        <v>68</v>
      </c>
      <c r="I591" s="17">
        <v>66</v>
      </c>
      <c r="J591" s="17">
        <v>69</v>
      </c>
      <c r="K591" s="17">
        <v>53</v>
      </c>
      <c r="L591" s="17">
        <v>62</v>
      </c>
      <c r="M591" s="17">
        <v>57</v>
      </c>
      <c r="N591" s="17">
        <f t="shared" si="20"/>
        <v>521</v>
      </c>
    </row>
    <row r="592" spans="1:14" x14ac:dyDescent="0.25">
      <c r="A592" s="17" t="s">
        <v>4964</v>
      </c>
      <c r="B592" s="17">
        <v>49</v>
      </c>
      <c r="C592" s="17">
        <v>42</v>
      </c>
      <c r="D592" s="17">
        <v>40</v>
      </c>
      <c r="E592" s="17">
        <v>48</v>
      </c>
      <c r="F592" s="17">
        <v>0</v>
      </c>
      <c r="G592" s="17">
        <v>0</v>
      </c>
      <c r="H592" s="17">
        <v>0</v>
      </c>
      <c r="I592" s="17">
        <v>0</v>
      </c>
      <c r="J592" s="17">
        <v>0</v>
      </c>
      <c r="K592" s="17">
        <v>0</v>
      </c>
      <c r="L592" s="17">
        <v>0</v>
      </c>
      <c r="M592" s="17">
        <v>0</v>
      </c>
      <c r="N592" s="17">
        <f t="shared" si="20"/>
        <v>179</v>
      </c>
    </row>
    <row r="593" spans="1:14" x14ac:dyDescent="0.25">
      <c r="A593" s="17" t="s">
        <v>5212</v>
      </c>
      <c r="B593" s="17">
        <v>50</v>
      </c>
      <c r="C593" s="17">
        <v>40</v>
      </c>
      <c r="D593" s="17">
        <v>45</v>
      </c>
      <c r="E593" s="17">
        <v>44</v>
      </c>
      <c r="F593" s="17">
        <v>0</v>
      </c>
      <c r="G593" s="17">
        <v>0</v>
      </c>
      <c r="H593" s="17">
        <v>0</v>
      </c>
      <c r="I593" s="17">
        <v>0</v>
      </c>
      <c r="J593" s="17">
        <v>0</v>
      </c>
      <c r="K593" s="17">
        <v>0</v>
      </c>
      <c r="L593" s="17">
        <v>0</v>
      </c>
      <c r="M593" s="17">
        <v>0</v>
      </c>
      <c r="N593" s="17">
        <f t="shared" si="20"/>
        <v>179</v>
      </c>
    </row>
    <row r="594" spans="1:14" x14ac:dyDescent="0.25">
      <c r="A594" s="17" t="s">
        <v>4210</v>
      </c>
      <c r="B594" s="17">
        <v>0</v>
      </c>
      <c r="C594" s="17">
        <v>0</v>
      </c>
      <c r="D594" s="17">
        <v>0</v>
      </c>
      <c r="E594" s="17">
        <v>0</v>
      </c>
      <c r="F594" s="17">
        <v>138</v>
      </c>
      <c r="G594" s="17">
        <v>138</v>
      </c>
      <c r="H594" s="17">
        <v>152</v>
      </c>
      <c r="I594" s="17">
        <v>166</v>
      </c>
      <c r="J594" s="17">
        <v>155</v>
      </c>
      <c r="K594" s="17">
        <v>145</v>
      </c>
      <c r="L594" s="17">
        <v>152</v>
      </c>
      <c r="M594" s="17">
        <v>165</v>
      </c>
      <c r="N594" s="17">
        <f t="shared" si="20"/>
        <v>1211</v>
      </c>
    </row>
    <row r="595" spans="1:14" x14ac:dyDescent="0.25">
      <c r="A595" s="17" t="s">
        <v>4211</v>
      </c>
      <c r="B595" s="17">
        <v>141</v>
      </c>
      <c r="C595" s="17">
        <v>169</v>
      </c>
      <c r="D595" s="17">
        <v>120</v>
      </c>
      <c r="E595" s="17">
        <v>143</v>
      </c>
      <c r="F595" s="17">
        <v>0</v>
      </c>
      <c r="G595" s="17">
        <v>0</v>
      </c>
      <c r="H595" s="17">
        <v>0</v>
      </c>
      <c r="I595" s="17">
        <v>0</v>
      </c>
      <c r="J595" s="17">
        <v>0</v>
      </c>
      <c r="K595" s="17">
        <v>0</v>
      </c>
      <c r="L595" s="17">
        <v>0</v>
      </c>
      <c r="M595" s="17">
        <v>0</v>
      </c>
      <c r="N595" s="17">
        <f t="shared" si="20"/>
        <v>573</v>
      </c>
    </row>
    <row r="596" spans="1:14" x14ac:dyDescent="0.25">
      <c r="A596" s="17" t="s">
        <v>4478</v>
      </c>
      <c r="B596" s="17">
        <v>63</v>
      </c>
      <c r="C596" s="17">
        <v>55</v>
      </c>
      <c r="D596" s="17">
        <v>56</v>
      </c>
      <c r="E596" s="17">
        <v>45</v>
      </c>
      <c r="F596" s="17">
        <v>0</v>
      </c>
      <c r="G596" s="17">
        <v>0</v>
      </c>
      <c r="H596" s="17">
        <v>0</v>
      </c>
      <c r="I596" s="17">
        <v>0</v>
      </c>
      <c r="J596" s="17">
        <v>0</v>
      </c>
      <c r="K596" s="17">
        <v>0</v>
      </c>
      <c r="L596" s="17">
        <v>0</v>
      </c>
      <c r="M596" s="17">
        <v>0</v>
      </c>
      <c r="N596" s="17">
        <f t="shared" si="20"/>
        <v>219</v>
      </c>
    </row>
    <row r="597" spans="1:14" x14ac:dyDescent="0.25">
      <c r="A597" s="17" t="s">
        <v>4477</v>
      </c>
      <c r="B597" s="17">
        <v>0</v>
      </c>
      <c r="C597" s="17">
        <v>0</v>
      </c>
      <c r="D597" s="17">
        <v>0</v>
      </c>
      <c r="E597" s="17">
        <v>0</v>
      </c>
      <c r="F597" s="17">
        <v>58</v>
      </c>
      <c r="G597" s="17">
        <v>55</v>
      </c>
      <c r="H597" s="17">
        <v>55</v>
      </c>
      <c r="I597" s="17">
        <v>59</v>
      </c>
      <c r="J597" s="17">
        <v>53</v>
      </c>
      <c r="K597" s="17">
        <v>57</v>
      </c>
      <c r="L597" s="17">
        <v>58</v>
      </c>
      <c r="M597" s="17">
        <v>49</v>
      </c>
      <c r="N597" s="17">
        <f t="shared" si="20"/>
        <v>444</v>
      </c>
    </row>
    <row r="598" spans="1:14" x14ac:dyDescent="0.25">
      <c r="A598" s="17" t="s">
        <v>4415</v>
      </c>
      <c r="B598" s="17">
        <v>10</v>
      </c>
      <c r="C598" s="17">
        <v>12</v>
      </c>
      <c r="D598" s="17">
        <v>17</v>
      </c>
      <c r="E598" s="17">
        <v>15</v>
      </c>
      <c r="F598" s="17">
        <v>9</v>
      </c>
      <c r="G598" s="17">
        <v>18</v>
      </c>
      <c r="H598" s="17">
        <v>21</v>
      </c>
      <c r="I598" s="17">
        <v>15</v>
      </c>
      <c r="J598" s="17">
        <v>16</v>
      </c>
      <c r="K598" s="17">
        <v>12</v>
      </c>
      <c r="L598" s="17">
        <v>14</v>
      </c>
      <c r="M598" s="17">
        <v>16</v>
      </c>
      <c r="N598" s="17">
        <f t="shared" si="20"/>
        <v>175</v>
      </c>
    </row>
    <row r="599" spans="1:14" x14ac:dyDescent="0.25">
      <c r="A599" s="17" t="s">
        <v>4983</v>
      </c>
      <c r="B599" s="17">
        <v>30</v>
      </c>
      <c r="C599" s="17">
        <v>25</v>
      </c>
      <c r="D599" s="17">
        <v>24</v>
      </c>
      <c r="E599" s="17">
        <v>16</v>
      </c>
      <c r="F599" s="17">
        <v>0</v>
      </c>
      <c r="G599" s="17">
        <v>0</v>
      </c>
      <c r="H599" s="17">
        <v>0</v>
      </c>
      <c r="I599" s="17">
        <v>0</v>
      </c>
      <c r="J599" s="17">
        <v>0</v>
      </c>
      <c r="K599" s="17">
        <v>0</v>
      </c>
      <c r="L599" s="17">
        <v>0</v>
      </c>
      <c r="M599" s="17">
        <v>0</v>
      </c>
      <c r="N599" s="17">
        <f t="shared" si="20"/>
        <v>95</v>
      </c>
    </row>
    <row r="600" spans="1:14" x14ac:dyDescent="0.25">
      <c r="A600" s="17" t="s">
        <v>8436</v>
      </c>
      <c r="B600" s="17">
        <v>0</v>
      </c>
      <c r="C600" s="17">
        <v>1</v>
      </c>
      <c r="D600" s="17">
        <v>0</v>
      </c>
      <c r="E600" s="17">
        <v>0</v>
      </c>
      <c r="F600" s="17">
        <v>0</v>
      </c>
      <c r="G600" s="17">
        <v>0</v>
      </c>
      <c r="H600" s="17">
        <v>0</v>
      </c>
      <c r="I600" s="17">
        <v>0</v>
      </c>
      <c r="J600" s="17">
        <v>0</v>
      </c>
      <c r="K600" s="17">
        <v>0</v>
      </c>
      <c r="L600" s="17">
        <v>0</v>
      </c>
      <c r="M600" s="17">
        <v>0</v>
      </c>
      <c r="N600" s="17">
        <f t="shared" si="20"/>
        <v>1</v>
      </c>
    </row>
    <row r="601" spans="1:14" x14ac:dyDescent="0.25">
      <c r="A601" s="17" t="s">
        <v>4691</v>
      </c>
      <c r="B601" s="17">
        <v>40</v>
      </c>
      <c r="C601" s="17">
        <v>51</v>
      </c>
      <c r="D601" s="17">
        <v>42</v>
      </c>
      <c r="E601" s="17">
        <v>32</v>
      </c>
      <c r="F601" s="17">
        <v>42</v>
      </c>
      <c r="G601" s="17">
        <v>45</v>
      </c>
      <c r="H601" s="17">
        <v>29</v>
      </c>
      <c r="I601" s="17">
        <v>29</v>
      </c>
      <c r="J601" s="17">
        <v>49</v>
      </c>
      <c r="K601" s="17">
        <v>34</v>
      </c>
      <c r="L601" s="17">
        <v>43</v>
      </c>
      <c r="M601" s="17">
        <v>40</v>
      </c>
      <c r="N601" s="17">
        <f t="shared" si="20"/>
        <v>476</v>
      </c>
    </row>
    <row r="602" spans="1:14" x14ac:dyDescent="0.25">
      <c r="A602" s="17" t="s">
        <v>4661</v>
      </c>
      <c r="B602" s="17">
        <v>44</v>
      </c>
      <c r="C602" s="17">
        <v>58</v>
      </c>
      <c r="D602" s="17">
        <v>47</v>
      </c>
      <c r="E602" s="17">
        <v>74</v>
      </c>
      <c r="F602" s="17">
        <v>67</v>
      </c>
      <c r="G602" s="17">
        <v>62</v>
      </c>
      <c r="H602" s="17">
        <v>56</v>
      </c>
      <c r="I602" s="17">
        <v>68</v>
      </c>
      <c r="J602" s="17">
        <v>58</v>
      </c>
      <c r="K602" s="17">
        <v>61</v>
      </c>
      <c r="L602" s="17">
        <v>56</v>
      </c>
      <c r="M602" s="17">
        <v>64</v>
      </c>
      <c r="N602" s="17">
        <f t="shared" si="20"/>
        <v>715</v>
      </c>
    </row>
    <row r="603" spans="1:14" x14ac:dyDescent="0.25">
      <c r="A603" s="17" t="s">
        <v>4641</v>
      </c>
      <c r="B603" s="17">
        <v>89</v>
      </c>
      <c r="C603" s="17">
        <v>86</v>
      </c>
      <c r="D603" s="17">
        <v>82</v>
      </c>
      <c r="E603" s="17">
        <v>79</v>
      </c>
      <c r="F603" s="17">
        <v>84</v>
      </c>
      <c r="G603" s="17">
        <v>72</v>
      </c>
      <c r="H603" s="17">
        <v>82</v>
      </c>
      <c r="I603" s="17">
        <v>69</v>
      </c>
      <c r="J603" s="17">
        <v>69</v>
      </c>
      <c r="K603" s="17">
        <v>61</v>
      </c>
      <c r="L603" s="17">
        <v>75</v>
      </c>
      <c r="M603" s="17">
        <v>97</v>
      </c>
      <c r="N603" s="17">
        <f t="shared" si="20"/>
        <v>945</v>
      </c>
    </row>
    <row r="604" spans="1:14" x14ac:dyDescent="0.25">
      <c r="A604" s="17" t="s">
        <v>4095</v>
      </c>
      <c r="B604" s="17">
        <v>0</v>
      </c>
      <c r="C604" s="17">
        <v>0</v>
      </c>
      <c r="D604" s="17">
        <v>0</v>
      </c>
      <c r="E604" s="17">
        <v>0</v>
      </c>
      <c r="F604" s="17">
        <v>59</v>
      </c>
      <c r="G604" s="17">
        <v>50</v>
      </c>
      <c r="H604" s="17">
        <v>48</v>
      </c>
      <c r="I604" s="17">
        <v>37</v>
      </c>
      <c r="J604" s="17">
        <v>53</v>
      </c>
      <c r="K604" s="17">
        <v>49</v>
      </c>
      <c r="L604" s="17">
        <v>46</v>
      </c>
      <c r="M604" s="17">
        <v>55</v>
      </c>
      <c r="N604" s="17">
        <f t="shared" si="20"/>
        <v>397</v>
      </c>
    </row>
    <row r="605" spans="1:14" x14ac:dyDescent="0.25">
      <c r="A605" s="17" t="s">
        <v>4096</v>
      </c>
      <c r="B605" s="17">
        <v>53</v>
      </c>
      <c r="C605" s="17">
        <v>46</v>
      </c>
      <c r="D605" s="17">
        <v>49</v>
      </c>
      <c r="E605" s="17">
        <v>39</v>
      </c>
      <c r="F605" s="17">
        <v>0</v>
      </c>
      <c r="G605" s="17">
        <v>0</v>
      </c>
      <c r="H605" s="17">
        <v>0</v>
      </c>
      <c r="I605" s="17">
        <v>0</v>
      </c>
      <c r="J605" s="17">
        <v>0</v>
      </c>
      <c r="K605" s="17">
        <v>0</v>
      </c>
      <c r="L605" s="17">
        <v>0</v>
      </c>
      <c r="M605" s="17">
        <v>0</v>
      </c>
      <c r="N605" s="17">
        <f t="shared" si="20"/>
        <v>187</v>
      </c>
    </row>
    <row r="606" spans="1:14" x14ac:dyDescent="0.25">
      <c r="A606" s="17" t="s">
        <v>4419</v>
      </c>
      <c r="B606" s="17">
        <v>0</v>
      </c>
      <c r="C606" s="17">
        <v>0</v>
      </c>
      <c r="D606" s="17">
        <v>0</v>
      </c>
      <c r="E606" s="17">
        <v>0</v>
      </c>
      <c r="F606" s="17">
        <v>128</v>
      </c>
      <c r="G606" s="17">
        <v>134</v>
      </c>
      <c r="H606" s="17">
        <v>130</v>
      </c>
      <c r="I606" s="17">
        <v>136</v>
      </c>
      <c r="J606" s="17">
        <v>118</v>
      </c>
      <c r="K606" s="17">
        <v>140</v>
      </c>
      <c r="L606" s="17">
        <v>117</v>
      </c>
      <c r="M606" s="17">
        <v>113</v>
      </c>
      <c r="N606" s="17">
        <f t="shared" si="20"/>
        <v>1016</v>
      </c>
    </row>
    <row r="607" spans="1:14" x14ac:dyDescent="0.25">
      <c r="A607" s="17" t="s">
        <v>4420</v>
      </c>
      <c r="B607" s="17">
        <v>108</v>
      </c>
      <c r="C607" s="17">
        <v>128</v>
      </c>
      <c r="D607" s="17">
        <v>136</v>
      </c>
      <c r="E607" s="17">
        <v>122</v>
      </c>
      <c r="F607" s="17">
        <v>0</v>
      </c>
      <c r="G607" s="17">
        <v>0</v>
      </c>
      <c r="H607" s="17">
        <v>0</v>
      </c>
      <c r="I607" s="17">
        <v>0</v>
      </c>
      <c r="J607" s="17">
        <v>0</v>
      </c>
      <c r="K607" s="17">
        <v>0</v>
      </c>
      <c r="L607" s="17">
        <v>0</v>
      </c>
      <c r="M607" s="17">
        <v>0</v>
      </c>
      <c r="N607" s="17">
        <f t="shared" si="20"/>
        <v>494</v>
      </c>
    </row>
    <row r="608" spans="1:14" x14ac:dyDescent="0.25">
      <c r="A608" s="17" t="s">
        <v>4423</v>
      </c>
      <c r="B608" s="17">
        <v>0</v>
      </c>
      <c r="C608" s="17">
        <v>0</v>
      </c>
      <c r="D608" s="17">
        <v>0</v>
      </c>
      <c r="E608" s="17">
        <v>0</v>
      </c>
      <c r="F608" s="17">
        <v>0</v>
      </c>
      <c r="G608" s="17">
        <v>0</v>
      </c>
      <c r="H608" s="17">
        <v>0</v>
      </c>
      <c r="I608" s="17">
        <v>0</v>
      </c>
      <c r="J608" s="17">
        <v>53</v>
      </c>
      <c r="K608" s="17">
        <v>104</v>
      </c>
      <c r="L608" s="17">
        <v>55</v>
      </c>
      <c r="M608" s="17">
        <v>183</v>
      </c>
      <c r="N608" s="17">
        <f t="shared" si="20"/>
        <v>395</v>
      </c>
    </row>
    <row r="609" spans="1:14" x14ac:dyDescent="0.25">
      <c r="A609" s="17" t="s">
        <v>4421</v>
      </c>
      <c r="B609" s="17">
        <v>0</v>
      </c>
      <c r="C609" s="17">
        <v>0</v>
      </c>
      <c r="D609" s="17">
        <v>0</v>
      </c>
      <c r="E609" s="17">
        <v>0</v>
      </c>
      <c r="F609" s="17">
        <v>0</v>
      </c>
      <c r="G609" s="17">
        <v>0</v>
      </c>
      <c r="H609" s="17">
        <v>0</v>
      </c>
      <c r="I609" s="17">
        <v>0</v>
      </c>
      <c r="J609" s="17">
        <v>30</v>
      </c>
      <c r="K609" s="17">
        <v>59</v>
      </c>
      <c r="L609" s="17">
        <v>149</v>
      </c>
      <c r="M609" s="17">
        <v>175</v>
      </c>
      <c r="N609" s="17">
        <f t="shared" ref="N609:N637" si="21">SUM(B609:M609)</f>
        <v>413</v>
      </c>
    </row>
    <row r="610" spans="1:14" x14ac:dyDescent="0.25">
      <c r="A610" s="17" t="s">
        <v>4422</v>
      </c>
      <c r="B610" s="17">
        <v>0</v>
      </c>
      <c r="C610" s="17">
        <v>0</v>
      </c>
      <c r="D610" s="17">
        <v>0</v>
      </c>
      <c r="E610" s="17">
        <v>0</v>
      </c>
      <c r="F610" s="17">
        <v>0</v>
      </c>
      <c r="G610" s="17">
        <v>0</v>
      </c>
      <c r="H610" s="17">
        <v>0</v>
      </c>
      <c r="I610" s="17">
        <v>0</v>
      </c>
      <c r="J610" s="17">
        <v>36</v>
      </c>
      <c r="K610" s="17">
        <v>115</v>
      </c>
      <c r="L610" s="17">
        <v>273</v>
      </c>
      <c r="M610" s="17">
        <v>155</v>
      </c>
      <c r="N610" s="17">
        <f t="shared" si="21"/>
        <v>579</v>
      </c>
    </row>
    <row r="611" spans="1:14" x14ac:dyDescent="0.25">
      <c r="A611" s="17" t="s">
        <v>5455</v>
      </c>
      <c r="B611" s="17">
        <v>39</v>
      </c>
      <c r="C611" s="17">
        <v>52</v>
      </c>
      <c r="D611" s="17">
        <v>32</v>
      </c>
      <c r="E611" s="17">
        <v>26</v>
      </c>
      <c r="F611" s="17">
        <v>0</v>
      </c>
      <c r="G611" s="17">
        <v>1</v>
      </c>
      <c r="H611" s="17">
        <v>0</v>
      </c>
      <c r="I611" s="17">
        <v>1</v>
      </c>
      <c r="J611" s="17">
        <v>0</v>
      </c>
      <c r="K611" s="17">
        <v>0</v>
      </c>
      <c r="L611" s="17">
        <v>0</v>
      </c>
      <c r="M611" s="17">
        <v>0</v>
      </c>
      <c r="N611" s="17">
        <f t="shared" si="21"/>
        <v>151</v>
      </c>
    </row>
    <row r="612" spans="1:14" x14ac:dyDescent="0.25">
      <c r="A612" s="17" t="s">
        <v>4424</v>
      </c>
      <c r="B612" s="17">
        <v>85</v>
      </c>
      <c r="C612" s="17">
        <v>101</v>
      </c>
      <c r="D612" s="17">
        <v>81</v>
      </c>
      <c r="E612" s="17">
        <v>96</v>
      </c>
      <c r="F612" s="17">
        <v>0</v>
      </c>
      <c r="G612" s="17">
        <v>1</v>
      </c>
      <c r="H612" s="17">
        <v>0</v>
      </c>
      <c r="I612" s="17">
        <v>0</v>
      </c>
      <c r="J612" s="17">
        <v>0</v>
      </c>
      <c r="K612" s="17">
        <v>0</v>
      </c>
      <c r="L612" s="17">
        <v>0</v>
      </c>
      <c r="M612" s="17">
        <v>0</v>
      </c>
      <c r="N612" s="17">
        <f t="shared" si="21"/>
        <v>364</v>
      </c>
    </row>
    <row r="613" spans="1:14" x14ac:dyDescent="0.25">
      <c r="A613" s="17" t="s">
        <v>4426</v>
      </c>
      <c r="B613" s="17">
        <v>93</v>
      </c>
      <c r="C613" s="17">
        <v>84</v>
      </c>
      <c r="D613" s="17">
        <v>95</v>
      </c>
      <c r="E613" s="17">
        <v>73</v>
      </c>
      <c r="F613" s="17">
        <v>0</v>
      </c>
      <c r="G613" s="17">
        <v>4</v>
      </c>
      <c r="H613" s="17">
        <v>1</v>
      </c>
      <c r="I613" s="17">
        <v>0</v>
      </c>
      <c r="J613" s="17">
        <v>0</v>
      </c>
      <c r="K613" s="17">
        <v>0</v>
      </c>
      <c r="L613" s="17">
        <v>0</v>
      </c>
      <c r="M613" s="17">
        <v>0</v>
      </c>
      <c r="N613" s="17">
        <f t="shared" si="21"/>
        <v>350</v>
      </c>
    </row>
    <row r="614" spans="1:14" x14ac:dyDescent="0.25">
      <c r="A614" s="17" t="s">
        <v>4427</v>
      </c>
      <c r="B614" s="17">
        <v>0</v>
      </c>
      <c r="C614" s="17">
        <v>0</v>
      </c>
      <c r="D614" s="17">
        <v>0</v>
      </c>
      <c r="E614" s="17">
        <v>0</v>
      </c>
      <c r="F614" s="17">
        <v>340</v>
      </c>
      <c r="G614" s="17">
        <v>392</v>
      </c>
      <c r="H614" s="17">
        <v>401</v>
      </c>
      <c r="I614" s="17">
        <v>346</v>
      </c>
      <c r="J614" s="17">
        <v>337</v>
      </c>
      <c r="K614" s="17">
        <v>309</v>
      </c>
      <c r="L614" s="17">
        <v>307</v>
      </c>
      <c r="M614" s="17">
        <v>284</v>
      </c>
      <c r="N614" s="17">
        <f t="shared" si="21"/>
        <v>2716</v>
      </c>
    </row>
    <row r="615" spans="1:14" x14ac:dyDescent="0.25">
      <c r="A615" s="17" t="s">
        <v>4429</v>
      </c>
      <c r="B615" s="17">
        <v>4</v>
      </c>
      <c r="C615" s="17">
        <v>14</v>
      </c>
      <c r="D615" s="17">
        <v>6</v>
      </c>
      <c r="E615" s="17">
        <v>17</v>
      </c>
      <c r="F615" s="17">
        <v>22</v>
      </c>
      <c r="G615" s="17">
        <v>38</v>
      </c>
      <c r="H615" s="17">
        <v>25</v>
      </c>
      <c r="I615" s="17">
        <v>63</v>
      </c>
      <c r="J615" s="17">
        <v>42</v>
      </c>
      <c r="K615" s="17">
        <v>52</v>
      </c>
      <c r="L615" s="17">
        <v>18</v>
      </c>
      <c r="M615" s="17">
        <v>15</v>
      </c>
      <c r="N615" s="17">
        <f t="shared" si="21"/>
        <v>316</v>
      </c>
    </row>
    <row r="616" spans="1:14" x14ac:dyDescent="0.25">
      <c r="A616" s="17" t="s">
        <v>4425</v>
      </c>
      <c r="B616" s="17">
        <v>86</v>
      </c>
      <c r="C616" s="17">
        <v>79</v>
      </c>
      <c r="D616" s="17">
        <v>73</v>
      </c>
      <c r="E616" s="17">
        <v>72</v>
      </c>
      <c r="F616" s="17">
        <v>3</v>
      </c>
      <c r="G616" s="17">
        <v>3</v>
      </c>
      <c r="H616" s="17">
        <v>1</v>
      </c>
      <c r="I616" s="17">
        <v>0</v>
      </c>
      <c r="J616" s="17">
        <v>0</v>
      </c>
      <c r="K616" s="17">
        <v>0</v>
      </c>
      <c r="L616" s="17">
        <v>0</v>
      </c>
      <c r="M616" s="17">
        <v>0</v>
      </c>
      <c r="N616" s="17">
        <f t="shared" si="21"/>
        <v>317</v>
      </c>
    </row>
    <row r="617" spans="1:14" x14ac:dyDescent="0.25">
      <c r="A617" s="17" t="s">
        <v>4428</v>
      </c>
      <c r="B617" s="17">
        <v>91</v>
      </c>
      <c r="C617" s="17">
        <v>100</v>
      </c>
      <c r="D617" s="17">
        <v>86</v>
      </c>
      <c r="E617" s="17">
        <v>84</v>
      </c>
      <c r="F617" s="17">
        <v>0</v>
      </c>
      <c r="G617" s="17">
        <v>0</v>
      </c>
      <c r="H617" s="17">
        <v>0</v>
      </c>
      <c r="I617" s="17">
        <v>0</v>
      </c>
      <c r="J617" s="17">
        <v>0</v>
      </c>
      <c r="K617" s="17">
        <v>0</v>
      </c>
      <c r="L617" s="17">
        <v>0</v>
      </c>
      <c r="M617" s="17">
        <v>0</v>
      </c>
      <c r="N617" s="17">
        <f t="shared" si="21"/>
        <v>361</v>
      </c>
    </row>
    <row r="618" spans="1:14" x14ac:dyDescent="0.25">
      <c r="A618" s="17" t="s">
        <v>8751</v>
      </c>
      <c r="B618" s="17">
        <v>16</v>
      </c>
      <c r="C618" s="17">
        <v>19</v>
      </c>
      <c r="D618" s="17">
        <v>12</v>
      </c>
      <c r="E618" s="17">
        <v>30</v>
      </c>
      <c r="F618" s="17">
        <v>18</v>
      </c>
      <c r="G618" s="17">
        <v>44</v>
      </c>
      <c r="H618" s="17">
        <v>11</v>
      </c>
      <c r="I618" s="17">
        <v>40</v>
      </c>
      <c r="J618" s="17">
        <v>15</v>
      </c>
      <c r="K618" s="17">
        <v>31</v>
      </c>
      <c r="L618" s="17">
        <v>46</v>
      </c>
      <c r="M618" s="17">
        <v>81</v>
      </c>
      <c r="N618" s="17">
        <f t="shared" si="21"/>
        <v>363</v>
      </c>
    </row>
    <row r="619" spans="1:14" x14ac:dyDescent="0.25">
      <c r="A619" s="17" t="s">
        <v>3917</v>
      </c>
      <c r="B619" s="17">
        <v>107</v>
      </c>
      <c r="C619" s="17">
        <v>107</v>
      </c>
      <c r="D619" s="17">
        <v>126</v>
      </c>
      <c r="E619" s="17">
        <v>108</v>
      </c>
      <c r="F619" s="17">
        <v>0</v>
      </c>
      <c r="G619" s="17">
        <v>0</v>
      </c>
      <c r="H619" s="17">
        <v>0</v>
      </c>
      <c r="I619" s="17">
        <v>0</v>
      </c>
      <c r="J619" s="17">
        <v>0</v>
      </c>
      <c r="K619" s="17">
        <v>0</v>
      </c>
      <c r="L619" s="17">
        <v>0</v>
      </c>
      <c r="M619" s="17">
        <v>0</v>
      </c>
      <c r="N619" s="17">
        <f t="shared" si="21"/>
        <v>448</v>
      </c>
    </row>
    <row r="620" spans="1:14" x14ac:dyDescent="0.25">
      <c r="A620" s="17" t="s">
        <v>3918</v>
      </c>
      <c r="B620" s="17">
        <v>0</v>
      </c>
      <c r="C620" s="17">
        <v>0</v>
      </c>
      <c r="D620" s="17">
        <v>0</v>
      </c>
      <c r="E620" s="17">
        <v>0</v>
      </c>
      <c r="F620" s="17">
        <v>123</v>
      </c>
      <c r="G620" s="17">
        <v>123</v>
      </c>
      <c r="H620" s="17">
        <v>123</v>
      </c>
      <c r="I620" s="17">
        <v>131</v>
      </c>
      <c r="J620" s="17">
        <v>104</v>
      </c>
      <c r="K620" s="17">
        <v>115</v>
      </c>
      <c r="L620" s="17">
        <v>112</v>
      </c>
      <c r="M620" s="17">
        <v>97</v>
      </c>
      <c r="N620" s="17">
        <f t="shared" si="21"/>
        <v>928</v>
      </c>
    </row>
    <row r="621" spans="1:14" x14ac:dyDescent="0.25">
      <c r="A621" s="17" t="s">
        <v>4076</v>
      </c>
      <c r="B621" s="17">
        <v>58</v>
      </c>
      <c r="C621" s="17">
        <v>40</v>
      </c>
      <c r="D621" s="17">
        <v>41</v>
      </c>
      <c r="E621" s="17">
        <v>67</v>
      </c>
      <c r="F621" s="17">
        <v>49</v>
      </c>
      <c r="G621" s="17">
        <v>40</v>
      </c>
      <c r="H621" s="17">
        <v>47</v>
      </c>
      <c r="I621" s="17">
        <v>33</v>
      </c>
      <c r="J621" s="17">
        <v>46</v>
      </c>
      <c r="K621" s="17">
        <v>50</v>
      </c>
      <c r="L621" s="17">
        <v>59</v>
      </c>
      <c r="M621" s="17">
        <v>57</v>
      </c>
      <c r="N621" s="17">
        <f t="shared" si="21"/>
        <v>587</v>
      </c>
    </row>
    <row r="622" spans="1:14" x14ac:dyDescent="0.25">
      <c r="A622" s="17" t="s">
        <v>4077</v>
      </c>
      <c r="B622" s="17">
        <v>0</v>
      </c>
      <c r="C622" s="17">
        <v>0</v>
      </c>
      <c r="D622" s="17">
        <v>0</v>
      </c>
      <c r="E622" s="17">
        <v>0</v>
      </c>
      <c r="F622" s="17">
        <v>0</v>
      </c>
      <c r="G622" s="17">
        <v>0</v>
      </c>
      <c r="H622" s="17">
        <v>67</v>
      </c>
      <c r="I622" s="17">
        <v>66</v>
      </c>
      <c r="J622" s="17">
        <v>75</v>
      </c>
      <c r="K622" s="17">
        <v>67</v>
      </c>
      <c r="L622" s="17">
        <v>49</v>
      </c>
      <c r="M622" s="17">
        <v>74</v>
      </c>
      <c r="N622" s="17">
        <f t="shared" si="21"/>
        <v>398</v>
      </c>
    </row>
    <row r="623" spans="1:14" x14ac:dyDescent="0.25">
      <c r="A623" s="17" t="s">
        <v>4450</v>
      </c>
      <c r="B623" s="17">
        <v>0</v>
      </c>
      <c r="C623" s="17">
        <v>0</v>
      </c>
      <c r="D623" s="17">
        <v>0</v>
      </c>
      <c r="E623" s="17">
        <v>0</v>
      </c>
      <c r="F623" s="17">
        <v>0</v>
      </c>
      <c r="G623" s="17">
        <v>0</v>
      </c>
      <c r="H623" s="17">
        <v>1</v>
      </c>
      <c r="I623" s="17">
        <v>6</v>
      </c>
      <c r="J623" s="17">
        <v>101</v>
      </c>
      <c r="K623" s="17">
        <v>151</v>
      </c>
      <c r="L623" s="17">
        <v>155</v>
      </c>
      <c r="M623" s="17">
        <v>172</v>
      </c>
      <c r="N623" s="17">
        <f t="shared" si="21"/>
        <v>586</v>
      </c>
    </row>
    <row r="624" spans="1:14" x14ac:dyDescent="0.25">
      <c r="A624" s="17" t="s">
        <v>4451</v>
      </c>
      <c r="B624" s="17">
        <v>174</v>
      </c>
      <c r="C624" s="17">
        <v>164</v>
      </c>
      <c r="D624" s="17">
        <v>169</v>
      </c>
      <c r="E624" s="17">
        <v>190</v>
      </c>
      <c r="F624" s="17">
        <v>0</v>
      </c>
      <c r="G624" s="17">
        <v>0</v>
      </c>
      <c r="H624" s="17">
        <v>0</v>
      </c>
      <c r="I624" s="17">
        <v>0</v>
      </c>
      <c r="J624" s="17">
        <v>0</v>
      </c>
      <c r="K624" s="17">
        <v>0</v>
      </c>
      <c r="L624" s="17">
        <v>0</v>
      </c>
      <c r="M624" s="17">
        <v>0</v>
      </c>
      <c r="N624" s="17">
        <f t="shared" si="21"/>
        <v>697</v>
      </c>
    </row>
    <row r="625" spans="1:14" x14ac:dyDescent="0.25">
      <c r="A625" s="17" t="s">
        <v>4452</v>
      </c>
      <c r="B625" s="17">
        <v>0</v>
      </c>
      <c r="C625" s="17">
        <v>0</v>
      </c>
      <c r="D625" s="17">
        <v>0</v>
      </c>
      <c r="E625" s="17">
        <v>0</v>
      </c>
      <c r="F625" s="17">
        <v>169</v>
      </c>
      <c r="G625" s="17">
        <v>170</v>
      </c>
      <c r="H625" s="17">
        <v>146</v>
      </c>
      <c r="I625" s="17">
        <v>208</v>
      </c>
      <c r="J625" s="17">
        <v>133</v>
      </c>
      <c r="K625" s="17">
        <v>130</v>
      </c>
      <c r="L625" s="17">
        <v>134</v>
      </c>
      <c r="M625" s="17">
        <v>134</v>
      </c>
      <c r="N625" s="17">
        <f t="shared" si="21"/>
        <v>1224</v>
      </c>
    </row>
    <row r="626" spans="1:14" x14ac:dyDescent="0.25">
      <c r="A626" s="17" t="s">
        <v>5256</v>
      </c>
      <c r="B626" s="17">
        <v>30</v>
      </c>
      <c r="C626" s="17">
        <v>19</v>
      </c>
      <c r="D626" s="17">
        <v>16</v>
      </c>
      <c r="E626" s="17">
        <v>29</v>
      </c>
      <c r="F626" s="17">
        <v>35</v>
      </c>
      <c r="G626" s="17">
        <v>42</v>
      </c>
      <c r="H626" s="17">
        <v>34</v>
      </c>
      <c r="I626" s="17">
        <v>27</v>
      </c>
      <c r="J626" s="17">
        <v>28</v>
      </c>
      <c r="K626" s="17">
        <v>33</v>
      </c>
      <c r="L626" s="17">
        <v>30</v>
      </c>
      <c r="M626" s="17">
        <v>33</v>
      </c>
      <c r="N626" s="17">
        <f t="shared" si="21"/>
        <v>356</v>
      </c>
    </row>
    <row r="627" spans="1:14" x14ac:dyDescent="0.25">
      <c r="A627" s="17" t="s">
        <v>4754</v>
      </c>
      <c r="B627" s="17">
        <v>0</v>
      </c>
      <c r="C627" s="17">
        <v>0</v>
      </c>
      <c r="D627" s="17">
        <v>0</v>
      </c>
      <c r="E627" s="17">
        <v>0</v>
      </c>
      <c r="F627" s="17">
        <v>159</v>
      </c>
      <c r="G627" s="17">
        <v>214</v>
      </c>
      <c r="H627" s="17">
        <v>244</v>
      </c>
      <c r="I627" s="17">
        <v>368</v>
      </c>
      <c r="J627" s="17">
        <v>252</v>
      </c>
      <c r="K627" s="17">
        <v>384</v>
      </c>
      <c r="L627" s="17">
        <v>348</v>
      </c>
      <c r="M627" s="17">
        <v>433</v>
      </c>
      <c r="N627" s="17">
        <f t="shared" si="21"/>
        <v>2402</v>
      </c>
    </row>
    <row r="628" spans="1:14" x14ac:dyDescent="0.25">
      <c r="A628" s="17" t="s">
        <v>4707</v>
      </c>
      <c r="B628" s="17">
        <v>80</v>
      </c>
      <c r="C628" s="17">
        <v>68</v>
      </c>
      <c r="D628" s="17">
        <v>76</v>
      </c>
      <c r="E628" s="17">
        <v>72</v>
      </c>
      <c r="F628" s="17">
        <v>66</v>
      </c>
      <c r="G628" s="17">
        <v>62</v>
      </c>
      <c r="H628" s="17">
        <v>38</v>
      </c>
      <c r="I628" s="17">
        <v>36</v>
      </c>
      <c r="J628" s="17">
        <v>52</v>
      </c>
      <c r="K628" s="17">
        <v>33</v>
      </c>
      <c r="L628" s="17">
        <v>37</v>
      </c>
      <c r="M628" s="17">
        <v>21</v>
      </c>
      <c r="N628" s="17">
        <f t="shared" si="21"/>
        <v>641</v>
      </c>
    </row>
    <row r="629" spans="1:14" x14ac:dyDescent="0.25">
      <c r="A629" s="17" t="s">
        <v>4718</v>
      </c>
      <c r="B629" s="17">
        <v>0</v>
      </c>
      <c r="C629" s="17">
        <v>0</v>
      </c>
      <c r="D629" s="17">
        <v>0</v>
      </c>
      <c r="E629" s="17">
        <v>0</v>
      </c>
      <c r="F629" s="17">
        <v>137</v>
      </c>
      <c r="G629" s="17">
        <v>27</v>
      </c>
      <c r="H629" s="17">
        <v>129</v>
      </c>
      <c r="I629" s="17">
        <v>30</v>
      </c>
      <c r="J629" s="17">
        <v>125</v>
      </c>
      <c r="K629" s="17">
        <v>35</v>
      </c>
      <c r="L629" s="17">
        <v>97</v>
      </c>
      <c r="M629" s="17">
        <v>21</v>
      </c>
      <c r="N629" s="17">
        <f t="shared" si="21"/>
        <v>601</v>
      </c>
    </row>
    <row r="630" spans="1:14" x14ac:dyDescent="0.25">
      <c r="A630" s="17" t="s">
        <v>5456</v>
      </c>
      <c r="B630" s="17">
        <v>30</v>
      </c>
      <c r="C630" s="17">
        <v>16</v>
      </c>
      <c r="D630" s="17">
        <v>22</v>
      </c>
      <c r="E630" s="17">
        <v>13</v>
      </c>
      <c r="F630" s="17">
        <v>0</v>
      </c>
      <c r="G630" s="17">
        <v>0</v>
      </c>
      <c r="H630" s="17">
        <v>0</v>
      </c>
      <c r="I630" s="17">
        <v>0</v>
      </c>
      <c r="J630" s="17">
        <v>0</v>
      </c>
      <c r="K630" s="17">
        <v>0</v>
      </c>
      <c r="L630" s="17">
        <v>0</v>
      </c>
      <c r="M630" s="17">
        <v>0</v>
      </c>
      <c r="N630" s="17">
        <f t="shared" si="21"/>
        <v>81</v>
      </c>
    </row>
    <row r="631" spans="1:14" x14ac:dyDescent="0.25">
      <c r="A631" s="17" t="s">
        <v>4738</v>
      </c>
      <c r="B631" s="17">
        <v>0</v>
      </c>
      <c r="C631" s="17">
        <v>0</v>
      </c>
      <c r="D631" s="17">
        <v>0</v>
      </c>
      <c r="E631" s="17">
        <v>0</v>
      </c>
      <c r="F631" s="17">
        <v>96</v>
      </c>
      <c r="G631" s="17">
        <v>83</v>
      </c>
      <c r="H631" s="17">
        <v>84</v>
      </c>
      <c r="I631" s="17">
        <v>91</v>
      </c>
      <c r="J631" s="17">
        <v>76</v>
      </c>
      <c r="K631" s="17">
        <v>97</v>
      </c>
      <c r="L631" s="17">
        <v>74</v>
      </c>
      <c r="M631" s="17">
        <v>77</v>
      </c>
      <c r="N631" s="17">
        <f t="shared" si="21"/>
        <v>678</v>
      </c>
    </row>
    <row r="632" spans="1:14" x14ac:dyDescent="0.25">
      <c r="A632" s="17" t="s">
        <v>4737</v>
      </c>
      <c r="B632" s="17">
        <v>95</v>
      </c>
      <c r="C632" s="17">
        <v>87</v>
      </c>
      <c r="D632" s="17">
        <v>92</v>
      </c>
      <c r="E632" s="17">
        <v>109</v>
      </c>
      <c r="F632" s="17">
        <v>0</v>
      </c>
      <c r="G632" s="17">
        <v>0</v>
      </c>
      <c r="H632" s="17">
        <v>0</v>
      </c>
      <c r="I632" s="17">
        <v>0</v>
      </c>
      <c r="J632" s="17">
        <v>0</v>
      </c>
      <c r="K632" s="17">
        <v>0</v>
      </c>
      <c r="L632" s="17">
        <v>0</v>
      </c>
      <c r="M632" s="17">
        <v>0</v>
      </c>
      <c r="N632" s="17">
        <f t="shared" si="21"/>
        <v>383</v>
      </c>
    </row>
    <row r="633" spans="1:14" x14ac:dyDescent="0.25">
      <c r="A633" s="17" t="s">
        <v>5175</v>
      </c>
      <c r="B633" s="17">
        <v>0</v>
      </c>
      <c r="C633" s="17">
        <v>0</v>
      </c>
      <c r="D633" s="17">
        <v>0</v>
      </c>
      <c r="E633" s="17">
        <v>0</v>
      </c>
      <c r="F633" s="17">
        <v>0</v>
      </c>
      <c r="G633" s="17">
        <v>0</v>
      </c>
      <c r="H633" s="17">
        <v>55</v>
      </c>
      <c r="I633" s="17">
        <v>75</v>
      </c>
      <c r="J633" s="17">
        <v>81</v>
      </c>
      <c r="K633" s="17">
        <v>122</v>
      </c>
      <c r="L633" s="17">
        <v>93</v>
      </c>
      <c r="M633" s="17">
        <v>118</v>
      </c>
      <c r="N633" s="17">
        <f t="shared" si="21"/>
        <v>544</v>
      </c>
    </row>
    <row r="634" spans="1:14" x14ac:dyDescent="0.25">
      <c r="A634" s="17" t="s">
        <v>4592</v>
      </c>
      <c r="B634" s="17">
        <v>79</v>
      </c>
      <c r="C634" s="17">
        <v>85</v>
      </c>
      <c r="D634" s="17">
        <v>68</v>
      </c>
      <c r="E634" s="17">
        <v>82</v>
      </c>
      <c r="F634" s="17">
        <v>0</v>
      </c>
      <c r="G634" s="17">
        <v>0</v>
      </c>
      <c r="H634" s="17">
        <v>0</v>
      </c>
      <c r="I634" s="17">
        <v>0</v>
      </c>
      <c r="J634" s="17">
        <v>0</v>
      </c>
      <c r="K634" s="17">
        <v>0</v>
      </c>
      <c r="L634" s="17">
        <v>0</v>
      </c>
      <c r="M634" s="17">
        <v>0</v>
      </c>
      <c r="N634" s="17">
        <f t="shared" si="21"/>
        <v>314</v>
      </c>
    </row>
    <row r="635" spans="1:14" x14ac:dyDescent="0.25">
      <c r="A635" s="17" t="s">
        <v>4591</v>
      </c>
      <c r="B635" s="17">
        <v>0</v>
      </c>
      <c r="C635" s="17">
        <v>0</v>
      </c>
      <c r="D635" s="17">
        <v>0</v>
      </c>
      <c r="E635" s="17">
        <v>0</v>
      </c>
      <c r="F635" s="17">
        <v>59</v>
      </c>
      <c r="G635" s="17">
        <v>83</v>
      </c>
      <c r="H635" s="17">
        <v>72</v>
      </c>
      <c r="I635" s="17">
        <v>92</v>
      </c>
      <c r="J635" s="17">
        <v>92</v>
      </c>
      <c r="K635" s="17">
        <v>80</v>
      </c>
      <c r="L635" s="17">
        <v>65</v>
      </c>
      <c r="M635" s="17">
        <v>83</v>
      </c>
      <c r="N635" s="17">
        <f t="shared" si="21"/>
        <v>626</v>
      </c>
    </row>
    <row r="636" spans="1:14" x14ac:dyDescent="0.25">
      <c r="A636" s="17" t="s">
        <v>4213</v>
      </c>
      <c r="B636" s="17">
        <v>0</v>
      </c>
      <c r="C636" s="17">
        <v>0</v>
      </c>
      <c r="D636" s="17">
        <v>0</v>
      </c>
      <c r="E636" s="17">
        <v>0</v>
      </c>
      <c r="F636" s="17">
        <v>73</v>
      </c>
      <c r="G636" s="17">
        <v>73</v>
      </c>
      <c r="H636" s="17">
        <v>76</v>
      </c>
      <c r="I636" s="17">
        <v>70</v>
      </c>
      <c r="J636" s="17">
        <v>65</v>
      </c>
      <c r="K636" s="17">
        <v>65</v>
      </c>
      <c r="L636" s="17">
        <v>58</v>
      </c>
      <c r="M636" s="17">
        <v>63</v>
      </c>
      <c r="N636" s="17">
        <f t="shared" si="21"/>
        <v>543</v>
      </c>
    </row>
    <row r="637" spans="1:14" x14ac:dyDescent="0.25">
      <c r="A637" s="17" t="s">
        <v>4212</v>
      </c>
      <c r="B637" s="17">
        <v>54</v>
      </c>
      <c r="C637" s="17">
        <v>58</v>
      </c>
      <c r="D637" s="17">
        <v>46</v>
      </c>
      <c r="E637" s="17">
        <v>54</v>
      </c>
      <c r="F637" s="17">
        <v>0</v>
      </c>
      <c r="G637" s="17">
        <v>0</v>
      </c>
      <c r="H637" s="17">
        <v>0</v>
      </c>
      <c r="I637" s="17">
        <v>0</v>
      </c>
      <c r="J637" s="17">
        <v>0</v>
      </c>
      <c r="K637" s="17">
        <v>0</v>
      </c>
      <c r="L637" s="17">
        <v>0</v>
      </c>
      <c r="M637" s="17">
        <v>0</v>
      </c>
      <c r="N637" s="17">
        <f t="shared" si="21"/>
        <v>212</v>
      </c>
    </row>
    <row r="638" spans="1:14" x14ac:dyDescent="0.25">
      <c r="A638" s="17" t="s">
        <v>8752</v>
      </c>
      <c r="B638" s="17">
        <v>41</v>
      </c>
      <c r="C638" s="17">
        <v>68</v>
      </c>
      <c r="D638" s="17">
        <v>34</v>
      </c>
      <c r="E638" s="17">
        <v>74</v>
      </c>
      <c r="F638" s="17">
        <v>49</v>
      </c>
      <c r="G638" s="17">
        <v>97</v>
      </c>
      <c r="H638" s="17">
        <v>67</v>
      </c>
      <c r="I638" s="17">
        <v>115</v>
      </c>
      <c r="J638" s="17">
        <v>58</v>
      </c>
      <c r="K638" s="17">
        <v>105</v>
      </c>
      <c r="L638" s="17">
        <v>99</v>
      </c>
      <c r="M638" s="17">
        <v>153</v>
      </c>
      <c r="N638" s="17">
        <f t="shared" ref="N638:N668" si="22">SUM(B638:M638)</f>
        <v>960</v>
      </c>
    </row>
    <row r="639" spans="1:14" x14ac:dyDescent="0.25">
      <c r="A639" s="17" t="s">
        <v>5214</v>
      </c>
      <c r="B639" s="17">
        <v>25</v>
      </c>
      <c r="C639" s="17">
        <v>35</v>
      </c>
      <c r="D639" s="17">
        <v>39</v>
      </c>
      <c r="E639" s="17">
        <v>26</v>
      </c>
      <c r="F639" s="17">
        <v>26</v>
      </c>
      <c r="G639" s="17">
        <v>32</v>
      </c>
      <c r="H639" s="17">
        <v>29</v>
      </c>
      <c r="I639" s="17">
        <v>28</v>
      </c>
      <c r="J639" s="17">
        <v>31</v>
      </c>
      <c r="K639" s="17">
        <v>30</v>
      </c>
      <c r="L639" s="17">
        <v>24</v>
      </c>
      <c r="M639" s="17">
        <v>28</v>
      </c>
      <c r="N639" s="17">
        <f t="shared" si="22"/>
        <v>353</v>
      </c>
    </row>
    <row r="640" spans="1:14" x14ac:dyDescent="0.25">
      <c r="A640" s="17" t="s">
        <v>5145</v>
      </c>
      <c r="B640" s="17">
        <v>53</v>
      </c>
      <c r="C640" s="17">
        <v>25</v>
      </c>
      <c r="D640" s="17">
        <v>73</v>
      </c>
      <c r="E640" s="17">
        <v>20</v>
      </c>
      <c r="F640" s="17">
        <v>107</v>
      </c>
      <c r="G640" s="17">
        <v>32</v>
      </c>
      <c r="H640" s="17">
        <v>118</v>
      </c>
      <c r="I640" s="17">
        <v>39</v>
      </c>
      <c r="J640" s="17">
        <v>90</v>
      </c>
      <c r="K640" s="17">
        <v>49</v>
      </c>
      <c r="L640" s="17">
        <v>79</v>
      </c>
      <c r="M640" s="17">
        <v>38</v>
      </c>
      <c r="N640" s="17">
        <f t="shared" si="22"/>
        <v>723</v>
      </c>
    </row>
    <row r="641" spans="1:14" x14ac:dyDescent="0.25">
      <c r="A641" s="17" t="s">
        <v>4577</v>
      </c>
      <c r="B641" s="17">
        <v>0</v>
      </c>
      <c r="C641" s="17">
        <v>0</v>
      </c>
      <c r="D641" s="17">
        <v>0</v>
      </c>
      <c r="E641" s="17">
        <v>0</v>
      </c>
      <c r="F641" s="17">
        <v>50</v>
      </c>
      <c r="G641" s="17">
        <v>47</v>
      </c>
      <c r="H641" s="17">
        <v>47</v>
      </c>
      <c r="I641" s="17">
        <v>49</v>
      </c>
      <c r="J641" s="17">
        <v>44</v>
      </c>
      <c r="K641" s="17">
        <v>46</v>
      </c>
      <c r="L641" s="17">
        <v>40</v>
      </c>
      <c r="M641" s="17">
        <v>50</v>
      </c>
      <c r="N641" s="17">
        <f t="shared" si="22"/>
        <v>373</v>
      </c>
    </row>
    <row r="642" spans="1:14" x14ac:dyDescent="0.25">
      <c r="A642" s="17" t="s">
        <v>5457</v>
      </c>
      <c r="B642" s="17">
        <v>48</v>
      </c>
      <c r="C642" s="17">
        <v>40</v>
      </c>
      <c r="D642" s="17">
        <v>51</v>
      </c>
      <c r="E642" s="17">
        <v>57</v>
      </c>
      <c r="F642" s="17">
        <v>0</v>
      </c>
      <c r="G642" s="17">
        <v>0</v>
      </c>
      <c r="H642" s="17">
        <v>0</v>
      </c>
      <c r="I642" s="17">
        <v>0</v>
      </c>
      <c r="J642" s="17">
        <v>0</v>
      </c>
      <c r="K642" s="17">
        <v>0</v>
      </c>
      <c r="L642" s="17">
        <v>0</v>
      </c>
      <c r="M642" s="17">
        <v>0</v>
      </c>
      <c r="N642" s="17">
        <f t="shared" si="22"/>
        <v>196</v>
      </c>
    </row>
    <row r="643" spans="1:14" x14ac:dyDescent="0.25">
      <c r="A643" s="17" t="s">
        <v>5555</v>
      </c>
      <c r="B643" s="17">
        <v>0</v>
      </c>
      <c r="C643" s="17">
        <v>0</v>
      </c>
      <c r="D643" s="17">
        <v>0</v>
      </c>
      <c r="E643" s="17">
        <v>0</v>
      </c>
      <c r="F643" s="17">
        <v>72</v>
      </c>
      <c r="G643" s="17">
        <v>86</v>
      </c>
      <c r="H643" s="17">
        <v>71</v>
      </c>
      <c r="I643" s="17">
        <v>81</v>
      </c>
      <c r="J643" s="17">
        <v>72</v>
      </c>
      <c r="K643" s="17">
        <v>75</v>
      </c>
      <c r="L643" s="17">
        <v>91</v>
      </c>
      <c r="M643" s="17">
        <v>87</v>
      </c>
      <c r="N643" s="17">
        <f t="shared" si="22"/>
        <v>635</v>
      </c>
    </row>
    <row r="644" spans="1:14" x14ac:dyDescent="0.25">
      <c r="A644" s="17" t="s">
        <v>5554</v>
      </c>
      <c r="B644" s="17">
        <v>77</v>
      </c>
      <c r="C644" s="17">
        <v>76</v>
      </c>
      <c r="D644" s="17">
        <v>72</v>
      </c>
      <c r="E644" s="17">
        <v>95</v>
      </c>
      <c r="F644" s="17">
        <v>0</v>
      </c>
      <c r="G644" s="17">
        <v>0</v>
      </c>
      <c r="H644" s="17">
        <v>0</v>
      </c>
      <c r="I644" s="17">
        <v>0</v>
      </c>
      <c r="J644" s="17">
        <v>0</v>
      </c>
      <c r="K644" s="17">
        <v>0</v>
      </c>
      <c r="L644" s="17">
        <v>0</v>
      </c>
      <c r="M644" s="17">
        <v>0</v>
      </c>
      <c r="N644" s="17">
        <f t="shared" si="22"/>
        <v>320</v>
      </c>
    </row>
    <row r="645" spans="1:14" x14ac:dyDescent="0.25">
      <c r="A645" s="17" t="s">
        <v>4541</v>
      </c>
      <c r="B645" s="17">
        <v>0</v>
      </c>
      <c r="C645" s="17">
        <v>0</v>
      </c>
      <c r="D645" s="17">
        <v>0</v>
      </c>
      <c r="E645" s="17">
        <v>0</v>
      </c>
      <c r="F645" s="17">
        <v>123</v>
      </c>
      <c r="G645" s="17">
        <v>152</v>
      </c>
      <c r="H645" s="17">
        <v>154</v>
      </c>
      <c r="I645" s="17">
        <v>133</v>
      </c>
      <c r="J645" s="17">
        <v>141</v>
      </c>
      <c r="K645" s="17">
        <v>157</v>
      </c>
      <c r="L645" s="17">
        <v>132</v>
      </c>
      <c r="M645" s="17">
        <v>155</v>
      </c>
      <c r="N645" s="17">
        <f t="shared" si="22"/>
        <v>1147</v>
      </c>
    </row>
    <row r="646" spans="1:14" x14ac:dyDescent="0.25">
      <c r="A646" s="17" t="s">
        <v>4542</v>
      </c>
      <c r="B646" s="17">
        <v>160</v>
      </c>
      <c r="C646" s="17">
        <v>152</v>
      </c>
      <c r="D646" s="17">
        <v>163</v>
      </c>
      <c r="E646" s="17">
        <v>143</v>
      </c>
      <c r="F646" s="17">
        <v>0</v>
      </c>
      <c r="G646" s="17">
        <v>0</v>
      </c>
      <c r="H646" s="17">
        <v>0</v>
      </c>
      <c r="I646" s="17">
        <v>0</v>
      </c>
      <c r="J646" s="17">
        <v>0</v>
      </c>
      <c r="K646" s="17">
        <v>0</v>
      </c>
      <c r="L646" s="17">
        <v>0</v>
      </c>
      <c r="M646" s="17">
        <v>0</v>
      </c>
      <c r="N646" s="17">
        <f t="shared" si="22"/>
        <v>618</v>
      </c>
    </row>
    <row r="647" spans="1:14" x14ac:dyDescent="0.25">
      <c r="A647" s="17" t="s">
        <v>4543</v>
      </c>
      <c r="B647" s="17">
        <v>0</v>
      </c>
      <c r="C647" s="17">
        <v>0</v>
      </c>
      <c r="D647" s="17">
        <v>0</v>
      </c>
      <c r="E647" s="17">
        <v>3</v>
      </c>
      <c r="F647" s="17">
        <v>2</v>
      </c>
      <c r="G647" s="17">
        <v>1</v>
      </c>
      <c r="H647" s="17">
        <v>2</v>
      </c>
      <c r="I647" s="17">
        <v>3</v>
      </c>
      <c r="J647" s="17">
        <v>1</v>
      </c>
      <c r="K647" s="17">
        <v>2</v>
      </c>
      <c r="L647" s="17">
        <v>0</v>
      </c>
      <c r="M647" s="17">
        <v>2</v>
      </c>
      <c r="N647" s="17">
        <f t="shared" si="22"/>
        <v>16</v>
      </c>
    </row>
    <row r="648" spans="1:14" x14ac:dyDescent="0.25">
      <c r="A648" s="17" t="s">
        <v>4829</v>
      </c>
      <c r="B648" s="17">
        <v>154</v>
      </c>
      <c r="C648" s="17">
        <v>143</v>
      </c>
      <c r="D648" s="17">
        <v>145</v>
      </c>
      <c r="E648" s="17">
        <v>131</v>
      </c>
      <c r="F648" s="17">
        <v>0</v>
      </c>
      <c r="G648" s="17">
        <v>0</v>
      </c>
      <c r="H648" s="17">
        <v>0</v>
      </c>
      <c r="I648" s="17">
        <v>0</v>
      </c>
      <c r="J648" s="17">
        <v>0</v>
      </c>
      <c r="K648" s="17">
        <v>0</v>
      </c>
      <c r="L648" s="17">
        <v>0</v>
      </c>
      <c r="M648" s="17">
        <v>0</v>
      </c>
      <c r="N648" s="17">
        <f t="shared" si="22"/>
        <v>573</v>
      </c>
    </row>
    <row r="649" spans="1:14" x14ac:dyDescent="0.25">
      <c r="A649" s="17" t="s">
        <v>4832</v>
      </c>
      <c r="B649" s="17">
        <v>0</v>
      </c>
      <c r="C649" s="17">
        <v>0</v>
      </c>
      <c r="D649" s="17">
        <v>0</v>
      </c>
      <c r="E649" s="17">
        <v>0</v>
      </c>
      <c r="F649" s="17">
        <v>131</v>
      </c>
      <c r="G649" s="17">
        <v>163</v>
      </c>
      <c r="H649" s="17">
        <v>182</v>
      </c>
      <c r="I649" s="17">
        <v>165</v>
      </c>
      <c r="J649" s="17">
        <v>136</v>
      </c>
      <c r="K649" s="17">
        <v>147</v>
      </c>
      <c r="L649" s="17">
        <v>148</v>
      </c>
      <c r="M649" s="17">
        <v>145</v>
      </c>
      <c r="N649" s="17">
        <f t="shared" si="22"/>
        <v>1217</v>
      </c>
    </row>
    <row r="650" spans="1:14" x14ac:dyDescent="0.25">
      <c r="A650" s="17" t="s">
        <v>4831</v>
      </c>
      <c r="B650" s="17">
        <v>0</v>
      </c>
      <c r="C650" s="17">
        <v>0</v>
      </c>
      <c r="D650" s="17">
        <v>0</v>
      </c>
      <c r="E650" s="17">
        <v>0</v>
      </c>
      <c r="F650" s="17">
        <v>184</v>
      </c>
      <c r="G650" s="17">
        <v>182</v>
      </c>
      <c r="H650" s="17">
        <v>186</v>
      </c>
      <c r="I650" s="17">
        <v>186</v>
      </c>
      <c r="J650" s="17">
        <v>198</v>
      </c>
      <c r="K650" s="17">
        <v>161</v>
      </c>
      <c r="L650" s="17">
        <v>165</v>
      </c>
      <c r="M650" s="17">
        <v>173</v>
      </c>
      <c r="N650" s="17">
        <f t="shared" si="22"/>
        <v>1435</v>
      </c>
    </row>
    <row r="651" spans="1:14" x14ac:dyDescent="0.25">
      <c r="A651" s="17" t="s">
        <v>4830</v>
      </c>
      <c r="B651" s="17">
        <v>177</v>
      </c>
      <c r="C651" s="17">
        <v>151</v>
      </c>
      <c r="D651" s="17">
        <v>160</v>
      </c>
      <c r="E651" s="17">
        <v>174</v>
      </c>
      <c r="F651" s="17">
        <v>0</v>
      </c>
      <c r="G651" s="17">
        <v>0</v>
      </c>
      <c r="H651" s="17">
        <v>0</v>
      </c>
      <c r="I651" s="17">
        <v>0</v>
      </c>
      <c r="J651" s="17">
        <v>0</v>
      </c>
      <c r="K651" s="17">
        <v>0</v>
      </c>
      <c r="L651" s="17">
        <v>0</v>
      </c>
      <c r="M651" s="17">
        <v>0</v>
      </c>
      <c r="N651" s="17">
        <f t="shared" si="22"/>
        <v>662</v>
      </c>
    </row>
    <row r="652" spans="1:14" x14ac:dyDescent="0.25">
      <c r="A652" s="17" t="s">
        <v>4833</v>
      </c>
      <c r="B652" s="17">
        <v>0</v>
      </c>
      <c r="C652" s="17">
        <v>0</v>
      </c>
      <c r="D652" s="17">
        <v>0</v>
      </c>
      <c r="E652" s="17">
        <v>0</v>
      </c>
      <c r="F652" s="17">
        <v>95</v>
      </c>
      <c r="G652" s="17">
        <v>90</v>
      </c>
      <c r="H652" s="17">
        <v>86</v>
      </c>
      <c r="I652" s="17">
        <v>96</v>
      </c>
      <c r="J652" s="17">
        <v>101</v>
      </c>
      <c r="K652" s="17">
        <v>87</v>
      </c>
      <c r="L652" s="17">
        <v>96</v>
      </c>
      <c r="M652" s="17">
        <v>103</v>
      </c>
      <c r="N652" s="17">
        <f t="shared" si="22"/>
        <v>754</v>
      </c>
    </row>
    <row r="653" spans="1:14" x14ac:dyDescent="0.25">
      <c r="A653" s="17" t="s">
        <v>4834</v>
      </c>
      <c r="B653" s="17">
        <v>87</v>
      </c>
      <c r="C653" s="17">
        <v>104</v>
      </c>
      <c r="D653" s="17">
        <v>94</v>
      </c>
      <c r="E653" s="17">
        <v>94</v>
      </c>
      <c r="F653" s="17">
        <v>0</v>
      </c>
      <c r="G653" s="17">
        <v>0</v>
      </c>
      <c r="H653" s="17">
        <v>0</v>
      </c>
      <c r="I653" s="17">
        <v>0</v>
      </c>
      <c r="J653" s="17">
        <v>0</v>
      </c>
      <c r="K653" s="17">
        <v>0</v>
      </c>
      <c r="L653" s="17">
        <v>0</v>
      </c>
      <c r="M653" s="17">
        <v>0</v>
      </c>
      <c r="N653" s="17">
        <f t="shared" si="22"/>
        <v>379</v>
      </c>
    </row>
    <row r="654" spans="1:14" x14ac:dyDescent="0.25">
      <c r="A654" s="17" t="s">
        <v>4608</v>
      </c>
      <c r="B654" s="17">
        <v>67</v>
      </c>
      <c r="C654" s="17">
        <v>56</v>
      </c>
      <c r="D654" s="17">
        <v>57</v>
      </c>
      <c r="E654" s="17">
        <v>70</v>
      </c>
      <c r="F654" s="17">
        <v>0</v>
      </c>
      <c r="G654" s="17">
        <v>0</v>
      </c>
      <c r="H654" s="17">
        <v>0</v>
      </c>
      <c r="I654" s="17">
        <v>0</v>
      </c>
      <c r="J654" s="17">
        <v>0</v>
      </c>
      <c r="K654" s="17">
        <v>0</v>
      </c>
      <c r="L654" s="17">
        <v>0</v>
      </c>
      <c r="M654" s="17">
        <v>0</v>
      </c>
      <c r="N654" s="17">
        <f t="shared" si="22"/>
        <v>250</v>
      </c>
    </row>
    <row r="655" spans="1:14" x14ac:dyDescent="0.25">
      <c r="A655" s="17" t="s">
        <v>4609</v>
      </c>
      <c r="B655" s="17">
        <v>0</v>
      </c>
      <c r="C655" s="17">
        <v>0</v>
      </c>
      <c r="D655" s="17">
        <v>0</v>
      </c>
      <c r="E655" s="17">
        <v>0</v>
      </c>
      <c r="F655" s="17">
        <v>44</v>
      </c>
      <c r="G655" s="17">
        <v>81</v>
      </c>
      <c r="H655" s="17">
        <v>72</v>
      </c>
      <c r="I655" s="17">
        <v>61</v>
      </c>
      <c r="J655" s="17">
        <v>45</v>
      </c>
      <c r="K655" s="17">
        <v>69</v>
      </c>
      <c r="L655" s="17">
        <v>46</v>
      </c>
      <c r="M655" s="17">
        <v>56</v>
      </c>
      <c r="N655" s="17">
        <f t="shared" si="22"/>
        <v>474</v>
      </c>
    </row>
    <row r="656" spans="1:14" x14ac:dyDescent="0.25">
      <c r="A656" s="17" t="s">
        <v>8788</v>
      </c>
      <c r="B656" s="17"/>
      <c r="C656" s="17">
        <v>0</v>
      </c>
      <c r="D656" s="17"/>
      <c r="E656" s="17">
        <v>1</v>
      </c>
      <c r="F656" s="17"/>
      <c r="G656" s="17">
        <v>16</v>
      </c>
      <c r="H656" s="17"/>
      <c r="I656" s="17">
        <v>17</v>
      </c>
      <c r="J656" s="17"/>
      <c r="K656" s="17">
        <v>20</v>
      </c>
      <c r="L656" s="17"/>
      <c r="M656" s="17">
        <v>35</v>
      </c>
      <c r="N656" s="17">
        <f t="shared" si="22"/>
        <v>89</v>
      </c>
    </row>
    <row r="657" spans="1:14" x14ac:dyDescent="0.25">
      <c r="A657" s="17" t="s">
        <v>8753</v>
      </c>
      <c r="B657" s="17">
        <v>2</v>
      </c>
      <c r="C657" s="17">
        <v>16</v>
      </c>
      <c r="D657" s="17">
        <v>6</v>
      </c>
      <c r="E657" s="17">
        <v>18</v>
      </c>
      <c r="F657" s="17">
        <v>13</v>
      </c>
      <c r="G657" s="17">
        <v>27</v>
      </c>
      <c r="H657" s="17">
        <v>22</v>
      </c>
      <c r="I657" s="17">
        <v>35</v>
      </c>
      <c r="J657" s="17">
        <v>18</v>
      </c>
      <c r="K657" s="17">
        <v>45</v>
      </c>
      <c r="L657" s="17">
        <v>44</v>
      </c>
      <c r="M657" s="17">
        <v>77</v>
      </c>
      <c r="N657" s="17">
        <f t="shared" si="22"/>
        <v>323</v>
      </c>
    </row>
    <row r="658" spans="1:14" x14ac:dyDescent="0.25">
      <c r="A658" s="17" t="s">
        <v>4610</v>
      </c>
      <c r="B658" s="17">
        <v>0</v>
      </c>
      <c r="C658" s="17">
        <v>0</v>
      </c>
      <c r="D658" s="17">
        <v>0</v>
      </c>
      <c r="E658" s="17">
        <v>0</v>
      </c>
      <c r="F658" s="17">
        <v>0</v>
      </c>
      <c r="G658" s="17">
        <v>0</v>
      </c>
      <c r="H658" s="17">
        <v>29</v>
      </c>
      <c r="I658" s="17">
        <v>67</v>
      </c>
      <c r="J658" s="17">
        <v>44</v>
      </c>
      <c r="K658" s="17">
        <v>59</v>
      </c>
      <c r="L658" s="17">
        <v>41</v>
      </c>
      <c r="M658" s="17">
        <v>61</v>
      </c>
      <c r="N658" s="17">
        <f t="shared" si="22"/>
        <v>301</v>
      </c>
    </row>
    <row r="659" spans="1:14" x14ac:dyDescent="0.25">
      <c r="A659" s="17" t="s">
        <v>5190</v>
      </c>
      <c r="B659" s="17">
        <v>0</v>
      </c>
      <c r="C659" s="17">
        <v>0</v>
      </c>
      <c r="D659" s="17">
        <v>0</v>
      </c>
      <c r="E659" s="17">
        <v>0</v>
      </c>
      <c r="F659" s="17">
        <v>32</v>
      </c>
      <c r="G659" s="17">
        <v>48</v>
      </c>
      <c r="H659" s="17">
        <v>31</v>
      </c>
      <c r="I659" s="17">
        <v>51</v>
      </c>
      <c r="J659" s="17">
        <v>41</v>
      </c>
      <c r="K659" s="17">
        <v>50</v>
      </c>
      <c r="L659" s="17">
        <v>21</v>
      </c>
      <c r="M659" s="17">
        <v>43</v>
      </c>
      <c r="N659" s="17">
        <f t="shared" si="22"/>
        <v>317</v>
      </c>
    </row>
    <row r="660" spans="1:14" x14ac:dyDescent="0.25">
      <c r="A660" s="17" t="s">
        <v>5189</v>
      </c>
      <c r="B660" s="17">
        <v>35</v>
      </c>
      <c r="C660" s="17">
        <v>28</v>
      </c>
      <c r="D660" s="17">
        <v>38</v>
      </c>
      <c r="E660" s="17">
        <v>46</v>
      </c>
      <c r="F660" s="17">
        <v>0</v>
      </c>
      <c r="G660" s="17">
        <v>0</v>
      </c>
      <c r="H660" s="17">
        <v>0</v>
      </c>
      <c r="I660" s="17">
        <v>0</v>
      </c>
      <c r="J660" s="17">
        <v>0</v>
      </c>
      <c r="K660" s="17">
        <v>0</v>
      </c>
      <c r="L660" s="17">
        <v>0</v>
      </c>
      <c r="M660" s="17">
        <v>0</v>
      </c>
      <c r="N660" s="17">
        <f t="shared" si="22"/>
        <v>147</v>
      </c>
    </row>
    <row r="661" spans="1:14" x14ac:dyDescent="0.25">
      <c r="A661" s="17" t="s">
        <v>3961</v>
      </c>
      <c r="B661" s="17">
        <v>10</v>
      </c>
      <c r="C661" s="17">
        <v>13</v>
      </c>
      <c r="D661" s="17">
        <v>7</v>
      </c>
      <c r="E661" s="17">
        <v>12</v>
      </c>
      <c r="F661" s="17">
        <v>0</v>
      </c>
      <c r="G661" s="17">
        <v>0</v>
      </c>
      <c r="H661" s="17">
        <v>0</v>
      </c>
      <c r="I661" s="17">
        <v>0</v>
      </c>
      <c r="J661" s="17">
        <v>0</v>
      </c>
      <c r="K661" s="17">
        <v>0</v>
      </c>
      <c r="L661" s="17">
        <v>0</v>
      </c>
      <c r="M661" s="17">
        <v>0</v>
      </c>
      <c r="N661" s="17">
        <f t="shared" si="22"/>
        <v>42</v>
      </c>
    </row>
    <row r="662" spans="1:14" x14ac:dyDescent="0.25">
      <c r="A662" s="17" t="s">
        <v>4431</v>
      </c>
      <c r="B662" s="17">
        <v>111</v>
      </c>
      <c r="C662" s="17">
        <v>133</v>
      </c>
      <c r="D662" s="17">
        <v>101</v>
      </c>
      <c r="E662" s="17">
        <v>96</v>
      </c>
      <c r="F662" s="17">
        <v>1</v>
      </c>
      <c r="G662" s="17">
        <v>3</v>
      </c>
      <c r="H662" s="17">
        <v>0</v>
      </c>
      <c r="I662" s="17">
        <v>0</v>
      </c>
      <c r="J662" s="17">
        <v>0</v>
      </c>
      <c r="K662" s="17">
        <v>0</v>
      </c>
      <c r="L662" s="17">
        <v>0</v>
      </c>
      <c r="M662" s="17">
        <v>0</v>
      </c>
      <c r="N662" s="17">
        <f t="shared" si="22"/>
        <v>445</v>
      </c>
    </row>
    <row r="663" spans="1:14" x14ac:dyDescent="0.25">
      <c r="A663" s="17" t="s">
        <v>4430</v>
      </c>
      <c r="B663" s="17">
        <v>0</v>
      </c>
      <c r="C663" s="17">
        <v>0</v>
      </c>
      <c r="D663" s="17">
        <v>0</v>
      </c>
      <c r="E663" s="17">
        <v>0</v>
      </c>
      <c r="F663" s="17">
        <v>124</v>
      </c>
      <c r="G663" s="17">
        <v>140</v>
      </c>
      <c r="H663" s="17">
        <v>115</v>
      </c>
      <c r="I663" s="17">
        <v>139</v>
      </c>
      <c r="J663" s="17">
        <v>103</v>
      </c>
      <c r="K663" s="17">
        <v>132</v>
      </c>
      <c r="L663" s="17">
        <v>95</v>
      </c>
      <c r="M663" s="17">
        <v>101</v>
      </c>
      <c r="N663" s="17">
        <f t="shared" si="22"/>
        <v>949</v>
      </c>
    </row>
    <row r="664" spans="1:14" x14ac:dyDescent="0.25">
      <c r="A664" s="17" t="s">
        <v>8754</v>
      </c>
      <c r="B664" s="17">
        <v>1</v>
      </c>
      <c r="C664" s="17">
        <v>0</v>
      </c>
      <c r="D664" s="17">
        <v>1</v>
      </c>
      <c r="E664" s="17">
        <v>1</v>
      </c>
      <c r="F664" s="17">
        <v>0</v>
      </c>
      <c r="G664" s="17">
        <v>0</v>
      </c>
      <c r="H664" s="17">
        <v>0</v>
      </c>
      <c r="I664" s="17">
        <v>0</v>
      </c>
      <c r="J664" s="17">
        <v>0</v>
      </c>
      <c r="K664" s="17">
        <v>0</v>
      </c>
      <c r="L664" s="17">
        <v>0</v>
      </c>
      <c r="M664" s="17">
        <v>0</v>
      </c>
      <c r="N664" s="17">
        <f t="shared" si="22"/>
        <v>3</v>
      </c>
    </row>
    <row r="665" spans="1:14" x14ac:dyDescent="0.25">
      <c r="A665" s="17" t="s">
        <v>4432</v>
      </c>
      <c r="B665" s="17">
        <v>0</v>
      </c>
      <c r="C665" s="17">
        <v>0</v>
      </c>
      <c r="D665" s="17">
        <v>0</v>
      </c>
      <c r="E665" s="17">
        <v>0</v>
      </c>
      <c r="F665" s="17">
        <v>214</v>
      </c>
      <c r="G665" s="17">
        <v>243</v>
      </c>
      <c r="H665" s="17">
        <v>186</v>
      </c>
      <c r="I665" s="17">
        <v>252</v>
      </c>
      <c r="J665" s="17">
        <v>225</v>
      </c>
      <c r="K665" s="17">
        <v>226</v>
      </c>
      <c r="L665" s="17">
        <v>192</v>
      </c>
      <c r="M665" s="17">
        <v>205</v>
      </c>
      <c r="N665" s="17">
        <f t="shared" si="22"/>
        <v>1743</v>
      </c>
    </row>
    <row r="666" spans="1:14" x14ac:dyDescent="0.25">
      <c r="A666" s="17" t="s">
        <v>4433</v>
      </c>
      <c r="B666" s="17">
        <v>219</v>
      </c>
      <c r="C666" s="17">
        <v>225</v>
      </c>
      <c r="D666" s="17">
        <v>215</v>
      </c>
      <c r="E666" s="17">
        <v>252</v>
      </c>
      <c r="F666" s="17">
        <v>0</v>
      </c>
      <c r="G666" s="17">
        <v>4</v>
      </c>
      <c r="H666" s="17">
        <v>0</v>
      </c>
      <c r="I666" s="17">
        <v>0</v>
      </c>
      <c r="J666" s="17">
        <v>0</v>
      </c>
      <c r="K666" s="17">
        <v>0</v>
      </c>
      <c r="L666" s="17">
        <v>0</v>
      </c>
      <c r="M666" s="17">
        <v>0</v>
      </c>
      <c r="N666" s="17">
        <f t="shared" si="22"/>
        <v>915</v>
      </c>
    </row>
    <row r="667" spans="1:14" x14ac:dyDescent="0.25">
      <c r="A667" s="17" t="s">
        <v>4999</v>
      </c>
      <c r="B667" s="17">
        <v>42</v>
      </c>
      <c r="C667" s="17">
        <v>43</v>
      </c>
      <c r="D667" s="17">
        <v>44</v>
      </c>
      <c r="E667" s="17">
        <v>45</v>
      </c>
      <c r="F667" s="17">
        <v>74</v>
      </c>
      <c r="G667" s="17">
        <v>78</v>
      </c>
      <c r="H667" s="17">
        <v>78</v>
      </c>
      <c r="I667" s="17">
        <v>80</v>
      </c>
      <c r="J667" s="17">
        <v>65</v>
      </c>
      <c r="K667" s="17">
        <v>81</v>
      </c>
      <c r="L667" s="17">
        <v>64</v>
      </c>
      <c r="M667" s="17">
        <v>65</v>
      </c>
      <c r="N667" s="17">
        <f t="shared" si="22"/>
        <v>759</v>
      </c>
    </row>
    <row r="668" spans="1:14" x14ac:dyDescent="0.25">
      <c r="A668" s="17" t="s">
        <v>5183</v>
      </c>
      <c r="B668" s="17">
        <v>51</v>
      </c>
      <c r="C668" s="17">
        <v>50</v>
      </c>
      <c r="D668" s="17">
        <v>53</v>
      </c>
      <c r="E668" s="17">
        <v>55</v>
      </c>
      <c r="F668" s="17">
        <v>47</v>
      </c>
      <c r="G668" s="17">
        <v>61</v>
      </c>
      <c r="H668" s="17">
        <v>53</v>
      </c>
      <c r="I668" s="17">
        <v>54</v>
      </c>
      <c r="J668" s="17">
        <v>47</v>
      </c>
      <c r="K668" s="17">
        <v>63</v>
      </c>
      <c r="L668" s="17">
        <v>48</v>
      </c>
      <c r="M668" s="17">
        <v>53</v>
      </c>
      <c r="N668" s="17">
        <f t="shared" si="22"/>
        <v>635</v>
      </c>
    </row>
    <row r="669" spans="1:14" x14ac:dyDescent="0.25">
      <c r="A669" s="17" t="s">
        <v>4965</v>
      </c>
      <c r="B669" s="17">
        <v>48</v>
      </c>
      <c r="C669" s="17">
        <v>51</v>
      </c>
      <c r="D669" s="17">
        <v>51</v>
      </c>
      <c r="E669" s="17">
        <v>47</v>
      </c>
      <c r="F669" s="17">
        <v>40</v>
      </c>
      <c r="G669" s="17">
        <v>41</v>
      </c>
      <c r="H669" s="17">
        <v>29</v>
      </c>
      <c r="I669" s="17">
        <v>41</v>
      </c>
      <c r="J669" s="17">
        <v>38</v>
      </c>
      <c r="K669" s="17">
        <v>28</v>
      </c>
      <c r="L669" s="17">
        <v>28</v>
      </c>
      <c r="M669" s="17">
        <v>25</v>
      </c>
      <c r="N669" s="17">
        <f t="shared" ref="N669:N697" si="23">SUM(B669:M669)</f>
        <v>467</v>
      </c>
    </row>
    <row r="670" spans="1:14" x14ac:dyDescent="0.25">
      <c r="A670" s="17" t="s">
        <v>4933</v>
      </c>
      <c r="B670" s="17">
        <v>0</v>
      </c>
      <c r="C670" s="17">
        <v>0</v>
      </c>
      <c r="D670" s="17">
        <v>0</v>
      </c>
      <c r="E670" s="17">
        <v>0</v>
      </c>
      <c r="F670" s="17">
        <v>126</v>
      </c>
      <c r="G670" s="17">
        <v>130</v>
      </c>
      <c r="H670" s="17">
        <v>140</v>
      </c>
      <c r="I670" s="17">
        <v>152</v>
      </c>
      <c r="J670" s="17">
        <v>115</v>
      </c>
      <c r="K670" s="17">
        <v>154</v>
      </c>
      <c r="L670" s="17">
        <v>141</v>
      </c>
      <c r="M670" s="17">
        <v>159</v>
      </c>
      <c r="N670" s="17">
        <f t="shared" si="23"/>
        <v>1117</v>
      </c>
    </row>
    <row r="671" spans="1:14" x14ac:dyDescent="0.25">
      <c r="A671" s="17" t="s">
        <v>4932</v>
      </c>
      <c r="B671" s="17">
        <v>108</v>
      </c>
      <c r="C671" s="17">
        <v>135</v>
      </c>
      <c r="D671" s="17">
        <v>119</v>
      </c>
      <c r="E671" s="17">
        <v>127</v>
      </c>
      <c r="F671" s="17">
        <v>0</v>
      </c>
      <c r="G671" s="17">
        <v>0</v>
      </c>
      <c r="H671" s="17">
        <v>0</v>
      </c>
      <c r="I671" s="17">
        <v>0</v>
      </c>
      <c r="J671" s="17">
        <v>0</v>
      </c>
      <c r="K671" s="17">
        <v>0</v>
      </c>
      <c r="L671" s="17">
        <v>0</v>
      </c>
      <c r="M671" s="17">
        <v>0</v>
      </c>
      <c r="N671" s="17">
        <f t="shared" si="23"/>
        <v>489</v>
      </c>
    </row>
    <row r="672" spans="1:14" x14ac:dyDescent="0.25">
      <c r="A672" s="17" t="s">
        <v>4068</v>
      </c>
      <c r="B672" s="17">
        <v>125</v>
      </c>
      <c r="C672" s="17">
        <v>132</v>
      </c>
      <c r="D672" s="17">
        <v>161</v>
      </c>
      <c r="E672" s="17">
        <v>130</v>
      </c>
      <c r="F672" s="17">
        <v>0</v>
      </c>
      <c r="G672" s="17">
        <v>0</v>
      </c>
      <c r="H672" s="17">
        <v>0</v>
      </c>
      <c r="I672" s="17">
        <v>0</v>
      </c>
      <c r="J672" s="17">
        <v>0</v>
      </c>
      <c r="K672" s="17">
        <v>0</v>
      </c>
      <c r="L672" s="17">
        <v>0</v>
      </c>
      <c r="M672" s="17">
        <v>0</v>
      </c>
      <c r="N672" s="17">
        <f t="shared" si="23"/>
        <v>548</v>
      </c>
    </row>
    <row r="673" spans="1:14" x14ac:dyDescent="0.25">
      <c r="A673" s="17" t="s">
        <v>4067</v>
      </c>
      <c r="B673" s="17">
        <v>0</v>
      </c>
      <c r="C673" s="17">
        <v>0</v>
      </c>
      <c r="D673" s="17">
        <v>0</v>
      </c>
      <c r="E673" s="17">
        <v>0</v>
      </c>
      <c r="F673" s="17">
        <v>129</v>
      </c>
      <c r="G673" s="17">
        <v>144</v>
      </c>
      <c r="H673" s="17">
        <v>109</v>
      </c>
      <c r="I673" s="17">
        <v>132</v>
      </c>
      <c r="J673" s="17">
        <v>131</v>
      </c>
      <c r="K673" s="17">
        <v>152</v>
      </c>
      <c r="L673" s="17">
        <v>138</v>
      </c>
      <c r="M673" s="17">
        <v>124</v>
      </c>
      <c r="N673" s="17">
        <f t="shared" si="23"/>
        <v>1059</v>
      </c>
    </row>
    <row r="674" spans="1:14" x14ac:dyDescent="0.25">
      <c r="A674" s="17" t="s">
        <v>4984</v>
      </c>
      <c r="B674" s="17">
        <v>57</v>
      </c>
      <c r="C674" s="17">
        <v>58</v>
      </c>
      <c r="D674" s="17">
        <v>65</v>
      </c>
      <c r="E674" s="17">
        <v>50</v>
      </c>
      <c r="F674" s="17">
        <v>59</v>
      </c>
      <c r="G674" s="17">
        <v>52</v>
      </c>
      <c r="H674" s="17">
        <v>47</v>
      </c>
      <c r="I674" s="17">
        <v>62</v>
      </c>
      <c r="J674" s="17">
        <v>49</v>
      </c>
      <c r="K674" s="17">
        <v>55</v>
      </c>
      <c r="L674" s="17">
        <v>50</v>
      </c>
      <c r="M674" s="17">
        <v>50</v>
      </c>
      <c r="N674" s="17">
        <f t="shared" si="23"/>
        <v>654</v>
      </c>
    </row>
    <row r="675" spans="1:14" x14ac:dyDescent="0.25">
      <c r="A675" s="17" t="s">
        <v>4956</v>
      </c>
      <c r="B675" s="17">
        <v>45</v>
      </c>
      <c r="C675" s="17">
        <v>69</v>
      </c>
      <c r="D675" s="17">
        <v>54</v>
      </c>
      <c r="E675" s="17">
        <v>60</v>
      </c>
      <c r="F675" s="17">
        <v>54</v>
      </c>
      <c r="G675" s="17">
        <v>52</v>
      </c>
      <c r="H675" s="17">
        <v>35</v>
      </c>
      <c r="I675" s="17">
        <v>55</v>
      </c>
      <c r="J675" s="17">
        <v>46</v>
      </c>
      <c r="K675" s="17">
        <v>35</v>
      </c>
      <c r="L675" s="17">
        <v>43</v>
      </c>
      <c r="M675" s="17">
        <v>37</v>
      </c>
      <c r="N675" s="17">
        <f t="shared" si="23"/>
        <v>585</v>
      </c>
    </row>
    <row r="676" spans="1:14" x14ac:dyDescent="0.25">
      <c r="A676" s="17" t="s">
        <v>5255</v>
      </c>
      <c r="B676" s="17">
        <v>40</v>
      </c>
      <c r="C676" s="17">
        <v>39</v>
      </c>
      <c r="D676" s="17">
        <v>27</v>
      </c>
      <c r="E676" s="17">
        <v>31</v>
      </c>
      <c r="F676" s="17">
        <v>0</v>
      </c>
      <c r="G676" s="17">
        <v>0</v>
      </c>
      <c r="H676" s="17">
        <v>0</v>
      </c>
      <c r="I676" s="17">
        <v>0</v>
      </c>
      <c r="J676" s="17">
        <v>0</v>
      </c>
      <c r="K676" s="17">
        <v>0</v>
      </c>
      <c r="L676" s="17">
        <v>0</v>
      </c>
      <c r="M676" s="17">
        <v>0</v>
      </c>
      <c r="N676" s="17">
        <f t="shared" si="23"/>
        <v>137</v>
      </c>
    </row>
    <row r="677" spans="1:14" x14ac:dyDescent="0.25">
      <c r="A677" s="17" t="s">
        <v>5458</v>
      </c>
      <c r="B677" s="17">
        <v>36</v>
      </c>
      <c r="C677" s="17">
        <v>36</v>
      </c>
      <c r="D677" s="17">
        <v>23</v>
      </c>
      <c r="E677" s="17">
        <v>22</v>
      </c>
      <c r="F677" s="17">
        <v>0</v>
      </c>
      <c r="G677" s="17">
        <v>0</v>
      </c>
      <c r="H677" s="17">
        <v>0</v>
      </c>
      <c r="I677" s="17">
        <v>0</v>
      </c>
      <c r="J677" s="17">
        <v>0</v>
      </c>
      <c r="K677" s="17">
        <v>0</v>
      </c>
      <c r="L677" s="17">
        <v>0</v>
      </c>
      <c r="M677" s="17">
        <v>0</v>
      </c>
      <c r="N677" s="17">
        <f t="shared" si="23"/>
        <v>117</v>
      </c>
    </row>
    <row r="678" spans="1:14" x14ac:dyDescent="0.25">
      <c r="A678" s="17" t="s">
        <v>4991</v>
      </c>
      <c r="B678" s="17">
        <v>54</v>
      </c>
      <c r="C678" s="17">
        <v>61</v>
      </c>
      <c r="D678" s="17">
        <v>62</v>
      </c>
      <c r="E678" s="17">
        <v>56</v>
      </c>
      <c r="F678" s="17">
        <v>64</v>
      </c>
      <c r="G678" s="17">
        <v>49</v>
      </c>
      <c r="H678" s="17">
        <v>52</v>
      </c>
      <c r="I678" s="17">
        <v>61</v>
      </c>
      <c r="J678" s="17">
        <v>51</v>
      </c>
      <c r="K678" s="17">
        <v>31</v>
      </c>
      <c r="L678" s="17">
        <v>54</v>
      </c>
      <c r="M678" s="17">
        <v>32</v>
      </c>
      <c r="N678" s="17">
        <f t="shared" si="23"/>
        <v>627</v>
      </c>
    </row>
    <row r="679" spans="1:14" x14ac:dyDescent="0.25">
      <c r="A679" s="17" t="s">
        <v>5249</v>
      </c>
      <c r="B679" s="17">
        <v>74</v>
      </c>
      <c r="C679" s="17">
        <v>88</v>
      </c>
      <c r="D679" s="17">
        <v>76</v>
      </c>
      <c r="E679" s="17">
        <v>84</v>
      </c>
      <c r="F679" s="17">
        <v>167</v>
      </c>
      <c r="G679" s="17">
        <v>158</v>
      </c>
      <c r="H679" s="17">
        <v>132</v>
      </c>
      <c r="I679" s="17">
        <v>159</v>
      </c>
      <c r="J679" s="17">
        <v>133</v>
      </c>
      <c r="K679" s="17">
        <v>170</v>
      </c>
      <c r="L679" s="17">
        <v>141</v>
      </c>
      <c r="M679" s="17">
        <v>134</v>
      </c>
      <c r="N679" s="17">
        <f t="shared" si="23"/>
        <v>1516</v>
      </c>
    </row>
    <row r="680" spans="1:14" x14ac:dyDescent="0.25">
      <c r="A680" s="17" t="s">
        <v>5142</v>
      </c>
      <c r="B680" s="17">
        <v>35</v>
      </c>
      <c r="C680" s="17">
        <v>48</v>
      </c>
      <c r="D680" s="17">
        <v>47</v>
      </c>
      <c r="E680" s="17">
        <v>39</v>
      </c>
      <c r="F680" s="17">
        <v>0</v>
      </c>
      <c r="G680" s="17">
        <v>0</v>
      </c>
      <c r="H680" s="17">
        <v>0</v>
      </c>
      <c r="I680" s="17">
        <v>0</v>
      </c>
      <c r="J680" s="17">
        <v>0</v>
      </c>
      <c r="K680" s="17">
        <v>0</v>
      </c>
      <c r="L680" s="17">
        <v>0</v>
      </c>
      <c r="M680" s="17">
        <v>0</v>
      </c>
      <c r="N680" s="17">
        <f t="shared" si="23"/>
        <v>169</v>
      </c>
    </row>
    <row r="681" spans="1:14" x14ac:dyDescent="0.25">
      <c r="A681" s="17" t="s">
        <v>5210</v>
      </c>
      <c r="B681" s="17">
        <v>66</v>
      </c>
      <c r="C681" s="17">
        <v>75</v>
      </c>
      <c r="D681" s="17">
        <v>60</v>
      </c>
      <c r="E681" s="17">
        <v>84</v>
      </c>
      <c r="F681" s="17">
        <v>67</v>
      </c>
      <c r="G681" s="17">
        <v>68</v>
      </c>
      <c r="H681" s="17">
        <v>56</v>
      </c>
      <c r="I681" s="17">
        <v>57</v>
      </c>
      <c r="J681" s="17">
        <v>50</v>
      </c>
      <c r="K681" s="17">
        <v>61</v>
      </c>
      <c r="L681" s="17">
        <v>57</v>
      </c>
      <c r="M681" s="17">
        <v>53</v>
      </c>
      <c r="N681" s="17">
        <f t="shared" si="23"/>
        <v>754</v>
      </c>
    </row>
    <row r="682" spans="1:14" x14ac:dyDescent="0.25">
      <c r="A682" s="17" t="s">
        <v>4971</v>
      </c>
      <c r="B682" s="17">
        <v>70</v>
      </c>
      <c r="C682" s="17">
        <v>64</v>
      </c>
      <c r="D682" s="17">
        <v>62</v>
      </c>
      <c r="E682" s="17">
        <v>62</v>
      </c>
      <c r="F682" s="17">
        <v>58</v>
      </c>
      <c r="G682" s="17">
        <v>89</v>
      </c>
      <c r="H682" s="17">
        <v>54</v>
      </c>
      <c r="I682" s="17">
        <v>74</v>
      </c>
      <c r="J682" s="17">
        <v>59</v>
      </c>
      <c r="K682" s="17">
        <v>71</v>
      </c>
      <c r="L682" s="17">
        <v>63</v>
      </c>
      <c r="M682" s="17">
        <v>63</v>
      </c>
      <c r="N682" s="17">
        <f t="shared" si="23"/>
        <v>789</v>
      </c>
    </row>
    <row r="683" spans="1:14" x14ac:dyDescent="0.25">
      <c r="A683" s="17" t="s">
        <v>4972</v>
      </c>
      <c r="B683" s="17">
        <v>56</v>
      </c>
      <c r="C683" s="17">
        <v>60</v>
      </c>
      <c r="D683" s="17">
        <v>58</v>
      </c>
      <c r="E683" s="17">
        <v>58</v>
      </c>
      <c r="F683" s="17">
        <v>63</v>
      </c>
      <c r="G683" s="17">
        <v>81</v>
      </c>
      <c r="H683" s="17">
        <v>43</v>
      </c>
      <c r="I683" s="17">
        <v>66</v>
      </c>
      <c r="J683" s="17">
        <v>74</v>
      </c>
      <c r="K683" s="17">
        <v>37</v>
      </c>
      <c r="L683" s="17">
        <v>46</v>
      </c>
      <c r="M683" s="17">
        <v>38</v>
      </c>
      <c r="N683" s="17">
        <f t="shared" si="23"/>
        <v>680</v>
      </c>
    </row>
    <row r="684" spans="1:14" x14ac:dyDescent="0.25">
      <c r="A684" s="17" t="s">
        <v>4987</v>
      </c>
      <c r="B684" s="17">
        <v>52</v>
      </c>
      <c r="C684" s="17">
        <v>36</v>
      </c>
      <c r="D684" s="17">
        <v>55</v>
      </c>
      <c r="E684" s="17">
        <v>32</v>
      </c>
      <c r="F684" s="17">
        <v>35</v>
      </c>
      <c r="G684" s="17">
        <v>48</v>
      </c>
      <c r="H684" s="17">
        <v>34</v>
      </c>
      <c r="I684" s="17">
        <v>34</v>
      </c>
      <c r="J684" s="17">
        <v>36</v>
      </c>
      <c r="K684" s="17">
        <v>42</v>
      </c>
      <c r="L684" s="17">
        <v>42</v>
      </c>
      <c r="M684" s="17">
        <v>36</v>
      </c>
      <c r="N684" s="17">
        <f t="shared" si="23"/>
        <v>482</v>
      </c>
    </row>
    <row r="685" spans="1:14" x14ac:dyDescent="0.25">
      <c r="A685" s="17" t="s">
        <v>3946</v>
      </c>
      <c r="B685" s="17">
        <v>0</v>
      </c>
      <c r="C685" s="17">
        <v>0</v>
      </c>
      <c r="D685" s="17">
        <v>0</v>
      </c>
      <c r="E685" s="17">
        <v>0</v>
      </c>
      <c r="F685" s="17">
        <v>47</v>
      </c>
      <c r="G685" s="17">
        <v>63</v>
      </c>
      <c r="H685" s="17">
        <v>55</v>
      </c>
      <c r="I685" s="17">
        <v>70</v>
      </c>
      <c r="J685" s="17">
        <v>54</v>
      </c>
      <c r="K685" s="17">
        <v>69</v>
      </c>
      <c r="L685" s="17">
        <v>59</v>
      </c>
      <c r="M685" s="17">
        <v>86</v>
      </c>
      <c r="N685" s="17">
        <f t="shared" si="23"/>
        <v>503</v>
      </c>
    </row>
    <row r="686" spans="1:14" x14ac:dyDescent="0.25">
      <c r="A686" s="17" t="s">
        <v>3947</v>
      </c>
      <c r="B686" s="17">
        <v>60</v>
      </c>
      <c r="C686" s="17">
        <v>61</v>
      </c>
      <c r="D686" s="17">
        <v>62</v>
      </c>
      <c r="E686" s="17">
        <v>66</v>
      </c>
      <c r="F686" s="17">
        <v>0</v>
      </c>
      <c r="G686" s="17">
        <v>0</v>
      </c>
      <c r="H686" s="17">
        <v>0</v>
      </c>
      <c r="I686" s="17">
        <v>0</v>
      </c>
      <c r="J686" s="17">
        <v>0</v>
      </c>
      <c r="K686" s="17">
        <v>0</v>
      </c>
      <c r="L686" s="17">
        <v>0</v>
      </c>
      <c r="M686" s="17">
        <v>0</v>
      </c>
      <c r="N686" s="17">
        <f t="shared" si="23"/>
        <v>249</v>
      </c>
    </row>
    <row r="687" spans="1:14" x14ac:dyDescent="0.25">
      <c r="A687" s="17" t="s">
        <v>4021</v>
      </c>
      <c r="B687" s="17">
        <v>121</v>
      </c>
      <c r="C687" s="17">
        <v>134</v>
      </c>
      <c r="D687" s="17">
        <v>112</v>
      </c>
      <c r="E687" s="17">
        <v>152</v>
      </c>
      <c r="F687" s="17">
        <v>0</v>
      </c>
      <c r="G687" s="17">
        <v>0</v>
      </c>
      <c r="H687" s="17">
        <v>0</v>
      </c>
      <c r="I687" s="17">
        <v>0</v>
      </c>
      <c r="J687" s="17">
        <v>0</v>
      </c>
      <c r="K687" s="17">
        <v>0</v>
      </c>
      <c r="L687" s="17">
        <v>0</v>
      </c>
      <c r="M687" s="17">
        <v>0</v>
      </c>
      <c r="N687" s="17">
        <f t="shared" si="23"/>
        <v>519</v>
      </c>
    </row>
    <row r="688" spans="1:14" x14ac:dyDescent="0.25">
      <c r="A688" s="17" t="s">
        <v>4020</v>
      </c>
      <c r="B688" s="17">
        <v>0</v>
      </c>
      <c r="C688" s="17">
        <v>0</v>
      </c>
      <c r="D688" s="17">
        <v>0</v>
      </c>
      <c r="E688" s="17">
        <v>0</v>
      </c>
      <c r="F688" s="17">
        <v>160</v>
      </c>
      <c r="G688" s="17">
        <v>149</v>
      </c>
      <c r="H688" s="17">
        <v>116</v>
      </c>
      <c r="I688" s="17">
        <v>146</v>
      </c>
      <c r="J688" s="17">
        <v>139</v>
      </c>
      <c r="K688" s="17">
        <v>113</v>
      </c>
      <c r="L688" s="17">
        <v>105</v>
      </c>
      <c r="M688" s="17">
        <v>135</v>
      </c>
      <c r="N688" s="17">
        <f t="shared" si="23"/>
        <v>1063</v>
      </c>
    </row>
    <row r="689" spans="1:14" x14ac:dyDescent="0.25">
      <c r="A689" s="17" t="s">
        <v>4022</v>
      </c>
      <c r="B689" s="17">
        <v>0</v>
      </c>
      <c r="C689" s="17">
        <v>0</v>
      </c>
      <c r="D689" s="17">
        <v>0</v>
      </c>
      <c r="E689" s="17">
        <v>0</v>
      </c>
      <c r="F689" s="17">
        <v>5</v>
      </c>
      <c r="G689" s="17">
        <v>5</v>
      </c>
      <c r="H689" s="17">
        <v>43</v>
      </c>
      <c r="I689" s="17">
        <v>41</v>
      </c>
      <c r="J689" s="17">
        <v>57</v>
      </c>
      <c r="K689" s="17">
        <v>42</v>
      </c>
      <c r="L689" s="17">
        <v>33</v>
      </c>
      <c r="M689" s="17">
        <v>52</v>
      </c>
      <c r="N689" s="17">
        <f t="shared" si="23"/>
        <v>278</v>
      </c>
    </row>
    <row r="690" spans="1:14" x14ac:dyDescent="0.25">
      <c r="A690" s="17" t="s">
        <v>4514</v>
      </c>
      <c r="B690" s="17">
        <v>0</v>
      </c>
      <c r="C690" s="17">
        <v>0</v>
      </c>
      <c r="D690" s="17">
        <v>0</v>
      </c>
      <c r="E690" s="17">
        <v>0</v>
      </c>
      <c r="F690" s="17">
        <v>145</v>
      </c>
      <c r="G690" s="17">
        <v>140</v>
      </c>
      <c r="H690" s="17">
        <v>138</v>
      </c>
      <c r="I690" s="17">
        <v>148</v>
      </c>
      <c r="J690" s="17">
        <v>139</v>
      </c>
      <c r="K690" s="17">
        <v>157</v>
      </c>
      <c r="L690" s="17">
        <v>146</v>
      </c>
      <c r="M690" s="17">
        <v>145</v>
      </c>
      <c r="N690" s="17">
        <f t="shared" si="23"/>
        <v>1158</v>
      </c>
    </row>
    <row r="691" spans="1:14" x14ac:dyDescent="0.25">
      <c r="A691" s="17" t="s">
        <v>4513</v>
      </c>
      <c r="B691" s="17">
        <v>122</v>
      </c>
      <c r="C691" s="17">
        <v>160</v>
      </c>
      <c r="D691" s="17">
        <v>135</v>
      </c>
      <c r="E691" s="17">
        <v>167</v>
      </c>
      <c r="F691" s="17">
        <v>0</v>
      </c>
      <c r="G691" s="17">
        <v>0</v>
      </c>
      <c r="H691" s="17">
        <v>0</v>
      </c>
      <c r="I691" s="17">
        <v>0</v>
      </c>
      <c r="J691" s="17">
        <v>0</v>
      </c>
      <c r="K691" s="17">
        <v>0</v>
      </c>
      <c r="L691" s="17">
        <v>0</v>
      </c>
      <c r="M691" s="17">
        <v>0</v>
      </c>
      <c r="N691" s="17">
        <f t="shared" si="23"/>
        <v>584</v>
      </c>
    </row>
    <row r="692" spans="1:14" x14ac:dyDescent="0.25">
      <c r="A692" s="17" t="s">
        <v>5253</v>
      </c>
      <c r="B692" s="17">
        <v>105</v>
      </c>
      <c r="C692" s="17">
        <v>128</v>
      </c>
      <c r="D692" s="17">
        <v>111</v>
      </c>
      <c r="E692" s="17">
        <v>119</v>
      </c>
      <c r="F692" s="17">
        <v>0</v>
      </c>
      <c r="G692" s="17">
        <v>0</v>
      </c>
      <c r="H692" s="17">
        <v>0</v>
      </c>
      <c r="I692" s="17">
        <v>0</v>
      </c>
      <c r="J692" s="17">
        <v>0</v>
      </c>
      <c r="K692" s="17">
        <v>0</v>
      </c>
      <c r="L692" s="17">
        <v>0</v>
      </c>
      <c r="M692" s="17">
        <v>0</v>
      </c>
      <c r="N692" s="17">
        <f t="shared" si="23"/>
        <v>463</v>
      </c>
    </row>
    <row r="693" spans="1:14" x14ac:dyDescent="0.25">
      <c r="A693" s="17" t="s">
        <v>4098</v>
      </c>
      <c r="B693" s="17">
        <v>39</v>
      </c>
      <c r="C693" s="17">
        <v>49</v>
      </c>
      <c r="D693" s="17">
        <v>45</v>
      </c>
      <c r="E693" s="17">
        <v>34</v>
      </c>
      <c r="F693" s="17">
        <v>0</v>
      </c>
      <c r="G693" s="17">
        <v>0</v>
      </c>
      <c r="H693" s="17">
        <v>0</v>
      </c>
      <c r="I693" s="17">
        <v>0</v>
      </c>
      <c r="J693" s="17">
        <v>0</v>
      </c>
      <c r="K693" s="17">
        <v>0</v>
      </c>
      <c r="L693" s="17">
        <v>0</v>
      </c>
      <c r="M693" s="17">
        <v>0</v>
      </c>
      <c r="N693" s="17">
        <f t="shared" si="23"/>
        <v>167</v>
      </c>
    </row>
    <row r="694" spans="1:14" x14ac:dyDescent="0.25">
      <c r="A694" s="17" t="s">
        <v>4097</v>
      </c>
      <c r="B694" s="17">
        <v>0</v>
      </c>
      <c r="C694" s="17">
        <v>0</v>
      </c>
      <c r="D694" s="17">
        <v>0</v>
      </c>
      <c r="E694" s="17">
        <v>0</v>
      </c>
      <c r="F694" s="17">
        <v>49</v>
      </c>
      <c r="G694" s="17">
        <v>47</v>
      </c>
      <c r="H694" s="17">
        <v>38</v>
      </c>
      <c r="I694" s="17">
        <v>47</v>
      </c>
      <c r="J694" s="17">
        <v>48</v>
      </c>
      <c r="K694" s="17">
        <v>61</v>
      </c>
      <c r="L694" s="17">
        <v>54</v>
      </c>
      <c r="M694" s="17">
        <v>38</v>
      </c>
      <c r="N694" s="17">
        <f t="shared" si="23"/>
        <v>382</v>
      </c>
    </row>
    <row r="695" spans="1:14" x14ac:dyDescent="0.25">
      <c r="A695" s="17" t="s">
        <v>4099</v>
      </c>
      <c r="B695" s="17">
        <v>0</v>
      </c>
      <c r="C695" s="17">
        <v>0</v>
      </c>
      <c r="D695" s="17">
        <v>0</v>
      </c>
      <c r="E695" s="17">
        <v>0</v>
      </c>
      <c r="F695" s="17">
        <v>0</v>
      </c>
      <c r="G695" s="17">
        <v>0</v>
      </c>
      <c r="H695" s="17">
        <v>18</v>
      </c>
      <c r="I695" s="17">
        <v>28</v>
      </c>
      <c r="J695" s="17">
        <v>72</v>
      </c>
      <c r="K695" s="17">
        <v>149</v>
      </c>
      <c r="L695" s="17">
        <v>69</v>
      </c>
      <c r="M695" s="17">
        <v>104</v>
      </c>
      <c r="N695" s="17">
        <f t="shared" si="23"/>
        <v>440</v>
      </c>
    </row>
    <row r="696" spans="1:14" x14ac:dyDescent="0.25">
      <c r="A696" s="17" t="s">
        <v>4836</v>
      </c>
      <c r="B696" s="17">
        <v>205</v>
      </c>
      <c r="C696" s="17">
        <v>228</v>
      </c>
      <c r="D696" s="17">
        <v>195</v>
      </c>
      <c r="E696" s="17">
        <v>172</v>
      </c>
      <c r="F696" s="17">
        <v>0</v>
      </c>
      <c r="G696" s="17">
        <v>0</v>
      </c>
      <c r="H696" s="17">
        <v>0</v>
      </c>
      <c r="I696" s="17">
        <v>0</v>
      </c>
      <c r="J696" s="17">
        <v>0</v>
      </c>
      <c r="K696" s="17">
        <v>0</v>
      </c>
      <c r="L696" s="17">
        <v>0</v>
      </c>
      <c r="M696" s="17">
        <v>0</v>
      </c>
      <c r="N696" s="17">
        <f t="shared" si="23"/>
        <v>800</v>
      </c>
    </row>
    <row r="697" spans="1:14" x14ac:dyDescent="0.25">
      <c r="A697" s="17" t="s">
        <v>4835</v>
      </c>
      <c r="B697" s="17">
        <v>0</v>
      </c>
      <c r="C697" s="17">
        <v>0</v>
      </c>
      <c r="D697" s="17">
        <v>0</v>
      </c>
      <c r="E697" s="17">
        <v>0</v>
      </c>
      <c r="F697" s="17">
        <v>176</v>
      </c>
      <c r="G697" s="17">
        <v>186</v>
      </c>
      <c r="H697" s="17">
        <v>171</v>
      </c>
      <c r="I697" s="17">
        <v>231</v>
      </c>
      <c r="J697" s="17">
        <v>200</v>
      </c>
      <c r="K697" s="17">
        <v>211</v>
      </c>
      <c r="L697" s="17">
        <v>201</v>
      </c>
      <c r="M697" s="17">
        <v>211</v>
      </c>
      <c r="N697" s="17">
        <f t="shared" si="23"/>
        <v>1587</v>
      </c>
    </row>
    <row r="698" spans="1:14" x14ac:dyDescent="0.25">
      <c r="A698" s="17" t="s">
        <v>4273</v>
      </c>
      <c r="B698" s="17">
        <v>0</v>
      </c>
      <c r="C698" s="17">
        <v>0</v>
      </c>
      <c r="D698" s="17">
        <v>0</v>
      </c>
      <c r="E698" s="17">
        <v>0</v>
      </c>
      <c r="F698" s="17">
        <v>35</v>
      </c>
      <c r="G698" s="17">
        <v>42</v>
      </c>
      <c r="H698" s="17">
        <v>33</v>
      </c>
      <c r="I698" s="17">
        <v>37</v>
      </c>
      <c r="J698" s="17">
        <v>37</v>
      </c>
      <c r="K698" s="17">
        <v>29</v>
      </c>
      <c r="L698" s="17">
        <v>37</v>
      </c>
      <c r="M698" s="17">
        <v>39</v>
      </c>
      <c r="N698" s="17">
        <f t="shared" ref="N698:N726" si="24">SUM(B698:M698)</f>
        <v>289</v>
      </c>
    </row>
    <row r="699" spans="1:14" x14ac:dyDescent="0.25">
      <c r="A699" s="17" t="s">
        <v>4274</v>
      </c>
      <c r="B699" s="17">
        <v>20</v>
      </c>
      <c r="C699" s="17">
        <v>29</v>
      </c>
      <c r="D699" s="17">
        <v>37</v>
      </c>
      <c r="E699" s="17">
        <v>35</v>
      </c>
      <c r="F699" s="17">
        <v>0</v>
      </c>
      <c r="G699" s="17">
        <v>0</v>
      </c>
      <c r="H699" s="17">
        <v>1</v>
      </c>
      <c r="I699" s="17">
        <v>0</v>
      </c>
      <c r="J699" s="17">
        <v>0</v>
      </c>
      <c r="K699" s="17">
        <v>0</v>
      </c>
      <c r="L699" s="17">
        <v>0</v>
      </c>
      <c r="M699" s="17">
        <v>0</v>
      </c>
      <c r="N699" s="17">
        <f t="shared" si="24"/>
        <v>122</v>
      </c>
    </row>
    <row r="700" spans="1:14" x14ac:dyDescent="0.25">
      <c r="A700" s="17" t="s">
        <v>5459</v>
      </c>
      <c r="B700" s="17">
        <v>66</v>
      </c>
      <c r="C700" s="17">
        <v>82</v>
      </c>
      <c r="D700" s="17">
        <v>81</v>
      </c>
      <c r="E700" s="17">
        <v>69</v>
      </c>
      <c r="F700" s="17">
        <v>51</v>
      </c>
      <c r="G700" s="17">
        <v>66</v>
      </c>
      <c r="H700" s="17">
        <v>65</v>
      </c>
      <c r="I700" s="17">
        <v>60</v>
      </c>
      <c r="J700" s="17">
        <v>58</v>
      </c>
      <c r="K700" s="17">
        <v>59</v>
      </c>
      <c r="L700" s="17">
        <v>52</v>
      </c>
      <c r="M700" s="17">
        <v>57</v>
      </c>
      <c r="N700" s="17">
        <f t="shared" si="24"/>
        <v>766</v>
      </c>
    </row>
    <row r="701" spans="1:14" x14ac:dyDescent="0.25">
      <c r="A701" s="17" t="s">
        <v>4797</v>
      </c>
      <c r="B701" s="17">
        <v>0</v>
      </c>
      <c r="C701" s="17">
        <v>0</v>
      </c>
      <c r="D701" s="17">
        <v>0</v>
      </c>
      <c r="E701" s="17">
        <v>0</v>
      </c>
      <c r="F701" s="17">
        <v>0</v>
      </c>
      <c r="G701" s="17">
        <v>0</v>
      </c>
      <c r="H701" s="17">
        <v>93</v>
      </c>
      <c r="I701" s="17">
        <v>155</v>
      </c>
      <c r="J701" s="17">
        <v>82</v>
      </c>
      <c r="K701" s="17">
        <v>161</v>
      </c>
      <c r="L701" s="17">
        <v>74</v>
      </c>
      <c r="M701" s="17">
        <v>179</v>
      </c>
      <c r="N701" s="17">
        <f t="shared" si="24"/>
        <v>744</v>
      </c>
    </row>
    <row r="702" spans="1:14" x14ac:dyDescent="0.25">
      <c r="A702" s="17" t="s">
        <v>4545</v>
      </c>
      <c r="B702" s="17">
        <v>0</v>
      </c>
      <c r="C702" s="17">
        <v>0</v>
      </c>
      <c r="D702" s="17">
        <v>0</v>
      </c>
      <c r="E702" s="17">
        <v>0</v>
      </c>
      <c r="F702" s="17">
        <v>86</v>
      </c>
      <c r="G702" s="17">
        <v>90</v>
      </c>
      <c r="H702" s="17">
        <v>67</v>
      </c>
      <c r="I702" s="17">
        <v>89</v>
      </c>
      <c r="J702" s="17">
        <v>73</v>
      </c>
      <c r="K702" s="17">
        <v>95</v>
      </c>
      <c r="L702" s="17">
        <v>65</v>
      </c>
      <c r="M702" s="17">
        <v>91</v>
      </c>
      <c r="N702" s="17">
        <f t="shared" si="24"/>
        <v>656</v>
      </c>
    </row>
    <row r="703" spans="1:14" x14ac:dyDescent="0.25">
      <c r="A703" s="17" t="s">
        <v>4544</v>
      </c>
      <c r="B703" s="17">
        <v>76</v>
      </c>
      <c r="C703" s="17">
        <v>94</v>
      </c>
      <c r="D703" s="17">
        <v>68</v>
      </c>
      <c r="E703" s="17">
        <v>93</v>
      </c>
      <c r="F703" s="17">
        <v>1</v>
      </c>
      <c r="G703" s="17">
        <v>1</v>
      </c>
      <c r="H703" s="17">
        <v>0</v>
      </c>
      <c r="I703" s="17">
        <v>0</v>
      </c>
      <c r="J703" s="17">
        <v>0</v>
      </c>
      <c r="K703" s="17">
        <v>0</v>
      </c>
      <c r="L703" s="17">
        <v>0</v>
      </c>
      <c r="M703" s="17">
        <v>0</v>
      </c>
      <c r="N703" s="17">
        <f t="shared" si="24"/>
        <v>333</v>
      </c>
    </row>
    <row r="704" spans="1:14" x14ac:dyDescent="0.25">
      <c r="A704" s="17" t="s">
        <v>4587</v>
      </c>
      <c r="B704" s="17">
        <v>0</v>
      </c>
      <c r="C704" s="17">
        <v>0</v>
      </c>
      <c r="D704" s="17">
        <v>73</v>
      </c>
      <c r="E704" s="17">
        <v>99</v>
      </c>
      <c r="F704" s="17">
        <v>81</v>
      </c>
      <c r="G704" s="17">
        <v>96</v>
      </c>
      <c r="H704" s="17">
        <v>73</v>
      </c>
      <c r="I704" s="17">
        <v>80</v>
      </c>
      <c r="J704" s="17">
        <v>96</v>
      </c>
      <c r="K704" s="17">
        <v>83</v>
      </c>
      <c r="L704" s="17">
        <v>75</v>
      </c>
      <c r="M704" s="17">
        <v>68</v>
      </c>
      <c r="N704" s="17">
        <f t="shared" si="24"/>
        <v>824</v>
      </c>
    </row>
    <row r="705" spans="1:14" x14ac:dyDescent="0.25">
      <c r="A705" s="17" t="s">
        <v>4588</v>
      </c>
      <c r="B705" s="17">
        <v>100</v>
      </c>
      <c r="C705" s="17">
        <v>82</v>
      </c>
      <c r="D705" s="17">
        <v>0</v>
      </c>
      <c r="E705" s="17">
        <v>0</v>
      </c>
      <c r="F705" s="17">
        <v>0</v>
      </c>
      <c r="G705" s="17">
        <v>0</v>
      </c>
      <c r="H705" s="17">
        <v>0</v>
      </c>
      <c r="I705" s="17">
        <v>0</v>
      </c>
      <c r="J705" s="17">
        <v>0</v>
      </c>
      <c r="K705" s="17">
        <v>0</v>
      </c>
      <c r="L705" s="17">
        <v>0</v>
      </c>
      <c r="M705" s="17">
        <v>0</v>
      </c>
      <c r="N705" s="17">
        <f t="shared" si="24"/>
        <v>182</v>
      </c>
    </row>
    <row r="706" spans="1:14" x14ac:dyDescent="0.25">
      <c r="A706" s="17" t="s">
        <v>5162</v>
      </c>
      <c r="B706" s="17">
        <v>10</v>
      </c>
      <c r="C706" s="17">
        <v>10</v>
      </c>
      <c r="D706" s="17">
        <v>17</v>
      </c>
      <c r="E706" s="17">
        <v>12</v>
      </c>
      <c r="F706" s="17">
        <v>0</v>
      </c>
      <c r="G706" s="17">
        <v>0</v>
      </c>
      <c r="H706" s="17">
        <v>0</v>
      </c>
      <c r="I706" s="17">
        <v>0</v>
      </c>
      <c r="J706" s="17">
        <v>0</v>
      </c>
      <c r="K706" s="17">
        <v>0</v>
      </c>
      <c r="L706" s="17">
        <v>0</v>
      </c>
      <c r="M706" s="17">
        <v>0</v>
      </c>
      <c r="N706" s="17">
        <f t="shared" si="24"/>
        <v>49</v>
      </c>
    </row>
    <row r="707" spans="1:14" x14ac:dyDescent="0.25">
      <c r="A707" s="17" t="s">
        <v>8755</v>
      </c>
      <c r="B707" s="17">
        <v>0</v>
      </c>
      <c r="C707" s="17">
        <v>0</v>
      </c>
      <c r="D707" s="17">
        <v>0</v>
      </c>
      <c r="E707" s="17">
        <v>5</v>
      </c>
      <c r="F707" s="17">
        <v>4</v>
      </c>
      <c r="G707" s="17">
        <v>5</v>
      </c>
      <c r="H707" s="17">
        <v>2</v>
      </c>
      <c r="I707" s="17">
        <v>0</v>
      </c>
      <c r="J707" s="17">
        <v>1</v>
      </c>
      <c r="K707" s="17">
        <v>2</v>
      </c>
      <c r="L707" s="17">
        <v>2</v>
      </c>
      <c r="M707" s="17">
        <v>12</v>
      </c>
      <c r="N707" s="17">
        <f t="shared" si="24"/>
        <v>33</v>
      </c>
    </row>
    <row r="708" spans="1:14" x14ac:dyDescent="0.25">
      <c r="A708" s="17" t="s">
        <v>5460</v>
      </c>
      <c r="B708" s="17">
        <v>0</v>
      </c>
      <c r="C708" s="17">
        <v>0</v>
      </c>
      <c r="D708" s="17">
        <v>0</v>
      </c>
      <c r="E708" s="17">
        <v>0</v>
      </c>
      <c r="F708" s="17">
        <v>0</v>
      </c>
      <c r="G708" s="17">
        <v>0</v>
      </c>
      <c r="H708" s="17">
        <v>67</v>
      </c>
      <c r="I708" s="17">
        <v>58</v>
      </c>
      <c r="J708" s="17">
        <v>50</v>
      </c>
      <c r="K708" s="17">
        <v>54</v>
      </c>
      <c r="L708" s="17">
        <v>40</v>
      </c>
      <c r="M708" s="17">
        <v>52</v>
      </c>
      <c r="N708" s="17">
        <f t="shared" si="24"/>
        <v>321</v>
      </c>
    </row>
    <row r="709" spans="1:14" x14ac:dyDescent="0.25">
      <c r="A709" s="17" t="s">
        <v>4345</v>
      </c>
      <c r="B709" s="17">
        <v>0</v>
      </c>
      <c r="C709" s="17">
        <v>0</v>
      </c>
      <c r="D709" s="17">
        <v>0</v>
      </c>
      <c r="E709" s="17">
        <v>0</v>
      </c>
      <c r="F709" s="17">
        <v>0</v>
      </c>
      <c r="G709" s="17">
        <v>0</v>
      </c>
      <c r="H709" s="17">
        <v>204</v>
      </c>
      <c r="I709" s="17">
        <v>216</v>
      </c>
      <c r="J709" s="17">
        <v>208</v>
      </c>
      <c r="K709" s="17">
        <v>225</v>
      </c>
      <c r="L709" s="17">
        <v>210</v>
      </c>
      <c r="M709" s="17">
        <v>165</v>
      </c>
      <c r="N709" s="17">
        <f t="shared" si="24"/>
        <v>1228</v>
      </c>
    </row>
    <row r="710" spans="1:14" x14ac:dyDescent="0.25">
      <c r="A710" s="17" t="s">
        <v>4344</v>
      </c>
      <c r="B710" s="17">
        <v>0</v>
      </c>
      <c r="C710" s="17">
        <v>0</v>
      </c>
      <c r="D710" s="17">
        <v>178</v>
      </c>
      <c r="E710" s="17">
        <v>238</v>
      </c>
      <c r="F710" s="17">
        <v>181</v>
      </c>
      <c r="G710" s="17">
        <v>212</v>
      </c>
      <c r="H710" s="17">
        <v>0</v>
      </c>
      <c r="I710" s="17">
        <v>0</v>
      </c>
      <c r="J710" s="17">
        <v>0</v>
      </c>
      <c r="K710" s="17">
        <v>0</v>
      </c>
      <c r="L710" s="17">
        <v>0</v>
      </c>
      <c r="M710" s="17">
        <v>0</v>
      </c>
      <c r="N710" s="17">
        <f t="shared" si="24"/>
        <v>809</v>
      </c>
    </row>
    <row r="711" spans="1:14" x14ac:dyDescent="0.25">
      <c r="A711" s="17" t="s">
        <v>4343</v>
      </c>
      <c r="B711" s="17">
        <v>190</v>
      </c>
      <c r="C711" s="17">
        <v>204</v>
      </c>
      <c r="D711" s="17">
        <v>0</v>
      </c>
      <c r="E711" s="17">
        <v>0</v>
      </c>
      <c r="F711" s="17">
        <v>0</v>
      </c>
      <c r="G711" s="17">
        <v>0</v>
      </c>
      <c r="H711" s="17">
        <v>0</v>
      </c>
      <c r="I711" s="17">
        <v>0</v>
      </c>
      <c r="J711" s="17">
        <v>0</v>
      </c>
      <c r="K711" s="17">
        <v>0</v>
      </c>
      <c r="L711" s="17">
        <v>0</v>
      </c>
      <c r="M711" s="17">
        <v>0</v>
      </c>
      <c r="N711" s="17">
        <f t="shared" si="24"/>
        <v>394</v>
      </c>
    </row>
    <row r="712" spans="1:14" x14ac:dyDescent="0.25">
      <c r="A712" s="17" t="s">
        <v>4594</v>
      </c>
      <c r="B712" s="17">
        <v>89</v>
      </c>
      <c r="C712" s="17">
        <v>114</v>
      </c>
      <c r="D712" s="17">
        <v>90</v>
      </c>
      <c r="E712" s="17">
        <v>71</v>
      </c>
      <c r="F712" s="17">
        <v>0</v>
      </c>
      <c r="G712" s="17">
        <v>0</v>
      </c>
      <c r="H712" s="17">
        <v>0</v>
      </c>
      <c r="I712" s="17">
        <v>0</v>
      </c>
      <c r="J712" s="17">
        <v>0</v>
      </c>
      <c r="K712" s="17">
        <v>0</v>
      </c>
      <c r="L712" s="17">
        <v>0</v>
      </c>
      <c r="M712" s="17">
        <v>0</v>
      </c>
      <c r="N712" s="17">
        <f t="shared" si="24"/>
        <v>364</v>
      </c>
    </row>
    <row r="713" spans="1:14" x14ac:dyDescent="0.25">
      <c r="A713" s="17" t="s">
        <v>4593</v>
      </c>
      <c r="B713" s="17">
        <v>0</v>
      </c>
      <c r="C713" s="17">
        <v>0</v>
      </c>
      <c r="D713" s="17">
        <v>0</v>
      </c>
      <c r="E713" s="17">
        <v>0</v>
      </c>
      <c r="F713" s="17">
        <v>81</v>
      </c>
      <c r="G713" s="17">
        <v>105</v>
      </c>
      <c r="H713" s="17">
        <v>94</v>
      </c>
      <c r="I713" s="17">
        <v>73</v>
      </c>
      <c r="J713" s="17">
        <v>61</v>
      </c>
      <c r="K713" s="17">
        <v>83</v>
      </c>
      <c r="L713" s="17">
        <v>77</v>
      </c>
      <c r="M713" s="17">
        <v>91</v>
      </c>
      <c r="N713" s="17">
        <f t="shared" si="24"/>
        <v>665</v>
      </c>
    </row>
    <row r="714" spans="1:14" x14ac:dyDescent="0.25">
      <c r="A714" s="17" t="s">
        <v>4145</v>
      </c>
      <c r="B714" s="17">
        <v>85</v>
      </c>
      <c r="C714" s="17">
        <v>83</v>
      </c>
      <c r="D714" s="17">
        <v>92</v>
      </c>
      <c r="E714" s="17">
        <v>108</v>
      </c>
      <c r="F714" s="17">
        <v>0</v>
      </c>
      <c r="G714" s="17">
        <v>0</v>
      </c>
      <c r="H714" s="17">
        <v>0</v>
      </c>
      <c r="I714" s="17">
        <v>0</v>
      </c>
      <c r="J714" s="17">
        <v>0</v>
      </c>
      <c r="K714" s="17">
        <v>0</v>
      </c>
      <c r="L714" s="17">
        <v>0</v>
      </c>
      <c r="M714" s="17">
        <v>0</v>
      </c>
      <c r="N714" s="17">
        <f t="shared" si="24"/>
        <v>368</v>
      </c>
    </row>
    <row r="715" spans="1:14" x14ac:dyDescent="0.25">
      <c r="A715" s="17" t="s">
        <v>4147</v>
      </c>
      <c r="B715" s="17">
        <v>0</v>
      </c>
      <c r="C715" s="17">
        <v>0</v>
      </c>
      <c r="D715" s="17">
        <v>0</v>
      </c>
      <c r="E715" s="17">
        <v>0</v>
      </c>
      <c r="F715" s="17">
        <v>246</v>
      </c>
      <c r="G715" s="17">
        <v>255</v>
      </c>
      <c r="H715" s="17">
        <v>271</v>
      </c>
      <c r="I715" s="17">
        <v>305</v>
      </c>
      <c r="J715" s="17">
        <v>266</v>
      </c>
      <c r="K715" s="17">
        <v>291</v>
      </c>
      <c r="L715" s="17">
        <v>285</v>
      </c>
      <c r="M715" s="17">
        <v>298</v>
      </c>
      <c r="N715" s="17">
        <f t="shared" si="24"/>
        <v>2217</v>
      </c>
    </row>
    <row r="716" spans="1:14" x14ac:dyDescent="0.25">
      <c r="A716" s="17" t="s">
        <v>4146</v>
      </c>
      <c r="B716" s="17">
        <v>96</v>
      </c>
      <c r="C716" s="17">
        <v>117</v>
      </c>
      <c r="D716" s="17">
        <v>91</v>
      </c>
      <c r="E716" s="17">
        <v>104</v>
      </c>
      <c r="F716" s="17">
        <v>0</v>
      </c>
      <c r="G716" s="17">
        <v>0</v>
      </c>
      <c r="H716" s="17">
        <v>0</v>
      </c>
      <c r="I716" s="17">
        <v>0</v>
      </c>
      <c r="J716" s="17">
        <v>0</v>
      </c>
      <c r="K716" s="17">
        <v>0</v>
      </c>
      <c r="L716" s="17">
        <v>0</v>
      </c>
      <c r="M716" s="17">
        <v>0</v>
      </c>
      <c r="N716" s="17">
        <f t="shared" si="24"/>
        <v>408</v>
      </c>
    </row>
    <row r="717" spans="1:14" x14ac:dyDescent="0.25">
      <c r="A717" s="17" t="s">
        <v>4144</v>
      </c>
      <c r="B717" s="17">
        <v>83</v>
      </c>
      <c r="C717" s="17">
        <v>66</v>
      </c>
      <c r="D717" s="17">
        <v>78</v>
      </c>
      <c r="E717" s="17">
        <v>93</v>
      </c>
      <c r="F717" s="17">
        <v>0</v>
      </c>
      <c r="G717" s="17">
        <v>0</v>
      </c>
      <c r="H717" s="17">
        <v>0</v>
      </c>
      <c r="I717" s="17">
        <v>0</v>
      </c>
      <c r="J717" s="17">
        <v>0</v>
      </c>
      <c r="K717" s="17">
        <v>0</v>
      </c>
      <c r="L717" s="17">
        <v>0</v>
      </c>
      <c r="M717" s="17">
        <v>0</v>
      </c>
      <c r="N717" s="17">
        <f t="shared" si="24"/>
        <v>320</v>
      </c>
    </row>
    <row r="718" spans="1:14" x14ac:dyDescent="0.25">
      <c r="A718" s="17" t="s">
        <v>4547</v>
      </c>
      <c r="B718" s="17">
        <v>27</v>
      </c>
      <c r="C718" s="17">
        <v>31</v>
      </c>
      <c r="D718" s="17">
        <v>29</v>
      </c>
      <c r="E718" s="17">
        <v>37</v>
      </c>
      <c r="F718" s="17">
        <v>0</v>
      </c>
      <c r="G718" s="17">
        <v>0</v>
      </c>
      <c r="H718" s="17">
        <v>0</v>
      </c>
      <c r="I718" s="17">
        <v>0</v>
      </c>
      <c r="J718" s="17">
        <v>0</v>
      </c>
      <c r="K718" s="17">
        <v>0</v>
      </c>
      <c r="L718" s="17">
        <v>0</v>
      </c>
      <c r="M718" s="17">
        <v>0</v>
      </c>
      <c r="N718" s="17">
        <f t="shared" si="24"/>
        <v>124</v>
      </c>
    </row>
    <row r="719" spans="1:14" x14ac:dyDescent="0.25">
      <c r="A719" s="17" t="s">
        <v>4546</v>
      </c>
      <c r="B719" s="17">
        <v>0</v>
      </c>
      <c r="C719" s="17">
        <v>0</v>
      </c>
      <c r="D719" s="17">
        <v>0</v>
      </c>
      <c r="E719" s="17">
        <v>0</v>
      </c>
      <c r="F719" s="17">
        <v>25</v>
      </c>
      <c r="G719" s="17">
        <v>30</v>
      </c>
      <c r="H719" s="17">
        <v>38</v>
      </c>
      <c r="I719" s="17">
        <v>38</v>
      </c>
      <c r="J719" s="17">
        <v>31</v>
      </c>
      <c r="K719" s="17">
        <v>39</v>
      </c>
      <c r="L719" s="17">
        <v>27</v>
      </c>
      <c r="M719" s="17">
        <v>29</v>
      </c>
      <c r="N719" s="17">
        <f t="shared" si="24"/>
        <v>257</v>
      </c>
    </row>
    <row r="720" spans="1:14" x14ac:dyDescent="0.25">
      <c r="A720" s="17" t="s">
        <v>4571</v>
      </c>
      <c r="B720" s="17">
        <v>39</v>
      </c>
      <c r="C720" s="17">
        <v>27</v>
      </c>
      <c r="D720" s="17">
        <v>28</v>
      </c>
      <c r="E720" s="17">
        <v>37</v>
      </c>
      <c r="F720" s="17">
        <v>28</v>
      </c>
      <c r="G720" s="17">
        <v>25</v>
      </c>
      <c r="H720" s="17">
        <v>23</v>
      </c>
      <c r="I720" s="17">
        <v>30</v>
      </c>
      <c r="J720" s="17">
        <v>27</v>
      </c>
      <c r="K720" s="17">
        <v>21</v>
      </c>
      <c r="L720" s="17">
        <v>24</v>
      </c>
      <c r="M720" s="17">
        <v>27</v>
      </c>
      <c r="N720" s="17">
        <f t="shared" si="24"/>
        <v>336</v>
      </c>
    </row>
    <row r="721" spans="1:14" x14ac:dyDescent="0.25">
      <c r="A721" s="17" t="s">
        <v>4579</v>
      </c>
      <c r="B721" s="17">
        <v>75</v>
      </c>
      <c r="C721" s="17">
        <v>80</v>
      </c>
      <c r="D721" s="17">
        <v>79</v>
      </c>
      <c r="E721" s="17">
        <v>89</v>
      </c>
      <c r="F721" s="17">
        <v>0</v>
      </c>
      <c r="G721" s="17">
        <v>0</v>
      </c>
      <c r="H721" s="17">
        <v>0</v>
      </c>
      <c r="I721" s="17">
        <v>0</v>
      </c>
      <c r="J721" s="17">
        <v>0</v>
      </c>
      <c r="K721" s="17">
        <v>0</v>
      </c>
      <c r="L721" s="17">
        <v>0</v>
      </c>
      <c r="M721" s="17">
        <v>0</v>
      </c>
      <c r="N721" s="17">
        <f t="shared" si="24"/>
        <v>323</v>
      </c>
    </row>
    <row r="722" spans="1:14" x14ac:dyDescent="0.25">
      <c r="A722" s="17" t="s">
        <v>4578</v>
      </c>
      <c r="B722" s="17">
        <v>0</v>
      </c>
      <c r="C722" s="17">
        <v>0</v>
      </c>
      <c r="D722" s="17">
        <v>0</v>
      </c>
      <c r="E722" s="17">
        <v>0</v>
      </c>
      <c r="F722" s="17">
        <v>84</v>
      </c>
      <c r="G722" s="17">
        <v>85</v>
      </c>
      <c r="H722" s="17">
        <v>93</v>
      </c>
      <c r="I722" s="17">
        <v>75</v>
      </c>
      <c r="J722" s="17">
        <v>74</v>
      </c>
      <c r="K722" s="17">
        <v>72</v>
      </c>
      <c r="L722" s="17">
        <v>75</v>
      </c>
      <c r="M722" s="17">
        <v>88</v>
      </c>
      <c r="N722" s="17">
        <f t="shared" si="24"/>
        <v>646</v>
      </c>
    </row>
    <row r="723" spans="1:14" x14ac:dyDescent="0.25">
      <c r="A723" s="17" t="s">
        <v>5191</v>
      </c>
      <c r="B723" s="17">
        <v>39</v>
      </c>
      <c r="C723" s="17">
        <v>49</v>
      </c>
      <c r="D723" s="17">
        <v>31</v>
      </c>
      <c r="E723" s="17">
        <v>49</v>
      </c>
      <c r="F723" s="17">
        <v>48</v>
      </c>
      <c r="G723" s="17">
        <v>47</v>
      </c>
      <c r="H723" s="17">
        <v>41</v>
      </c>
      <c r="I723" s="17">
        <v>55</v>
      </c>
      <c r="J723" s="17">
        <v>37</v>
      </c>
      <c r="K723" s="17">
        <v>36</v>
      </c>
      <c r="L723" s="17">
        <v>57</v>
      </c>
      <c r="M723" s="17">
        <v>48</v>
      </c>
      <c r="N723" s="17">
        <f t="shared" si="24"/>
        <v>537</v>
      </c>
    </row>
    <row r="724" spans="1:14" x14ac:dyDescent="0.25">
      <c r="A724" s="17" t="s">
        <v>4078</v>
      </c>
      <c r="B724" s="17">
        <v>52</v>
      </c>
      <c r="C724" s="17">
        <v>72</v>
      </c>
      <c r="D724" s="17">
        <v>55</v>
      </c>
      <c r="E724" s="17">
        <v>57</v>
      </c>
      <c r="F724" s="17">
        <v>60</v>
      </c>
      <c r="G724" s="17">
        <v>61</v>
      </c>
      <c r="H724" s="17">
        <v>42</v>
      </c>
      <c r="I724" s="17">
        <v>45</v>
      </c>
      <c r="J724" s="17">
        <v>62</v>
      </c>
      <c r="K724" s="17">
        <v>54</v>
      </c>
      <c r="L724" s="17">
        <v>42</v>
      </c>
      <c r="M724" s="17">
        <v>58</v>
      </c>
      <c r="N724" s="17">
        <f t="shared" si="24"/>
        <v>660</v>
      </c>
    </row>
    <row r="725" spans="1:14" x14ac:dyDescent="0.25">
      <c r="A725" s="17" t="s">
        <v>3948</v>
      </c>
      <c r="B725" s="17">
        <v>0</v>
      </c>
      <c r="C725" s="17">
        <v>0</v>
      </c>
      <c r="D725" s="17">
        <v>0</v>
      </c>
      <c r="E725" s="17">
        <v>0</v>
      </c>
      <c r="F725" s="17">
        <v>0</v>
      </c>
      <c r="G725" s="17">
        <v>2</v>
      </c>
      <c r="H725" s="17">
        <v>54</v>
      </c>
      <c r="I725" s="17">
        <v>86</v>
      </c>
      <c r="J725" s="17">
        <v>63</v>
      </c>
      <c r="K725" s="17">
        <v>97</v>
      </c>
      <c r="L725" s="17">
        <v>29</v>
      </c>
      <c r="M725" s="17">
        <v>80</v>
      </c>
      <c r="N725" s="17">
        <f t="shared" si="24"/>
        <v>411</v>
      </c>
    </row>
    <row r="726" spans="1:14" x14ac:dyDescent="0.25">
      <c r="A726" s="17" t="s">
        <v>4215</v>
      </c>
      <c r="B726" s="17">
        <v>25</v>
      </c>
      <c r="C726" s="17">
        <v>33</v>
      </c>
      <c r="D726" s="17">
        <v>28</v>
      </c>
      <c r="E726" s="17">
        <v>44</v>
      </c>
      <c r="F726" s="17">
        <v>0</v>
      </c>
      <c r="G726" s="17">
        <v>0</v>
      </c>
      <c r="H726" s="17">
        <v>0</v>
      </c>
      <c r="I726" s="17">
        <v>0</v>
      </c>
      <c r="J726" s="17">
        <v>0</v>
      </c>
      <c r="K726" s="17">
        <v>0</v>
      </c>
      <c r="L726" s="17">
        <v>0</v>
      </c>
      <c r="M726" s="17">
        <v>0</v>
      </c>
      <c r="N726" s="17">
        <f t="shared" si="24"/>
        <v>130</v>
      </c>
    </row>
    <row r="727" spans="1:14" x14ac:dyDescent="0.25">
      <c r="A727" s="17" t="s">
        <v>4214</v>
      </c>
      <c r="B727" s="17">
        <v>0</v>
      </c>
      <c r="C727" s="17">
        <v>0</v>
      </c>
      <c r="D727" s="17">
        <v>0</v>
      </c>
      <c r="E727" s="17">
        <v>0</v>
      </c>
      <c r="F727" s="17">
        <v>37</v>
      </c>
      <c r="G727" s="17">
        <v>37</v>
      </c>
      <c r="H727" s="17">
        <v>24</v>
      </c>
      <c r="I727" s="17">
        <v>28</v>
      </c>
      <c r="J727" s="17">
        <v>26</v>
      </c>
      <c r="K727" s="17">
        <v>30</v>
      </c>
      <c r="L727" s="17">
        <v>37</v>
      </c>
      <c r="M727" s="17">
        <v>23</v>
      </c>
      <c r="N727" s="17">
        <f t="shared" ref="N727:N751" si="25">SUM(B727:M727)</f>
        <v>242</v>
      </c>
    </row>
    <row r="728" spans="1:14" x14ac:dyDescent="0.25">
      <c r="A728" s="17" t="s">
        <v>4069</v>
      </c>
      <c r="B728" s="17">
        <v>56</v>
      </c>
      <c r="C728" s="17">
        <v>57</v>
      </c>
      <c r="D728" s="17">
        <v>56</v>
      </c>
      <c r="E728" s="17">
        <v>58</v>
      </c>
      <c r="F728" s="17">
        <v>59</v>
      </c>
      <c r="G728" s="17">
        <v>53</v>
      </c>
      <c r="H728" s="17">
        <v>52</v>
      </c>
      <c r="I728" s="17">
        <v>52</v>
      </c>
      <c r="J728" s="17">
        <v>45</v>
      </c>
      <c r="K728" s="17">
        <v>57</v>
      </c>
      <c r="L728" s="17">
        <v>57</v>
      </c>
      <c r="M728" s="17">
        <v>64</v>
      </c>
      <c r="N728" s="17">
        <f t="shared" si="25"/>
        <v>666</v>
      </c>
    </row>
    <row r="729" spans="1:14" x14ac:dyDescent="0.25">
      <c r="A729" s="17" t="s">
        <v>4697</v>
      </c>
      <c r="B729" s="17">
        <v>0</v>
      </c>
      <c r="C729" s="17">
        <v>0</v>
      </c>
      <c r="D729" s="17">
        <v>0</v>
      </c>
      <c r="E729" s="17">
        <v>0</v>
      </c>
      <c r="F729" s="17">
        <v>33</v>
      </c>
      <c r="G729" s="17">
        <v>84</v>
      </c>
      <c r="H729" s="17">
        <v>99</v>
      </c>
      <c r="I729" s="17">
        <v>161</v>
      </c>
      <c r="J729" s="17">
        <v>93</v>
      </c>
      <c r="K729" s="17">
        <v>153</v>
      </c>
      <c r="L729" s="17">
        <v>144</v>
      </c>
      <c r="M729" s="17">
        <v>214</v>
      </c>
      <c r="N729" s="17">
        <f t="shared" si="25"/>
        <v>981</v>
      </c>
    </row>
    <row r="730" spans="1:14" x14ac:dyDescent="0.25">
      <c r="A730" s="17" t="s">
        <v>4611</v>
      </c>
      <c r="B730" s="17">
        <v>31</v>
      </c>
      <c r="C730" s="17">
        <v>37</v>
      </c>
      <c r="D730" s="17">
        <v>31</v>
      </c>
      <c r="E730" s="17">
        <v>33</v>
      </c>
      <c r="F730" s="17">
        <v>30</v>
      </c>
      <c r="G730" s="17">
        <v>30</v>
      </c>
      <c r="H730" s="17">
        <v>35</v>
      </c>
      <c r="I730" s="17">
        <v>40</v>
      </c>
      <c r="J730" s="17">
        <v>25</v>
      </c>
      <c r="K730" s="17">
        <v>27</v>
      </c>
      <c r="L730" s="17">
        <v>30</v>
      </c>
      <c r="M730" s="17">
        <v>21</v>
      </c>
      <c r="N730" s="17">
        <f t="shared" si="25"/>
        <v>370</v>
      </c>
    </row>
    <row r="731" spans="1:14" x14ac:dyDescent="0.25">
      <c r="A731" s="17" t="s">
        <v>8756</v>
      </c>
      <c r="B731" s="17">
        <v>2</v>
      </c>
      <c r="C731" s="17">
        <v>5</v>
      </c>
      <c r="D731" s="17">
        <v>0</v>
      </c>
      <c r="E731" s="17">
        <v>4</v>
      </c>
      <c r="F731" s="17">
        <v>8</v>
      </c>
      <c r="G731" s="17">
        <v>8</v>
      </c>
      <c r="H731" s="17">
        <v>9</v>
      </c>
      <c r="I731" s="17">
        <v>16</v>
      </c>
      <c r="J731" s="17">
        <v>12</v>
      </c>
      <c r="K731" s="17">
        <v>10</v>
      </c>
      <c r="L731" s="17">
        <v>13</v>
      </c>
      <c r="M731" s="17">
        <v>30</v>
      </c>
      <c r="N731" s="17">
        <f t="shared" si="25"/>
        <v>117</v>
      </c>
    </row>
    <row r="732" spans="1:14" x14ac:dyDescent="0.25">
      <c r="A732" s="17" t="s">
        <v>4024</v>
      </c>
      <c r="B732" s="17">
        <v>100</v>
      </c>
      <c r="C732" s="17">
        <v>113</v>
      </c>
      <c r="D732" s="17">
        <v>108</v>
      </c>
      <c r="E732" s="17">
        <v>100</v>
      </c>
      <c r="F732" s="17">
        <v>0</v>
      </c>
      <c r="G732" s="17">
        <v>0</v>
      </c>
      <c r="H732" s="17">
        <v>0</v>
      </c>
      <c r="I732" s="17">
        <v>0</v>
      </c>
      <c r="J732" s="17">
        <v>0</v>
      </c>
      <c r="K732" s="17">
        <v>0</v>
      </c>
      <c r="L732" s="17">
        <v>0</v>
      </c>
      <c r="M732" s="17">
        <v>0</v>
      </c>
      <c r="N732" s="17">
        <f t="shared" si="25"/>
        <v>421</v>
      </c>
    </row>
    <row r="733" spans="1:14" x14ac:dyDescent="0.25">
      <c r="A733" s="17" t="s">
        <v>4023</v>
      </c>
      <c r="B733" s="17">
        <v>0</v>
      </c>
      <c r="C733" s="17">
        <v>0</v>
      </c>
      <c r="D733" s="17">
        <v>0</v>
      </c>
      <c r="E733" s="17">
        <v>0</v>
      </c>
      <c r="F733" s="17">
        <v>113</v>
      </c>
      <c r="G733" s="17">
        <v>130</v>
      </c>
      <c r="H733" s="17">
        <v>116</v>
      </c>
      <c r="I733" s="17">
        <v>112</v>
      </c>
      <c r="J733" s="17">
        <v>133</v>
      </c>
      <c r="K733" s="17">
        <v>137</v>
      </c>
      <c r="L733" s="17">
        <v>126</v>
      </c>
      <c r="M733" s="17">
        <v>123</v>
      </c>
      <c r="N733" s="17">
        <f t="shared" si="25"/>
        <v>990</v>
      </c>
    </row>
    <row r="734" spans="1:14" x14ac:dyDescent="0.25">
      <c r="A734" s="17" t="s">
        <v>4613</v>
      </c>
      <c r="B734" s="17">
        <v>75</v>
      </c>
      <c r="C734" s="17">
        <v>85</v>
      </c>
      <c r="D734" s="17">
        <v>86</v>
      </c>
      <c r="E734" s="17">
        <v>83</v>
      </c>
      <c r="F734" s="17">
        <v>0</v>
      </c>
      <c r="G734" s="17">
        <v>0</v>
      </c>
      <c r="H734" s="17">
        <v>0</v>
      </c>
      <c r="I734" s="17">
        <v>0</v>
      </c>
      <c r="J734" s="17">
        <v>0</v>
      </c>
      <c r="K734" s="17">
        <v>0</v>
      </c>
      <c r="L734" s="17">
        <v>0</v>
      </c>
      <c r="M734" s="17">
        <v>0</v>
      </c>
      <c r="N734" s="17">
        <f t="shared" si="25"/>
        <v>329</v>
      </c>
    </row>
    <row r="735" spans="1:14" x14ac:dyDescent="0.25">
      <c r="A735" s="17" t="s">
        <v>4612</v>
      </c>
      <c r="B735" s="17">
        <v>0</v>
      </c>
      <c r="C735" s="17">
        <v>0</v>
      </c>
      <c r="D735" s="17">
        <v>0</v>
      </c>
      <c r="E735" s="17">
        <v>0</v>
      </c>
      <c r="F735" s="17">
        <v>76</v>
      </c>
      <c r="G735" s="17">
        <v>84</v>
      </c>
      <c r="H735" s="17">
        <v>65</v>
      </c>
      <c r="I735" s="17">
        <v>61</v>
      </c>
      <c r="J735" s="17">
        <v>89</v>
      </c>
      <c r="K735" s="17">
        <v>90</v>
      </c>
      <c r="L735" s="17">
        <v>71</v>
      </c>
      <c r="M735" s="17">
        <v>78</v>
      </c>
      <c r="N735" s="17">
        <f t="shared" si="25"/>
        <v>614</v>
      </c>
    </row>
    <row r="736" spans="1:14" x14ac:dyDescent="0.25">
      <c r="A736" s="17" t="s">
        <v>8757</v>
      </c>
      <c r="B736" s="17">
        <v>0</v>
      </c>
      <c r="C736" s="17">
        <v>0</v>
      </c>
      <c r="D736" s="17">
        <v>1</v>
      </c>
      <c r="E736" s="17">
        <v>0</v>
      </c>
      <c r="F736" s="17">
        <v>0</v>
      </c>
      <c r="G736" s="17">
        <v>0</v>
      </c>
      <c r="H736" s="17">
        <v>0</v>
      </c>
      <c r="I736" s="17">
        <v>0</v>
      </c>
      <c r="J736" s="17">
        <v>0</v>
      </c>
      <c r="K736" s="17">
        <v>0</v>
      </c>
      <c r="L736" s="17">
        <v>0</v>
      </c>
      <c r="M736" s="17">
        <v>0</v>
      </c>
      <c r="N736" s="17">
        <f t="shared" si="25"/>
        <v>1</v>
      </c>
    </row>
    <row r="737" spans="1:14" x14ac:dyDescent="0.25">
      <c r="A737" s="17" t="s">
        <v>4679</v>
      </c>
      <c r="B737" s="17">
        <v>60</v>
      </c>
      <c r="C737" s="17">
        <v>59</v>
      </c>
      <c r="D737" s="17">
        <v>55</v>
      </c>
      <c r="E737" s="17">
        <v>54</v>
      </c>
      <c r="F737" s="17">
        <v>50</v>
      </c>
      <c r="G737" s="17">
        <v>50</v>
      </c>
      <c r="H737" s="17">
        <v>62</v>
      </c>
      <c r="I737" s="17">
        <v>61</v>
      </c>
      <c r="J737" s="17">
        <v>66</v>
      </c>
      <c r="K737" s="17">
        <v>68</v>
      </c>
      <c r="L737" s="17">
        <v>63</v>
      </c>
      <c r="M737" s="17">
        <v>54</v>
      </c>
      <c r="N737" s="17">
        <f t="shared" si="25"/>
        <v>702</v>
      </c>
    </row>
    <row r="738" spans="1:14" x14ac:dyDescent="0.25">
      <c r="A738" s="17" t="s">
        <v>4026</v>
      </c>
      <c r="B738" s="17">
        <v>154</v>
      </c>
      <c r="C738" s="17">
        <v>143</v>
      </c>
      <c r="D738" s="17">
        <v>156</v>
      </c>
      <c r="E738" s="17">
        <v>138</v>
      </c>
      <c r="F738" s="17">
        <v>0</v>
      </c>
      <c r="G738" s="17">
        <v>0</v>
      </c>
      <c r="H738" s="17">
        <v>0</v>
      </c>
      <c r="I738" s="17">
        <v>0</v>
      </c>
      <c r="J738" s="17">
        <v>0</v>
      </c>
      <c r="K738" s="17">
        <v>0</v>
      </c>
      <c r="L738" s="17">
        <v>0</v>
      </c>
      <c r="M738" s="17">
        <v>0</v>
      </c>
      <c r="N738" s="17">
        <f t="shared" si="25"/>
        <v>591</v>
      </c>
    </row>
    <row r="739" spans="1:14" x14ac:dyDescent="0.25">
      <c r="A739" s="17" t="s">
        <v>4025</v>
      </c>
      <c r="B739" s="17">
        <v>0</v>
      </c>
      <c r="C739" s="17">
        <v>0</v>
      </c>
      <c r="D739" s="17">
        <v>0</v>
      </c>
      <c r="E739" s="17">
        <v>0</v>
      </c>
      <c r="F739" s="17">
        <v>139</v>
      </c>
      <c r="G739" s="17">
        <v>149</v>
      </c>
      <c r="H739" s="17">
        <v>144</v>
      </c>
      <c r="I739" s="17">
        <v>155</v>
      </c>
      <c r="J739" s="17">
        <v>134</v>
      </c>
      <c r="K739" s="17">
        <v>152</v>
      </c>
      <c r="L739" s="17">
        <v>150</v>
      </c>
      <c r="M739" s="17">
        <v>146</v>
      </c>
      <c r="N739" s="17">
        <f t="shared" si="25"/>
        <v>1169</v>
      </c>
    </row>
    <row r="740" spans="1:14" x14ac:dyDescent="0.25">
      <c r="A740" s="17" t="s">
        <v>8758</v>
      </c>
      <c r="B740" s="17">
        <v>34</v>
      </c>
      <c r="C740" s="17">
        <v>25</v>
      </c>
      <c r="D740" s="17">
        <v>44</v>
      </c>
      <c r="E740" s="17">
        <v>28</v>
      </c>
      <c r="F740" s="17">
        <v>21</v>
      </c>
      <c r="G740" s="17">
        <v>31</v>
      </c>
      <c r="H740" s="17">
        <v>22</v>
      </c>
      <c r="I740" s="17">
        <v>45</v>
      </c>
      <c r="J740" s="17">
        <v>32</v>
      </c>
      <c r="K740" s="17">
        <v>27</v>
      </c>
      <c r="L740" s="17">
        <v>26</v>
      </c>
      <c r="M740" s="17">
        <v>25</v>
      </c>
      <c r="N740" s="17">
        <f t="shared" si="25"/>
        <v>360</v>
      </c>
    </row>
    <row r="741" spans="1:14" x14ac:dyDescent="0.25">
      <c r="A741" s="17" t="s">
        <v>4320</v>
      </c>
      <c r="B741" s="17">
        <v>35</v>
      </c>
      <c r="C741" s="17">
        <v>41</v>
      </c>
      <c r="D741" s="17">
        <v>38</v>
      </c>
      <c r="E741" s="17">
        <v>20</v>
      </c>
      <c r="F741" s="17">
        <v>38</v>
      </c>
      <c r="G741" s="17">
        <v>32</v>
      </c>
      <c r="H741" s="17">
        <v>28</v>
      </c>
      <c r="I741" s="17">
        <v>42</v>
      </c>
      <c r="J741" s="17">
        <v>44</v>
      </c>
      <c r="K741" s="17">
        <v>37</v>
      </c>
      <c r="L741" s="17">
        <v>35</v>
      </c>
      <c r="M741" s="17">
        <v>40</v>
      </c>
      <c r="N741" s="17">
        <f t="shared" si="25"/>
        <v>430</v>
      </c>
    </row>
    <row r="742" spans="1:14" x14ac:dyDescent="0.25">
      <c r="A742" s="17" t="s">
        <v>4580</v>
      </c>
      <c r="B742" s="17">
        <v>0</v>
      </c>
      <c r="C742" s="17">
        <v>0</v>
      </c>
      <c r="D742" s="17">
        <v>0</v>
      </c>
      <c r="E742" s="17">
        <v>0</v>
      </c>
      <c r="F742" s="17">
        <v>51</v>
      </c>
      <c r="G742" s="17">
        <v>72</v>
      </c>
      <c r="H742" s="17">
        <v>52</v>
      </c>
      <c r="I742" s="17">
        <v>45</v>
      </c>
      <c r="J742" s="17">
        <v>49</v>
      </c>
      <c r="K742" s="17">
        <v>66</v>
      </c>
      <c r="L742" s="17">
        <v>58</v>
      </c>
      <c r="M742" s="17">
        <v>56</v>
      </c>
      <c r="N742" s="17">
        <f t="shared" si="25"/>
        <v>449</v>
      </c>
    </row>
    <row r="743" spans="1:14" x14ac:dyDescent="0.25">
      <c r="A743" s="17" t="s">
        <v>4581</v>
      </c>
      <c r="B743" s="17">
        <v>44</v>
      </c>
      <c r="C743" s="17">
        <v>53</v>
      </c>
      <c r="D743" s="17">
        <v>46</v>
      </c>
      <c r="E743" s="17">
        <v>55</v>
      </c>
      <c r="F743" s="17">
        <v>0</v>
      </c>
      <c r="G743" s="17">
        <v>0</v>
      </c>
      <c r="H743" s="17">
        <v>0</v>
      </c>
      <c r="I743" s="17">
        <v>0</v>
      </c>
      <c r="J743" s="17">
        <v>0</v>
      </c>
      <c r="K743" s="17">
        <v>0</v>
      </c>
      <c r="L743" s="17">
        <v>0</v>
      </c>
      <c r="M743" s="17">
        <v>0</v>
      </c>
      <c r="N743" s="17">
        <f t="shared" si="25"/>
        <v>198</v>
      </c>
    </row>
    <row r="744" spans="1:14" x14ac:dyDescent="0.25">
      <c r="A744" s="17" t="s">
        <v>4216</v>
      </c>
      <c r="B744" s="17">
        <v>0</v>
      </c>
      <c r="C744" s="17">
        <v>0</v>
      </c>
      <c r="D744" s="17">
        <v>0</v>
      </c>
      <c r="E744" s="17">
        <v>0</v>
      </c>
      <c r="F744" s="17">
        <v>78</v>
      </c>
      <c r="G744" s="17">
        <v>98</v>
      </c>
      <c r="H744" s="17">
        <v>76</v>
      </c>
      <c r="I744" s="17">
        <v>70</v>
      </c>
      <c r="J744" s="17">
        <v>101</v>
      </c>
      <c r="K744" s="17">
        <v>64</v>
      </c>
      <c r="L744" s="17">
        <v>78</v>
      </c>
      <c r="M744" s="17">
        <v>78</v>
      </c>
      <c r="N744" s="17">
        <f t="shared" si="25"/>
        <v>643</v>
      </c>
    </row>
    <row r="745" spans="1:14" x14ac:dyDescent="0.25">
      <c r="A745" s="17" t="s">
        <v>4217</v>
      </c>
      <c r="B745" s="17">
        <v>75</v>
      </c>
      <c r="C745" s="17">
        <v>74</v>
      </c>
      <c r="D745" s="17">
        <v>86</v>
      </c>
      <c r="E745" s="17">
        <v>81</v>
      </c>
      <c r="F745" s="17">
        <v>0</v>
      </c>
      <c r="G745" s="17">
        <v>0</v>
      </c>
      <c r="H745" s="17">
        <v>0</v>
      </c>
      <c r="I745" s="17">
        <v>0</v>
      </c>
      <c r="J745" s="17">
        <v>0</v>
      </c>
      <c r="K745" s="17">
        <v>0</v>
      </c>
      <c r="L745" s="17">
        <v>0</v>
      </c>
      <c r="M745" s="17">
        <v>0</v>
      </c>
      <c r="N745" s="17">
        <f t="shared" si="25"/>
        <v>316</v>
      </c>
    </row>
    <row r="746" spans="1:14" x14ac:dyDescent="0.25">
      <c r="A746" s="17" t="s">
        <v>4336</v>
      </c>
      <c r="B746" s="17">
        <v>54</v>
      </c>
      <c r="C746" s="17">
        <v>54</v>
      </c>
      <c r="D746" s="17">
        <v>57</v>
      </c>
      <c r="E746" s="17">
        <v>57</v>
      </c>
      <c r="F746" s="17">
        <v>0</v>
      </c>
      <c r="G746" s="17">
        <v>0</v>
      </c>
      <c r="H746" s="17">
        <v>0</v>
      </c>
      <c r="I746" s="17">
        <v>0</v>
      </c>
      <c r="J746" s="17">
        <v>0</v>
      </c>
      <c r="K746" s="17">
        <v>0</v>
      </c>
      <c r="L746" s="17">
        <v>0</v>
      </c>
      <c r="M746" s="17">
        <v>0</v>
      </c>
      <c r="N746" s="17">
        <f t="shared" si="25"/>
        <v>222</v>
      </c>
    </row>
    <row r="747" spans="1:14" x14ac:dyDescent="0.25">
      <c r="A747" s="17" t="s">
        <v>4337</v>
      </c>
      <c r="B747" s="17">
        <v>0</v>
      </c>
      <c r="C747" s="17">
        <v>0</v>
      </c>
      <c r="D747" s="17">
        <v>0</v>
      </c>
      <c r="E747" s="17">
        <v>0</v>
      </c>
      <c r="F747" s="17">
        <v>62</v>
      </c>
      <c r="G747" s="17">
        <v>55</v>
      </c>
      <c r="H747" s="17">
        <v>55</v>
      </c>
      <c r="I747" s="17">
        <v>64</v>
      </c>
      <c r="J747" s="17">
        <v>55</v>
      </c>
      <c r="K747" s="17">
        <v>61</v>
      </c>
      <c r="L747" s="17">
        <v>50</v>
      </c>
      <c r="M747" s="17">
        <v>46</v>
      </c>
      <c r="N747" s="17">
        <f t="shared" si="25"/>
        <v>448</v>
      </c>
    </row>
    <row r="748" spans="1:14" x14ac:dyDescent="0.25">
      <c r="A748" s="17" t="s">
        <v>4680</v>
      </c>
      <c r="B748" s="17">
        <v>40</v>
      </c>
      <c r="C748" s="17">
        <v>35</v>
      </c>
      <c r="D748" s="17">
        <v>31</v>
      </c>
      <c r="E748" s="17">
        <v>41</v>
      </c>
      <c r="F748" s="17">
        <v>43</v>
      </c>
      <c r="G748" s="17">
        <v>41</v>
      </c>
      <c r="H748" s="17">
        <v>39</v>
      </c>
      <c r="I748" s="17">
        <v>39</v>
      </c>
      <c r="J748" s="17">
        <v>40</v>
      </c>
      <c r="K748" s="17">
        <v>39</v>
      </c>
      <c r="L748" s="17">
        <v>35</v>
      </c>
      <c r="M748" s="17">
        <v>44</v>
      </c>
      <c r="N748" s="17">
        <f t="shared" si="25"/>
        <v>467</v>
      </c>
    </row>
    <row r="749" spans="1:14" x14ac:dyDescent="0.25">
      <c r="A749" s="17" t="s">
        <v>4029</v>
      </c>
      <c r="B749" s="17">
        <v>112</v>
      </c>
      <c r="C749" s="17">
        <v>130</v>
      </c>
      <c r="D749" s="17">
        <v>107</v>
      </c>
      <c r="E749" s="17">
        <v>86</v>
      </c>
      <c r="F749" s="17">
        <v>0</v>
      </c>
      <c r="G749" s="17">
        <v>0</v>
      </c>
      <c r="H749" s="17">
        <v>0</v>
      </c>
      <c r="I749" s="17">
        <v>0</v>
      </c>
      <c r="J749" s="17">
        <v>0</v>
      </c>
      <c r="K749" s="17">
        <v>0</v>
      </c>
      <c r="L749" s="17">
        <v>0</v>
      </c>
      <c r="M749" s="17">
        <v>0</v>
      </c>
      <c r="N749" s="17">
        <f t="shared" si="25"/>
        <v>435</v>
      </c>
    </row>
    <row r="750" spans="1:14" x14ac:dyDescent="0.25">
      <c r="A750" s="17" t="s">
        <v>4028</v>
      </c>
      <c r="B750" s="17">
        <v>95</v>
      </c>
      <c r="C750" s="17">
        <v>112</v>
      </c>
      <c r="D750" s="17">
        <v>117</v>
      </c>
      <c r="E750" s="17">
        <v>98</v>
      </c>
      <c r="F750" s="17">
        <v>0</v>
      </c>
      <c r="G750" s="17">
        <v>0</v>
      </c>
      <c r="H750" s="17">
        <v>0</v>
      </c>
      <c r="I750" s="17">
        <v>0</v>
      </c>
      <c r="J750" s="17">
        <v>0</v>
      </c>
      <c r="K750" s="17">
        <v>0</v>
      </c>
      <c r="L750" s="17">
        <v>0</v>
      </c>
      <c r="M750" s="17">
        <v>0</v>
      </c>
      <c r="N750" s="17">
        <f t="shared" si="25"/>
        <v>422</v>
      </c>
    </row>
    <row r="751" spans="1:14" x14ac:dyDescent="0.25">
      <c r="A751" s="17" t="s">
        <v>4027</v>
      </c>
      <c r="B751" s="17">
        <v>0</v>
      </c>
      <c r="C751" s="17">
        <v>0</v>
      </c>
      <c r="D751" s="17">
        <v>0</v>
      </c>
      <c r="E751" s="17">
        <v>0</v>
      </c>
      <c r="F751" s="17">
        <v>203</v>
      </c>
      <c r="G751" s="17">
        <v>228</v>
      </c>
      <c r="H751" s="17">
        <v>224</v>
      </c>
      <c r="I751" s="17">
        <v>236</v>
      </c>
      <c r="J751" s="17">
        <v>214</v>
      </c>
      <c r="K751" s="17">
        <v>229</v>
      </c>
      <c r="L751" s="17">
        <v>210</v>
      </c>
      <c r="M751" s="17">
        <v>225</v>
      </c>
      <c r="N751" s="17">
        <f t="shared" si="25"/>
        <v>1769</v>
      </c>
    </row>
    <row r="752" spans="1:14" x14ac:dyDescent="0.25">
      <c r="A752" s="17" t="s">
        <v>4480</v>
      </c>
      <c r="B752" s="17">
        <v>0</v>
      </c>
      <c r="C752" s="17">
        <v>0</v>
      </c>
      <c r="D752" s="17">
        <v>0</v>
      </c>
      <c r="E752" s="17">
        <v>0</v>
      </c>
      <c r="F752" s="17">
        <v>0</v>
      </c>
      <c r="G752" s="17">
        <v>0</v>
      </c>
      <c r="H752" s="17">
        <v>158</v>
      </c>
      <c r="I752" s="17">
        <v>142</v>
      </c>
      <c r="J752" s="17">
        <v>137</v>
      </c>
      <c r="K752" s="17">
        <v>143</v>
      </c>
      <c r="L752" s="17">
        <v>173</v>
      </c>
      <c r="M752" s="17">
        <v>172</v>
      </c>
      <c r="N752" s="17">
        <f t="shared" ref="N752:N779" si="26">SUM(B752:M752)</f>
        <v>925</v>
      </c>
    </row>
    <row r="753" spans="1:14" x14ac:dyDescent="0.25">
      <c r="A753" s="17" t="s">
        <v>4479</v>
      </c>
      <c r="B753" s="17">
        <v>143</v>
      </c>
      <c r="C753" s="17">
        <v>165</v>
      </c>
      <c r="D753" s="17">
        <v>133</v>
      </c>
      <c r="E753" s="17">
        <v>147</v>
      </c>
      <c r="F753" s="17">
        <v>142</v>
      </c>
      <c r="G753" s="17">
        <v>145</v>
      </c>
      <c r="H753" s="17">
        <v>0</v>
      </c>
      <c r="I753" s="17">
        <v>0</v>
      </c>
      <c r="J753" s="17">
        <v>0</v>
      </c>
      <c r="K753" s="17">
        <v>0</v>
      </c>
      <c r="L753" s="17">
        <v>0</v>
      </c>
      <c r="M753" s="17">
        <v>0</v>
      </c>
      <c r="N753" s="17">
        <f t="shared" si="26"/>
        <v>875</v>
      </c>
    </row>
    <row r="754" spans="1:14" x14ac:dyDescent="0.25">
      <c r="A754" s="17" t="s">
        <v>4980</v>
      </c>
      <c r="B754" s="17">
        <v>0</v>
      </c>
      <c r="C754" s="17">
        <v>0</v>
      </c>
      <c r="D754" s="17">
        <v>0</v>
      </c>
      <c r="E754" s="17">
        <v>0</v>
      </c>
      <c r="F754" s="17">
        <v>50</v>
      </c>
      <c r="G754" s="17">
        <v>43</v>
      </c>
      <c r="H754" s="17">
        <v>39</v>
      </c>
      <c r="I754" s="17">
        <v>29</v>
      </c>
      <c r="J754" s="17">
        <v>33</v>
      </c>
      <c r="K754" s="17">
        <v>22</v>
      </c>
      <c r="L754" s="17">
        <v>37</v>
      </c>
      <c r="M754" s="17">
        <v>17</v>
      </c>
      <c r="N754" s="17">
        <f t="shared" si="26"/>
        <v>270</v>
      </c>
    </row>
    <row r="755" spans="1:14" x14ac:dyDescent="0.25">
      <c r="A755" s="17" t="s">
        <v>4614</v>
      </c>
      <c r="B755" s="17">
        <v>57</v>
      </c>
      <c r="C755" s="17">
        <v>43</v>
      </c>
      <c r="D755" s="17">
        <v>39</v>
      </c>
      <c r="E755" s="17">
        <v>48</v>
      </c>
      <c r="F755" s="17">
        <v>34</v>
      </c>
      <c r="G755" s="17">
        <v>29</v>
      </c>
      <c r="H755" s="17">
        <v>30</v>
      </c>
      <c r="I755" s="17">
        <v>50</v>
      </c>
      <c r="J755" s="17">
        <v>38</v>
      </c>
      <c r="K755" s="17">
        <v>32</v>
      </c>
      <c r="L755" s="17">
        <v>37</v>
      </c>
      <c r="M755" s="17">
        <v>39</v>
      </c>
      <c r="N755" s="17">
        <f t="shared" si="26"/>
        <v>476</v>
      </c>
    </row>
    <row r="756" spans="1:14" x14ac:dyDescent="0.25">
      <c r="A756" s="17" t="s">
        <v>4721</v>
      </c>
      <c r="B756" s="17">
        <v>0</v>
      </c>
      <c r="C756" s="17">
        <v>0</v>
      </c>
      <c r="D756" s="17">
        <v>0</v>
      </c>
      <c r="E756" s="17">
        <v>0</v>
      </c>
      <c r="F756" s="17">
        <v>181</v>
      </c>
      <c r="G756" s="17">
        <v>214</v>
      </c>
      <c r="H756" s="17">
        <v>180</v>
      </c>
      <c r="I756" s="17">
        <v>185</v>
      </c>
      <c r="J756" s="17">
        <v>187</v>
      </c>
      <c r="K756" s="17">
        <v>191</v>
      </c>
      <c r="L756" s="17">
        <v>185</v>
      </c>
      <c r="M756" s="17">
        <v>186</v>
      </c>
      <c r="N756" s="17">
        <f t="shared" si="26"/>
        <v>1509</v>
      </c>
    </row>
    <row r="757" spans="1:14" x14ac:dyDescent="0.25">
      <c r="A757" s="17" t="s">
        <v>4720</v>
      </c>
      <c r="B757" s="17">
        <v>184</v>
      </c>
      <c r="C757" s="17">
        <v>190</v>
      </c>
      <c r="D757" s="17">
        <v>189</v>
      </c>
      <c r="E757" s="17">
        <v>210</v>
      </c>
      <c r="F757" s="17">
        <v>0</v>
      </c>
      <c r="G757" s="17">
        <v>0</v>
      </c>
      <c r="H757" s="17">
        <v>0</v>
      </c>
      <c r="I757" s="17">
        <v>0</v>
      </c>
      <c r="J757" s="17">
        <v>0</v>
      </c>
      <c r="K757" s="17">
        <v>0</v>
      </c>
      <c r="L757" s="17">
        <v>0</v>
      </c>
      <c r="M757" s="17">
        <v>0</v>
      </c>
      <c r="N757" s="17">
        <f t="shared" si="26"/>
        <v>773</v>
      </c>
    </row>
    <row r="758" spans="1:14" x14ac:dyDescent="0.25">
      <c r="A758" s="17" t="s">
        <v>4801</v>
      </c>
      <c r="B758" s="17">
        <v>140</v>
      </c>
      <c r="C758" s="17">
        <v>194</v>
      </c>
      <c r="D758" s="17">
        <v>129</v>
      </c>
      <c r="E758" s="17">
        <v>156</v>
      </c>
      <c r="F758" s="17">
        <v>0</v>
      </c>
      <c r="G758" s="17">
        <v>0</v>
      </c>
      <c r="H758" s="17">
        <v>0</v>
      </c>
      <c r="I758" s="17">
        <v>0</v>
      </c>
      <c r="J758" s="17">
        <v>0</v>
      </c>
      <c r="K758" s="17">
        <v>0</v>
      </c>
      <c r="L758" s="17">
        <v>0</v>
      </c>
      <c r="M758" s="17">
        <v>0</v>
      </c>
      <c r="N758" s="17">
        <f t="shared" si="26"/>
        <v>619</v>
      </c>
    </row>
    <row r="759" spans="1:14" x14ac:dyDescent="0.25">
      <c r="A759" s="17" t="s">
        <v>4800</v>
      </c>
      <c r="B759" s="17">
        <v>0</v>
      </c>
      <c r="C759" s="17">
        <v>0</v>
      </c>
      <c r="D759" s="17">
        <v>0</v>
      </c>
      <c r="E759" s="17">
        <v>0</v>
      </c>
      <c r="F759" s="17">
        <v>341</v>
      </c>
      <c r="G759" s="17">
        <v>307</v>
      </c>
      <c r="H759" s="17">
        <v>333</v>
      </c>
      <c r="I759" s="17">
        <v>320</v>
      </c>
      <c r="J759" s="17">
        <v>311</v>
      </c>
      <c r="K759" s="17">
        <v>325</v>
      </c>
      <c r="L759" s="17">
        <v>290</v>
      </c>
      <c r="M759" s="17">
        <v>295</v>
      </c>
      <c r="N759" s="17">
        <f t="shared" si="26"/>
        <v>2522</v>
      </c>
    </row>
    <row r="760" spans="1:14" x14ac:dyDescent="0.25">
      <c r="A760" s="17" t="s">
        <v>4799</v>
      </c>
      <c r="B760" s="17">
        <v>75</v>
      </c>
      <c r="C760" s="17">
        <v>92</v>
      </c>
      <c r="D760" s="17">
        <v>116</v>
      </c>
      <c r="E760" s="17">
        <v>109</v>
      </c>
      <c r="F760" s="17">
        <v>0</v>
      </c>
      <c r="G760" s="17">
        <v>0</v>
      </c>
      <c r="H760" s="17">
        <v>0</v>
      </c>
      <c r="I760" s="17">
        <v>0</v>
      </c>
      <c r="J760" s="17">
        <v>0</v>
      </c>
      <c r="K760" s="17">
        <v>0</v>
      </c>
      <c r="L760" s="17">
        <v>0</v>
      </c>
      <c r="M760" s="17">
        <v>0</v>
      </c>
      <c r="N760" s="17">
        <f t="shared" si="26"/>
        <v>392</v>
      </c>
    </row>
    <row r="761" spans="1:14" x14ac:dyDescent="0.25">
      <c r="A761" s="17" t="s">
        <v>4798</v>
      </c>
      <c r="B761" s="17">
        <v>78</v>
      </c>
      <c r="C761" s="17">
        <v>106</v>
      </c>
      <c r="D761" s="17">
        <v>75</v>
      </c>
      <c r="E761" s="17">
        <v>79</v>
      </c>
      <c r="F761" s="17">
        <v>0</v>
      </c>
      <c r="G761" s="17">
        <v>0</v>
      </c>
      <c r="H761" s="17">
        <v>0</v>
      </c>
      <c r="I761" s="17">
        <v>0</v>
      </c>
      <c r="J761" s="17">
        <v>0</v>
      </c>
      <c r="K761" s="17">
        <v>0</v>
      </c>
      <c r="L761" s="17">
        <v>0</v>
      </c>
      <c r="M761" s="17">
        <v>0</v>
      </c>
      <c r="N761" s="17">
        <f t="shared" si="26"/>
        <v>338</v>
      </c>
    </row>
    <row r="762" spans="1:14" x14ac:dyDescent="0.25">
      <c r="A762" s="17" t="s">
        <v>4079</v>
      </c>
      <c r="B762" s="17">
        <v>50</v>
      </c>
      <c r="C762" s="17">
        <v>55</v>
      </c>
      <c r="D762" s="17">
        <v>44</v>
      </c>
      <c r="E762" s="17">
        <v>55</v>
      </c>
      <c r="F762" s="17">
        <v>47</v>
      </c>
      <c r="G762" s="17">
        <v>52</v>
      </c>
      <c r="H762" s="17">
        <v>46</v>
      </c>
      <c r="I762" s="17">
        <v>47</v>
      </c>
      <c r="J762" s="17">
        <v>57</v>
      </c>
      <c r="K762" s="17">
        <v>46</v>
      </c>
      <c r="L762" s="17">
        <v>48</v>
      </c>
      <c r="M762" s="17">
        <v>44</v>
      </c>
      <c r="N762" s="17">
        <f t="shared" si="26"/>
        <v>591</v>
      </c>
    </row>
    <row r="763" spans="1:14" x14ac:dyDescent="0.25">
      <c r="A763" s="17" t="s">
        <v>5164</v>
      </c>
      <c r="B763" s="17">
        <v>0</v>
      </c>
      <c r="C763" s="17">
        <v>0</v>
      </c>
      <c r="D763" s="17">
        <v>0</v>
      </c>
      <c r="E763" s="17">
        <v>0</v>
      </c>
      <c r="F763" s="17">
        <v>57</v>
      </c>
      <c r="G763" s="17">
        <v>60</v>
      </c>
      <c r="H763" s="17">
        <v>47</v>
      </c>
      <c r="I763" s="17">
        <v>66</v>
      </c>
      <c r="J763" s="17">
        <v>51</v>
      </c>
      <c r="K763" s="17">
        <v>63</v>
      </c>
      <c r="L763" s="17">
        <v>47</v>
      </c>
      <c r="M763" s="17">
        <v>46</v>
      </c>
      <c r="N763" s="17">
        <f t="shared" si="26"/>
        <v>437</v>
      </c>
    </row>
    <row r="764" spans="1:14" x14ac:dyDescent="0.25">
      <c r="A764" s="17" t="s">
        <v>5163</v>
      </c>
      <c r="B764" s="17">
        <v>57</v>
      </c>
      <c r="C764" s="17">
        <v>58</v>
      </c>
      <c r="D764" s="17">
        <v>46</v>
      </c>
      <c r="E764" s="17">
        <v>55</v>
      </c>
      <c r="F764" s="17">
        <v>0</v>
      </c>
      <c r="G764" s="17">
        <v>0</v>
      </c>
      <c r="H764" s="17">
        <v>0</v>
      </c>
      <c r="I764" s="17">
        <v>0</v>
      </c>
      <c r="J764" s="17">
        <v>0</v>
      </c>
      <c r="K764" s="17">
        <v>0</v>
      </c>
      <c r="L764" s="17">
        <v>0</v>
      </c>
      <c r="M764" s="17">
        <v>0</v>
      </c>
      <c r="N764" s="17">
        <f t="shared" si="26"/>
        <v>216</v>
      </c>
    </row>
    <row r="765" spans="1:14" x14ac:dyDescent="0.25">
      <c r="A765" s="17" t="s">
        <v>5461</v>
      </c>
      <c r="B765" s="17">
        <v>127</v>
      </c>
      <c r="C765" s="17">
        <v>116</v>
      </c>
      <c r="D765" s="17">
        <v>103</v>
      </c>
      <c r="E765" s="17">
        <v>115</v>
      </c>
      <c r="F765" s="17">
        <v>0</v>
      </c>
      <c r="G765" s="17">
        <v>0</v>
      </c>
      <c r="H765" s="17">
        <v>0</v>
      </c>
      <c r="I765" s="17">
        <v>0</v>
      </c>
      <c r="J765" s="17">
        <v>0</v>
      </c>
      <c r="K765" s="17">
        <v>0</v>
      </c>
      <c r="L765" s="17">
        <v>0</v>
      </c>
      <c r="M765" s="17">
        <v>0</v>
      </c>
      <c r="N765" s="17">
        <f t="shared" si="26"/>
        <v>461</v>
      </c>
    </row>
    <row r="766" spans="1:14" x14ac:dyDescent="0.25">
      <c r="A766" s="17" t="s">
        <v>4080</v>
      </c>
      <c r="B766" s="17">
        <v>0</v>
      </c>
      <c r="C766" s="17">
        <v>0</v>
      </c>
      <c r="D766" s="17">
        <v>0</v>
      </c>
      <c r="E766" s="17">
        <v>0</v>
      </c>
      <c r="F766" s="17">
        <v>109</v>
      </c>
      <c r="G766" s="17">
        <v>128</v>
      </c>
      <c r="H766" s="17">
        <v>86</v>
      </c>
      <c r="I766" s="17">
        <v>96</v>
      </c>
      <c r="J766" s="17">
        <v>80</v>
      </c>
      <c r="K766" s="17">
        <v>105</v>
      </c>
      <c r="L766" s="17">
        <v>84</v>
      </c>
      <c r="M766" s="17">
        <v>64</v>
      </c>
      <c r="N766" s="17">
        <f t="shared" si="26"/>
        <v>752</v>
      </c>
    </row>
    <row r="767" spans="1:14" x14ac:dyDescent="0.25">
      <c r="A767" s="17" t="s">
        <v>4342</v>
      </c>
      <c r="B767" s="17">
        <v>8</v>
      </c>
      <c r="C767" s="17">
        <v>4</v>
      </c>
      <c r="D767" s="17">
        <v>14</v>
      </c>
      <c r="E767" s="17">
        <v>8</v>
      </c>
      <c r="F767" s="17">
        <v>25</v>
      </c>
      <c r="G767" s="17">
        <v>20</v>
      </c>
      <c r="H767" s="17">
        <v>16</v>
      </c>
      <c r="I767" s="17">
        <v>15</v>
      </c>
      <c r="J767" s="17">
        <v>17</v>
      </c>
      <c r="K767" s="17">
        <v>10</v>
      </c>
      <c r="L767" s="17">
        <v>14</v>
      </c>
      <c r="M767" s="17">
        <v>13</v>
      </c>
      <c r="N767" s="17">
        <f t="shared" si="26"/>
        <v>164</v>
      </c>
    </row>
    <row r="768" spans="1:14" x14ac:dyDescent="0.25">
      <c r="A768" s="17" t="s">
        <v>4994</v>
      </c>
      <c r="B768" s="17">
        <v>45</v>
      </c>
      <c r="C768" s="17">
        <v>39</v>
      </c>
      <c r="D768" s="17">
        <v>48</v>
      </c>
      <c r="E768" s="17">
        <v>51</v>
      </c>
      <c r="F768" s="17">
        <v>106</v>
      </c>
      <c r="G768" s="17">
        <v>110</v>
      </c>
      <c r="H768" s="17">
        <v>110</v>
      </c>
      <c r="I768" s="17">
        <v>79</v>
      </c>
      <c r="J768" s="17">
        <v>122</v>
      </c>
      <c r="K768" s="17">
        <v>73</v>
      </c>
      <c r="L768" s="17">
        <v>92</v>
      </c>
      <c r="M768" s="17">
        <v>69</v>
      </c>
      <c r="N768" s="17">
        <f t="shared" si="26"/>
        <v>944</v>
      </c>
    </row>
    <row r="769" spans="1:14" x14ac:dyDescent="0.25">
      <c r="A769" s="17" t="s">
        <v>4802</v>
      </c>
      <c r="B769" s="17">
        <v>0</v>
      </c>
      <c r="C769" s="17">
        <v>0</v>
      </c>
      <c r="D769" s="17">
        <v>0</v>
      </c>
      <c r="E769" s="17">
        <v>0</v>
      </c>
      <c r="F769" s="17">
        <v>57</v>
      </c>
      <c r="G769" s="17">
        <v>54</v>
      </c>
      <c r="H769" s="17">
        <v>72</v>
      </c>
      <c r="I769" s="17">
        <v>66</v>
      </c>
      <c r="J769" s="17">
        <v>61</v>
      </c>
      <c r="K769" s="17">
        <v>76</v>
      </c>
      <c r="L769" s="17">
        <v>79</v>
      </c>
      <c r="M769" s="17">
        <v>69</v>
      </c>
      <c r="N769" s="17">
        <f t="shared" si="26"/>
        <v>534</v>
      </c>
    </row>
    <row r="770" spans="1:14" x14ac:dyDescent="0.25">
      <c r="A770" s="17" t="s">
        <v>4803</v>
      </c>
      <c r="B770" s="17">
        <v>56</v>
      </c>
      <c r="C770" s="17">
        <v>78</v>
      </c>
      <c r="D770" s="17">
        <v>56</v>
      </c>
      <c r="E770" s="17">
        <v>80</v>
      </c>
      <c r="F770" s="17">
        <v>0</v>
      </c>
      <c r="G770" s="17">
        <v>0</v>
      </c>
      <c r="H770" s="17">
        <v>0</v>
      </c>
      <c r="I770" s="17">
        <v>0</v>
      </c>
      <c r="J770" s="17">
        <v>0</v>
      </c>
      <c r="K770" s="17">
        <v>0</v>
      </c>
      <c r="L770" s="17">
        <v>0</v>
      </c>
      <c r="M770" s="17">
        <v>0</v>
      </c>
      <c r="N770" s="17">
        <f t="shared" si="26"/>
        <v>270</v>
      </c>
    </row>
    <row r="771" spans="1:14" x14ac:dyDescent="0.25">
      <c r="A771" s="17" t="s">
        <v>5462</v>
      </c>
      <c r="B771" s="17">
        <v>88</v>
      </c>
      <c r="C771" s="17">
        <v>64</v>
      </c>
      <c r="D771" s="17">
        <v>66</v>
      </c>
      <c r="E771" s="17">
        <v>73</v>
      </c>
      <c r="F771" s="17">
        <v>62</v>
      </c>
      <c r="G771" s="17">
        <v>66</v>
      </c>
      <c r="H771" s="17">
        <v>69</v>
      </c>
      <c r="I771" s="17">
        <v>66</v>
      </c>
      <c r="J771" s="17">
        <v>62</v>
      </c>
      <c r="K771" s="17">
        <v>71</v>
      </c>
      <c r="L771" s="17">
        <v>60</v>
      </c>
      <c r="M771" s="17">
        <v>62</v>
      </c>
      <c r="N771" s="17">
        <f t="shared" si="26"/>
        <v>809</v>
      </c>
    </row>
    <row r="772" spans="1:14" x14ac:dyDescent="0.25">
      <c r="A772" s="17" t="s">
        <v>4555</v>
      </c>
      <c r="B772" s="17">
        <v>0</v>
      </c>
      <c r="C772" s="17">
        <v>0</v>
      </c>
      <c r="D772" s="17">
        <v>0</v>
      </c>
      <c r="E772" s="17">
        <v>0</v>
      </c>
      <c r="F772" s="17">
        <v>27</v>
      </c>
      <c r="G772" s="17">
        <v>39</v>
      </c>
      <c r="H772" s="17">
        <v>50</v>
      </c>
      <c r="I772" s="17">
        <v>37</v>
      </c>
      <c r="J772" s="17">
        <v>39</v>
      </c>
      <c r="K772" s="17">
        <v>35</v>
      </c>
      <c r="L772" s="17">
        <v>33</v>
      </c>
      <c r="M772" s="17">
        <v>37</v>
      </c>
      <c r="N772" s="17">
        <f t="shared" si="26"/>
        <v>297</v>
      </c>
    </row>
    <row r="773" spans="1:14" x14ac:dyDescent="0.25">
      <c r="A773" s="17" t="s">
        <v>4556</v>
      </c>
      <c r="B773" s="17">
        <v>47</v>
      </c>
      <c r="C773" s="17">
        <v>44</v>
      </c>
      <c r="D773" s="17">
        <v>50</v>
      </c>
      <c r="E773" s="17">
        <v>49</v>
      </c>
      <c r="F773" s="17">
        <v>0</v>
      </c>
      <c r="G773" s="17">
        <v>0</v>
      </c>
      <c r="H773" s="17">
        <v>0</v>
      </c>
      <c r="I773" s="17">
        <v>0</v>
      </c>
      <c r="J773" s="17">
        <v>0</v>
      </c>
      <c r="K773" s="17">
        <v>0</v>
      </c>
      <c r="L773" s="17">
        <v>0</v>
      </c>
      <c r="M773" s="17">
        <v>0</v>
      </c>
      <c r="N773" s="17">
        <f t="shared" si="26"/>
        <v>190</v>
      </c>
    </row>
    <row r="774" spans="1:14" x14ac:dyDescent="0.25">
      <c r="A774" s="17" t="s">
        <v>4310</v>
      </c>
      <c r="B774" s="17">
        <v>0</v>
      </c>
      <c r="C774" s="17">
        <v>5</v>
      </c>
      <c r="D774" s="17">
        <v>0</v>
      </c>
      <c r="E774" s="17">
        <v>0</v>
      </c>
      <c r="F774" s="17">
        <v>0</v>
      </c>
      <c r="G774" s="17">
        <v>0</v>
      </c>
      <c r="H774" s="17">
        <v>0</v>
      </c>
      <c r="I774" s="17">
        <v>0</v>
      </c>
      <c r="J774" s="17">
        <v>0</v>
      </c>
      <c r="K774" s="17">
        <v>0</v>
      </c>
      <c r="L774" s="17">
        <v>0</v>
      </c>
      <c r="M774" s="17">
        <v>0</v>
      </c>
      <c r="N774" s="17">
        <f t="shared" si="26"/>
        <v>5</v>
      </c>
    </row>
    <row r="775" spans="1:14" x14ac:dyDescent="0.25">
      <c r="A775" s="17" t="s">
        <v>4838</v>
      </c>
      <c r="B775" s="17">
        <v>126</v>
      </c>
      <c r="C775" s="17">
        <v>101</v>
      </c>
      <c r="D775" s="17">
        <v>111</v>
      </c>
      <c r="E775" s="17">
        <v>98</v>
      </c>
      <c r="F775" s="17">
        <v>0</v>
      </c>
      <c r="G775" s="17">
        <v>0</v>
      </c>
      <c r="H775" s="17">
        <v>0</v>
      </c>
      <c r="I775" s="17">
        <v>0</v>
      </c>
      <c r="J775" s="17">
        <v>0</v>
      </c>
      <c r="K775" s="17">
        <v>0</v>
      </c>
      <c r="L775" s="17">
        <v>0</v>
      </c>
      <c r="M775" s="17">
        <v>0</v>
      </c>
      <c r="N775" s="17">
        <f t="shared" si="26"/>
        <v>436</v>
      </c>
    </row>
    <row r="776" spans="1:14" x14ac:dyDescent="0.25">
      <c r="A776" s="17" t="s">
        <v>4840</v>
      </c>
      <c r="B776" s="17">
        <v>75</v>
      </c>
      <c r="C776" s="17">
        <v>76</v>
      </c>
      <c r="D776" s="17">
        <v>75</v>
      </c>
      <c r="E776" s="17">
        <v>70</v>
      </c>
      <c r="F776" s="17">
        <v>0</v>
      </c>
      <c r="G776" s="17">
        <v>0</v>
      </c>
      <c r="H776" s="17">
        <v>0</v>
      </c>
      <c r="I776" s="17">
        <v>0</v>
      </c>
      <c r="J776" s="17">
        <v>0</v>
      </c>
      <c r="K776" s="17">
        <v>0</v>
      </c>
      <c r="L776" s="17">
        <v>0</v>
      </c>
      <c r="M776" s="17">
        <v>0</v>
      </c>
      <c r="N776" s="17">
        <f t="shared" si="26"/>
        <v>296</v>
      </c>
    </row>
    <row r="777" spans="1:14" x14ac:dyDescent="0.25">
      <c r="A777" s="17" t="s">
        <v>4841</v>
      </c>
      <c r="B777" s="17">
        <v>0</v>
      </c>
      <c r="C777" s="17">
        <v>0</v>
      </c>
      <c r="D777" s="17">
        <v>0</v>
      </c>
      <c r="E777" s="17">
        <v>0</v>
      </c>
      <c r="F777" s="17">
        <v>264</v>
      </c>
      <c r="G777" s="17">
        <v>295</v>
      </c>
      <c r="H777" s="17">
        <v>208</v>
      </c>
      <c r="I777" s="17">
        <v>217</v>
      </c>
      <c r="J777" s="17">
        <v>157</v>
      </c>
      <c r="K777" s="17">
        <v>206</v>
      </c>
      <c r="L777" s="17">
        <v>182</v>
      </c>
      <c r="M777" s="17">
        <v>159</v>
      </c>
      <c r="N777" s="17">
        <f t="shared" si="26"/>
        <v>1688</v>
      </c>
    </row>
    <row r="778" spans="1:14" x14ac:dyDescent="0.25">
      <c r="A778" s="17" t="s">
        <v>4842</v>
      </c>
      <c r="B778" s="17">
        <v>0</v>
      </c>
      <c r="C778" s="17">
        <v>0</v>
      </c>
      <c r="D778" s="17">
        <v>0</v>
      </c>
      <c r="E778" s="17">
        <v>0</v>
      </c>
      <c r="F778" s="17">
        <v>4</v>
      </c>
      <c r="G778" s="17">
        <v>4</v>
      </c>
      <c r="H778" s="17">
        <v>14</v>
      </c>
      <c r="I778" s="17">
        <v>9</v>
      </c>
      <c r="J778" s="17">
        <v>2</v>
      </c>
      <c r="K778" s="17">
        <v>8</v>
      </c>
      <c r="L778" s="17">
        <v>36</v>
      </c>
      <c r="M778" s="17">
        <v>48</v>
      </c>
      <c r="N778" s="17">
        <f t="shared" si="26"/>
        <v>125</v>
      </c>
    </row>
    <row r="779" spans="1:14" x14ac:dyDescent="0.25">
      <c r="A779" s="17" t="s">
        <v>4839</v>
      </c>
      <c r="B779" s="17">
        <v>58</v>
      </c>
      <c r="C779" s="17">
        <v>89</v>
      </c>
      <c r="D779" s="17">
        <v>63</v>
      </c>
      <c r="E779" s="17">
        <v>66</v>
      </c>
      <c r="F779" s="17">
        <v>0</v>
      </c>
      <c r="G779" s="17">
        <v>0</v>
      </c>
      <c r="H779" s="17">
        <v>0</v>
      </c>
      <c r="I779" s="17">
        <v>0</v>
      </c>
      <c r="J779" s="17">
        <v>0</v>
      </c>
      <c r="K779" s="17">
        <v>0</v>
      </c>
      <c r="L779" s="17">
        <v>0</v>
      </c>
      <c r="M779" s="17">
        <v>0</v>
      </c>
      <c r="N779" s="17">
        <f t="shared" si="26"/>
        <v>276</v>
      </c>
    </row>
    <row r="780" spans="1:14" x14ac:dyDescent="0.25">
      <c r="A780" s="17" t="s">
        <v>4031</v>
      </c>
      <c r="B780" s="17">
        <v>135</v>
      </c>
      <c r="C780" s="17">
        <v>134</v>
      </c>
      <c r="D780" s="17">
        <v>116</v>
      </c>
      <c r="E780" s="17">
        <v>116</v>
      </c>
      <c r="F780" s="17">
        <v>0</v>
      </c>
      <c r="G780" s="17">
        <v>0</v>
      </c>
      <c r="H780" s="17">
        <v>0</v>
      </c>
      <c r="I780" s="17">
        <v>0</v>
      </c>
      <c r="J780" s="17">
        <v>0</v>
      </c>
      <c r="K780" s="17">
        <v>0</v>
      </c>
      <c r="L780" s="17">
        <v>0</v>
      </c>
      <c r="M780" s="17">
        <v>0</v>
      </c>
      <c r="N780" s="17">
        <f t="shared" ref="N780:N804" si="27">SUM(B780:M780)</f>
        <v>501</v>
      </c>
    </row>
    <row r="781" spans="1:14" x14ac:dyDescent="0.25">
      <c r="A781" s="17" t="s">
        <v>4030</v>
      </c>
      <c r="B781" s="17">
        <v>78</v>
      </c>
      <c r="C781" s="17">
        <v>86</v>
      </c>
      <c r="D781" s="17">
        <v>85</v>
      </c>
      <c r="E781" s="17">
        <v>82</v>
      </c>
      <c r="F781" s="17">
        <v>0</v>
      </c>
      <c r="G781" s="17">
        <v>0</v>
      </c>
      <c r="H781" s="17">
        <v>0</v>
      </c>
      <c r="I781" s="17">
        <v>0</v>
      </c>
      <c r="J781" s="17">
        <v>0</v>
      </c>
      <c r="K781" s="17">
        <v>0</v>
      </c>
      <c r="L781" s="17">
        <v>0</v>
      </c>
      <c r="M781" s="17">
        <v>0</v>
      </c>
      <c r="N781" s="17">
        <f t="shared" si="27"/>
        <v>331</v>
      </c>
    </row>
    <row r="782" spans="1:14" x14ac:dyDescent="0.25">
      <c r="A782" s="17" t="s">
        <v>4032</v>
      </c>
      <c r="B782" s="17">
        <v>143</v>
      </c>
      <c r="C782" s="17">
        <v>135</v>
      </c>
      <c r="D782" s="17">
        <v>112</v>
      </c>
      <c r="E782" s="17">
        <v>129</v>
      </c>
      <c r="F782" s="17">
        <v>0</v>
      </c>
      <c r="G782" s="17">
        <v>0</v>
      </c>
      <c r="H782" s="17">
        <v>0</v>
      </c>
      <c r="I782" s="17">
        <v>0</v>
      </c>
      <c r="J782" s="17">
        <v>0</v>
      </c>
      <c r="K782" s="17">
        <v>0</v>
      </c>
      <c r="L782" s="17">
        <v>0</v>
      </c>
      <c r="M782" s="17">
        <v>0</v>
      </c>
      <c r="N782" s="17">
        <f t="shared" si="27"/>
        <v>519</v>
      </c>
    </row>
    <row r="783" spans="1:14" x14ac:dyDescent="0.25">
      <c r="A783" s="17" t="s">
        <v>5463</v>
      </c>
      <c r="B783" s="17">
        <v>0</v>
      </c>
      <c r="C783" s="17">
        <v>0</v>
      </c>
      <c r="D783" s="17">
        <v>0</v>
      </c>
      <c r="E783" s="17">
        <v>0</v>
      </c>
      <c r="F783" s="17">
        <v>313</v>
      </c>
      <c r="G783" s="17">
        <v>346</v>
      </c>
      <c r="H783" s="17">
        <v>330</v>
      </c>
      <c r="I783" s="17">
        <v>358</v>
      </c>
      <c r="J783" s="17">
        <v>291</v>
      </c>
      <c r="K783" s="17">
        <v>354</v>
      </c>
      <c r="L783" s="17">
        <v>318</v>
      </c>
      <c r="M783" s="17">
        <v>355</v>
      </c>
      <c r="N783" s="17">
        <f t="shared" si="27"/>
        <v>2665</v>
      </c>
    </row>
    <row r="784" spans="1:14" x14ac:dyDescent="0.25">
      <c r="A784" s="17" t="s">
        <v>8789</v>
      </c>
      <c r="B784" s="17"/>
      <c r="C784" s="17">
        <v>0</v>
      </c>
      <c r="D784" s="17"/>
      <c r="E784" s="17">
        <v>1</v>
      </c>
      <c r="F784" s="17"/>
      <c r="G784" s="17">
        <v>9</v>
      </c>
      <c r="H784" s="17"/>
      <c r="I784" s="17">
        <v>11</v>
      </c>
      <c r="J784" s="17"/>
      <c r="K784" s="17">
        <v>13</v>
      </c>
      <c r="L784" s="17"/>
      <c r="M784" s="17">
        <v>13</v>
      </c>
      <c r="N784" s="17">
        <f t="shared" si="27"/>
        <v>47</v>
      </c>
    </row>
    <row r="785" spans="1:14" x14ac:dyDescent="0.25">
      <c r="A785" s="17" t="s">
        <v>4169</v>
      </c>
      <c r="B785" s="17">
        <v>32</v>
      </c>
      <c r="C785" s="17">
        <v>25</v>
      </c>
      <c r="D785" s="17">
        <v>14</v>
      </c>
      <c r="E785" s="17">
        <v>25</v>
      </c>
      <c r="F785" s="17">
        <v>21</v>
      </c>
      <c r="G785" s="17">
        <v>20</v>
      </c>
      <c r="H785" s="17">
        <v>26</v>
      </c>
      <c r="I785" s="17">
        <v>22</v>
      </c>
      <c r="J785" s="17">
        <v>13</v>
      </c>
      <c r="K785" s="17">
        <v>37</v>
      </c>
      <c r="L785" s="17">
        <v>23</v>
      </c>
      <c r="M785" s="17">
        <v>17</v>
      </c>
      <c r="N785" s="17">
        <f t="shared" si="27"/>
        <v>275</v>
      </c>
    </row>
    <row r="786" spans="1:14" x14ac:dyDescent="0.25">
      <c r="A786" s="17" t="s">
        <v>4148</v>
      </c>
      <c r="B786" s="17">
        <v>0</v>
      </c>
      <c r="C786" s="17">
        <v>0</v>
      </c>
      <c r="D786" s="17">
        <v>0</v>
      </c>
      <c r="E786" s="17">
        <v>0</v>
      </c>
      <c r="F786" s="17">
        <v>50</v>
      </c>
      <c r="G786" s="17">
        <v>71</v>
      </c>
      <c r="H786" s="17">
        <v>69</v>
      </c>
      <c r="I786" s="17">
        <v>67</v>
      </c>
      <c r="J786" s="17">
        <v>65</v>
      </c>
      <c r="K786" s="17">
        <v>54</v>
      </c>
      <c r="L786" s="17">
        <v>65</v>
      </c>
      <c r="M786" s="17">
        <v>60</v>
      </c>
      <c r="N786" s="17">
        <f t="shared" si="27"/>
        <v>501</v>
      </c>
    </row>
    <row r="787" spans="1:14" x14ac:dyDescent="0.25">
      <c r="A787" s="17" t="s">
        <v>4149</v>
      </c>
      <c r="B787" s="17">
        <v>51</v>
      </c>
      <c r="C787" s="17">
        <v>70</v>
      </c>
      <c r="D787" s="17">
        <v>67</v>
      </c>
      <c r="E787" s="17">
        <v>79</v>
      </c>
      <c r="F787" s="17">
        <v>1</v>
      </c>
      <c r="G787" s="17">
        <v>1</v>
      </c>
      <c r="H787" s="17">
        <v>0</v>
      </c>
      <c r="I787" s="17">
        <v>0</v>
      </c>
      <c r="J787" s="17">
        <v>0</v>
      </c>
      <c r="K787" s="17">
        <v>1</v>
      </c>
      <c r="L787" s="17">
        <v>0</v>
      </c>
      <c r="M787" s="17">
        <v>0</v>
      </c>
      <c r="N787" s="17">
        <f t="shared" si="27"/>
        <v>270</v>
      </c>
    </row>
    <row r="788" spans="1:14" x14ac:dyDescent="0.25">
      <c r="A788" s="17" t="s">
        <v>4033</v>
      </c>
      <c r="B788" s="17">
        <v>158</v>
      </c>
      <c r="C788" s="17">
        <v>170</v>
      </c>
      <c r="D788" s="17">
        <v>155</v>
      </c>
      <c r="E788" s="17">
        <v>142</v>
      </c>
      <c r="F788" s="17">
        <v>0</v>
      </c>
      <c r="G788" s="17">
        <v>0</v>
      </c>
      <c r="H788" s="17">
        <v>0</v>
      </c>
      <c r="I788" s="17">
        <v>0</v>
      </c>
      <c r="J788" s="17">
        <v>0</v>
      </c>
      <c r="K788" s="17">
        <v>0</v>
      </c>
      <c r="L788" s="17">
        <v>0</v>
      </c>
      <c r="M788" s="17">
        <v>0</v>
      </c>
      <c r="N788" s="17">
        <f t="shared" si="27"/>
        <v>625</v>
      </c>
    </row>
    <row r="789" spans="1:14" x14ac:dyDescent="0.25">
      <c r="A789" s="17" t="s">
        <v>4034</v>
      </c>
      <c r="B789" s="17">
        <v>0</v>
      </c>
      <c r="C789" s="17">
        <v>0</v>
      </c>
      <c r="D789" s="17">
        <v>0</v>
      </c>
      <c r="E789" s="17">
        <v>0</v>
      </c>
      <c r="F789" s="17">
        <v>154</v>
      </c>
      <c r="G789" s="17">
        <v>136</v>
      </c>
      <c r="H789" s="17">
        <v>173</v>
      </c>
      <c r="I789" s="17">
        <v>164</v>
      </c>
      <c r="J789" s="17">
        <v>184</v>
      </c>
      <c r="K789" s="17">
        <v>182</v>
      </c>
      <c r="L789" s="17">
        <v>198</v>
      </c>
      <c r="M789" s="17">
        <v>199</v>
      </c>
      <c r="N789" s="17">
        <f t="shared" si="27"/>
        <v>1390</v>
      </c>
    </row>
    <row r="790" spans="1:14" x14ac:dyDescent="0.25">
      <c r="A790" s="17" t="s">
        <v>4837</v>
      </c>
      <c r="B790" s="17">
        <v>0</v>
      </c>
      <c r="C790" s="17">
        <v>0</v>
      </c>
      <c r="D790" s="17">
        <v>0</v>
      </c>
      <c r="E790" s="17">
        <v>0</v>
      </c>
      <c r="F790" s="17">
        <v>85</v>
      </c>
      <c r="G790" s="17">
        <v>114</v>
      </c>
      <c r="H790" s="17">
        <v>118</v>
      </c>
      <c r="I790" s="17">
        <v>169</v>
      </c>
      <c r="J790" s="17">
        <v>79</v>
      </c>
      <c r="K790" s="17">
        <v>171</v>
      </c>
      <c r="L790" s="17">
        <v>80</v>
      </c>
      <c r="M790" s="17">
        <v>154</v>
      </c>
      <c r="N790" s="17">
        <f t="shared" si="27"/>
        <v>970</v>
      </c>
    </row>
    <row r="791" spans="1:14" x14ac:dyDescent="0.25">
      <c r="A791" s="17" t="s">
        <v>4846</v>
      </c>
      <c r="B791" s="17">
        <v>0</v>
      </c>
      <c r="C791" s="17">
        <v>0</v>
      </c>
      <c r="D791" s="17">
        <v>0</v>
      </c>
      <c r="E791" s="17">
        <v>0</v>
      </c>
      <c r="F791" s="17">
        <v>0</v>
      </c>
      <c r="G791" s="17">
        <v>0</v>
      </c>
      <c r="H791" s="17">
        <v>540</v>
      </c>
      <c r="I791" s="17">
        <v>535</v>
      </c>
      <c r="J791" s="17">
        <v>489</v>
      </c>
      <c r="K791" s="17">
        <v>488</v>
      </c>
      <c r="L791" s="17">
        <v>537</v>
      </c>
      <c r="M791" s="17">
        <v>569</v>
      </c>
      <c r="N791" s="17">
        <f t="shared" si="27"/>
        <v>3158</v>
      </c>
    </row>
    <row r="792" spans="1:14" x14ac:dyDescent="0.25">
      <c r="A792" s="17" t="s">
        <v>4843</v>
      </c>
      <c r="B792" s="17">
        <v>119</v>
      </c>
      <c r="C792" s="17">
        <v>150</v>
      </c>
      <c r="D792" s="17">
        <v>140</v>
      </c>
      <c r="E792" s="17">
        <v>143</v>
      </c>
      <c r="F792" s="17">
        <v>125</v>
      </c>
      <c r="G792" s="17">
        <v>161</v>
      </c>
      <c r="H792" s="17">
        <v>0</v>
      </c>
      <c r="I792" s="17">
        <v>0</v>
      </c>
      <c r="J792" s="17">
        <v>0</v>
      </c>
      <c r="K792" s="17">
        <v>0</v>
      </c>
      <c r="L792" s="17">
        <v>0</v>
      </c>
      <c r="M792" s="17">
        <v>0</v>
      </c>
      <c r="N792" s="17">
        <f t="shared" si="27"/>
        <v>838</v>
      </c>
    </row>
    <row r="793" spans="1:14" x14ac:dyDescent="0.25">
      <c r="A793" s="17" t="s">
        <v>4845</v>
      </c>
      <c r="B793" s="17">
        <v>185</v>
      </c>
      <c r="C793" s="17">
        <v>216</v>
      </c>
      <c r="D793" s="17">
        <v>165</v>
      </c>
      <c r="E793" s="17">
        <v>202</v>
      </c>
      <c r="F793" s="17">
        <v>221</v>
      </c>
      <c r="G793" s="17">
        <v>244</v>
      </c>
      <c r="H793" s="17">
        <v>0</v>
      </c>
      <c r="I793" s="17">
        <v>0</v>
      </c>
      <c r="J793" s="17">
        <v>0</v>
      </c>
      <c r="K793" s="17">
        <v>0</v>
      </c>
      <c r="L793" s="17">
        <v>0</v>
      </c>
      <c r="M793" s="17">
        <v>0</v>
      </c>
      <c r="N793" s="17">
        <f t="shared" si="27"/>
        <v>1233</v>
      </c>
    </row>
    <row r="794" spans="1:14" x14ac:dyDescent="0.25">
      <c r="A794" s="17" t="s">
        <v>4844</v>
      </c>
      <c r="B794" s="17">
        <v>137</v>
      </c>
      <c r="C794" s="17">
        <v>138</v>
      </c>
      <c r="D794" s="17">
        <v>135</v>
      </c>
      <c r="E794" s="17">
        <v>138</v>
      </c>
      <c r="F794" s="17">
        <v>127</v>
      </c>
      <c r="G794" s="17">
        <v>135</v>
      </c>
      <c r="H794" s="17">
        <v>0</v>
      </c>
      <c r="I794" s="17">
        <v>0</v>
      </c>
      <c r="J794" s="17">
        <v>0</v>
      </c>
      <c r="K794" s="17">
        <v>0</v>
      </c>
      <c r="L794" s="17">
        <v>0</v>
      </c>
      <c r="M794" s="17">
        <v>0</v>
      </c>
      <c r="N794" s="17">
        <f t="shared" si="27"/>
        <v>810</v>
      </c>
    </row>
    <row r="795" spans="1:14" x14ac:dyDescent="0.25">
      <c r="A795" s="17" t="s">
        <v>4663</v>
      </c>
      <c r="B795" s="17">
        <v>0</v>
      </c>
      <c r="C795" s="17">
        <v>0</v>
      </c>
      <c r="D795" s="17">
        <v>0</v>
      </c>
      <c r="E795" s="17">
        <v>0</v>
      </c>
      <c r="F795" s="17">
        <v>94</v>
      </c>
      <c r="G795" s="17">
        <v>125</v>
      </c>
      <c r="H795" s="17">
        <v>124</v>
      </c>
      <c r="I795" s="17">
        <v>127</v>
      </c>
      <c r="J795" s="17">
        <v>110</v>
      </c>
      <c r="K795" s="17">
        <v>118</v>
      </c>
      <c r="L795" s="17">
        <v>100</v>
      </c>
      <c r="M795" s="17">
        <v>118</v>
      </c>
      <c r="N795" s="17">
        <f t="shared" si="27"/>
        <v>916</v>
      </c>
    </row>
    <row r="796" spans="1:14" x14ac:dyDescent="0.25">
      <c r="A796" s="17" t="s">
        <v>4665</v>
      </c>
      <c r="B796" s="17">
        <v>0</v>
      </c>
      <c r="C796" s="17">
        <v>2</v>
      </c>
      <c r="D796" s="17">
        <v>1</v>
      </c>
      <c r="E796" s="17">
        <v>0</v>
      </c>
      <c r="F796" s="17">
        <v>0</v>
      </c>
      <c r="G796" s="17">
        <v>0</v>
      </c>
      <c r="H796" s="17">
        <v>0</v>
      </c>
      <c r="I796" s="17">
        <v>0</v>
      </c>
      <c r="J796" s="17">
        <v>0</v>
      </c>
      <c r="K796" s="17">
        <v>0</v>
      </c>
      <c r="L796" s="17">
        <v>0</v>
      </c>
      <c r="M796" s="17">
        <v>0</v>
      </c>
      <c r="N796" s="17">
        <f t="shared" si="27"/>
        <v>3</v>
      </c>
    </row>
    <row r="797" spans="1:14" x14ac:dyDescent="0.25">
      <c r="A797" s="17" t="s">
        <v>4664</v>
      </c>
      <c r="B797" s="17">
        <v>119</v>
      </c>
      <c r="C797" s="17">
        <v>140</v>
      </c>
      <c r="D797" s="17">
        <v>119</v>
      </c>
      <c r="E797" s="17">
        <v>124</v>
      </c>
      <c r="F797" s="17">
        <v>0</v>
      </c>
      <c r="G797" s="17">
        <v>0</v>
      </c>
      <c r="H797" s="17">
        <v>0</v>
      </c>
      <c r="I797" s="17">
        <v>0</v>
      </c>
      <c r="J797" s="17">
        <v>0</v>
      </c>
      <c r="K797" s="17">
        <v>0</v>
      </c>
      <c r="L797" s="17">
        <v>0</v>
      </c>
      <c r="M797" s="17">
        <v>0</v>
      </c>
      <c r="N797" s="17">
        <f t="shared" si="27"/>
        <v>502</v>
      </c>
    </row>
    <row r="798" spans="1:14" x14ac:dyDescent="0.25">
      <c r="A798" s="17" t="s">
        <v>5193</v>
      </c>
      <c r="B798" s="17">
        <v>62</v>
      </c>
      <c r="C798" s="17">
        <v>96</v>
      </c>
      <c r="D798" s="17">
        <v>73</v>
      </c>
      <c r="E798" s="17">
        <v>80</v>
      </c>
      <c r="F798" s="17">
        <v>61</v>
      </c>
      <c r="G798" s="17">
        <v>76</v>
      </c>
      <c r="H798" s="17">
        <v>66</v>
      </c>
      <c r="I798" s="17">
        <v>87</v>
      </c>
      <c r="J798" s="17">
        <v>59</v>
      </c>
      <c r="K798" s="17">
        <v>63</v>
      </c>
      <c r="L798" s="17">
        <v>56</v>
      </c>
      <c r="M798" s="17">
        <v>85</v>
      </c>
      <c r="N798" s="17">
        <f t="shared" si="27"/>
        <v>864</v>
      </c>
    </row>
    <row r="799" spans="1:14" x14ac:dyDescent="0.25">
      <c r="A799" s="17" t="s">
        <v>4276</v>
      </c>
      <c r="B799" s="17">
        <v>40</v>
      </c>
      <c r="C799" s="17">
        <v>47</v>
      </c>
      <c r="D799" s="17">
        <v>36</v>
      </c>
      <c r="E799" s="17">
        <v>45</v>
      </c>
      <c r="F799" s="17">
        <v>0</v>
      </c>
      <c r="G799" s="17">
        <v>0</v>
      </c>
      <c r="H799" s="17">
        <v>0</v>
      </c>
      <c r="I799" s="17">
        <v>0</v>
      </c>
      <c r="J799" s="17">
        <v>0</v>
      </c>
      <c r="K799" s="17">
        <v>0</v>
      </c>
      <c r="L799" s="17">
        <v>0</v>
      </c>
      <c r="M799" s="17">
        <v>0</v>
      </c>
      <c r="N799" s="17">
        <f t="shared" si="27"/>
        <v>168</v>
      </c>
    </row>
    <row r="800" spans="1:14" x14ac:dyDescent="0.25">
      <c r="A800" s="17" t="s">
        <v>4275</v>
      </c>
      <c r="B800" s="17">
        <v>0</v>
      </c>
      <c r="C800" s="17">
        <v>0</v>
      </c>
      <c r="D800" s="17">
        <v>0</v>
      </c>
      <c r="E800" s="17">
        <v>0</v>
      </c>
      <c r="F800" s="17">
        <v>37</v>
      </c>
      <c r="G800" s="17">
        <v>46</v>
      </c>
      <c r="H800" s="17">
        <v>42</v>
      </c>
      <c r="I800" s="17">
        <v>43</v>
      </c>
      <c r="J800" s="17">
        <v>52</v>
      </c>
      <c r="K800" s="17">
        <v>45</v>
      </c>
      <c r="L800" s="17">
        <v>41</v>
      </c>
      <c r="M800" s="17">
        <v>37</v>
      </c>
      <c r="N800" s="17">
        <f t="shared" si="27"/>
        <v>343</v>
      </c>
    </row>
    <row r="801" spans="1:14" x14ac:dyDescent="0.25">
      <c r="A801" s="17" t="s">
        <v>4722</v>
      </c>
      <c r="B801" s="17">
        <v>0</v>
      </c>
      <c r="C801" s="17">
        <v>0</v>
      </c>
      <c r="D801" s="17">
        <v>0</v>
      </c>
      <c r="E801" s="17">
        <v>1</v>
      </c>
      <c r="F801" s="17">
        <v>198</v>
      </c>
      <c r="G801" s="17">
        <v>229</v>
      </c>
      <c r="H801" s="17">
        <v>242</v>
      </c>
      <c r="I801" s="17">
        <v>253</v>
      </c>
      <c r="J801" s="17">
        <v>207</v>
      </c>
      <c r="K801" s="17">
        <v>224</v>
      </c>
      <c r="L801" s="17">
        <v>208</v>
      </c>
      <c r="M801" s="17">
        <v>213</v>
      </c>
      <c r="N801" s="17">
        <f t="shared" si="27"/>
        <v>1775</v>
      </c>
    </row>
    <row r="802" spans="1:14" x14ac:dyDescent="0.25">
      <c r="A802" s="17" t="s">
        <v>4723</v>
      </c>
      <c r="B802" s="17">
        <v>226</v>
      </c>
      <c r="C802" s="17">
        <v>226</v>
      </c>
      <c r="D802" s="17">
        <v>219</v>
      </c>
      <c r="E802" s="17">
        <v>256</v>
      </c>
      <c r="F802" s="17">
        <v>0</v>
      </c>
      <c r="G802" s="17">
        <v>0</v>
      </c>
      <c r="H802" s="17">
        <v>0</v>
      </c>
      <c r="I802" s="17">
        <v>0</v>
      </c>
      <c r="J802" s="17">
        <v>0</v>
      </c>
      <c r="K802" s="17">
        <v>0</v>
      </c>
      <c r="L802" s="17">
        <v>0</v>
      </c>
      <c r="M802" s="17">
        <v>0</v>
      </c>
      <c r="N802" s="17">
        <f t="shared" si="27"/>
        <v>927</v>
      </c>
    </row>
    <row r="803" spans="1:14" x14ac:dyDescent="0.25">
      <c r="A803" s="17" t="s">
        <v>8433</v>
      </c>
      <c r="B803" s="17">
        <v>0</v>
      </c>
      <c r="C803" s="17">
        <v>0</v>
      </c>
      <c r="D803" s="17">
        <v>0</v>
      </c>
      <c r="E803" s="17">
        <v>0</v>
      </c>
      <c r="F803" s="17">
        <v>0</v>
      </c>
      <c r="G803" s="17">
        <v>1</v>
      </c>
      <c r="H803" s="17">
        <v>0</v>
      </c>
      <c r="I803" s="17">
        <v>0</v>
      </c>
      <c r="J803" s="17">
        <v>0</v>
      </c>
      <c r="K803" s="17">
        <v>0</v>
      </c>
      <c r="L803" s="17">
        <v>0</v>
      </c>
      <c r="M803" s="17">
        <v>0</v>
      </c>
      <c r="N803" s="17">
        <f t="shared" si="27"/>
        <v>1</v>
      </c>
    </row>
    <row r="804" spans="1:14" x14ac:dyDescent="0.25">
      <c r="A804" s="17" t="s">
        <v>4600</v>
      </c>
      <c r="B804" s="17">
        <v>27</v>
      </c>
      <c r="C804" s="17">
        <v>31</v>
      </c>
      <c r="D804" s="17">
        <v>27</v>
      </c>
      <c r="E804" s="17">
        <v>38</v>
      </c>
      <c r="F804" s="17">
        <v>24</v>
      </c>
      <c r="G804" s="17">
        <v>44</v>
      </c>
      <c r="H804" s="17">
        <v>26</v>
      </c>
      <c r="I804" s="17">
        <v>41</v>
      </c>
      <c r="J804" s="17">
        <v>36</v>
      </c>
      <c r="K804" s="17">
        <v>36</v>
      </c>
      <c r="L804" s="17">
        <v>37</v>
      </c>
      <c r="M804" s="17">
        <v>38</v>
      </c>
      <c r="N804" s="17">
        <f t="shared" si="27"/>
        <v>405</v>
      </c>
    </row>
    <row r="805" spans="1:14" x14ac:dyDescent="0.25">
      <c r="A805" s="17" t="s">
        <v>8759</v>
      </c>
      <c r="B805" s="17">
        <v>1</v>
      </c>
      <c r="C805" s="17">
        <v>5</v>
      </c>
      <c r="D805" s="17">
        <v>3</v>
      </c>
      <c r="E805" s="17">
        <v>11</v>
      </c>
      <c r="F805" s="17">
        <v>3</v>
      </c>
      <c r="G805" s="17">
        <v>13</v>
      </c>
      <c r="H805" s="17">
        <v>3</v>
      </c>
      <c r="I805" s="17">
        <v>18</v>
      </c>
      <c r="J805" s="17">
        <v>3</v>
      </c>
      <c r="K805" s="17">
        <v>15</v>
      </c>
      <c r="L805" s="17">
        <v>18</v>
      </c>
      <c r="M805" s="17">
        <v>39</v>
      </c>
      <c r="N805" s="17">
        <f t="shared" ref="N805:N831" si="28">SUM(B805:M805)</f>
        <v>132</v>
      </c>
    </row>
    <row r="806" spans="1:14" x14ac:dyDescent="0.25">
      <c r="A806" s="17" t="s">
        <v>4379</v>
      </c>
      <c r="B806" s="17">
        <v>153</v>
      </c>
      <c r="C806" s="17">
        <v>169</v>
      </c>
      <c r="D806" s="17">
        <v>151</v>
      </c>
      <c r="E806" s="17">
        <v>171</v>
      </c>
      <c r="F806" s="17">
        <v>0</v>
      </c>
      <c r="G806" s="17">
        <v>0</v>
      </c>
      <c r="H806" s="17">
        <v>0</v>
      </c>
      <c r="I806" s="17">
        <v>0</v>
      </c>
      <c r="J806" s="17">
        <v>0</v>
      </c>
      <c r="K806" s="17">
        <v>1</v>
      </c>
      <c r="L806" s="17">
        <v>0</v>
      </c>
      <c r="M806" s="17">
        <v>0</v>
      </c>
      <c r="N806" s="17">
        <f t="shared" si="28"/>
        <v>645</v>
      </c>
    </row>
    <row r="807" spans="1:14" x14ac:dyDescent="0.25">
      <c r="A807" s="17" t="s">
        <v>4378</v>
      </c>
      <c r="B807" s="17">
        <v>0</v>
      </c>
      <c r="C807" s="17">
        <v>0</v>
      </c>
      <c r="D807" s="17">
        <v>0</v>
      </c>
      <c r="E807" s="17">
        <v>0</v>
      </c>
      <c r="F807" s="17">
        <v>153</v>
      </c>
      <c r="G807" s="17">
        <v>163</v>
      </c>
      <c r="H807" s="17">
        <v>149</v>
      </c>
      <c r="I807" s="17">
        <v>158</v>
      </c>
      <c r="J807" s="17">
        <v>114</v>
      </c>
      <c r="K807" s="17">
        <v>115</v>
      </c>
      <c r="L807" s="17">
        <v>105</v>
      </c>
      <c r="M807" s="17">
        <v>119</v>
      </c>
      <c r="N807" s="17">
        <f t="shared" si="28"/>
        <v>1076</v>
      </c>
    </row>
    <row r="808" spans="1:14" x14ac:dyDescent="0.25">
      <c r="A808" s="17" t="s">
        <v>4235</v>
      </c>
      <c r="B808" s="17">
        <v>37</v>
      </c>
      <c r="C808" s="17">
        <v>33</v>
      </c>
      <c r="D808" s="17">
        <v>35</v>
      </c>
      <c r="E808" s="17">
        <v>39</v>
      </c>
      <c r="F808" s="17">
        <v>39</v>
      </c>
      <c r="G808" s="17">
        <v>33</v>
      </c>
      <c r="H808" s="17">
        <v>34</v>
      </c>
      <c r="I808" s="17">
        <v>26</v>
      </c>
      <c r="J808" s="17">
        <v>41</v>
      </c>
      <c r="K808" s="17">
        <v>37</v>
      </c>
      <c r="L808" s="17">
        <v>34</v>
      </c>
      <c r="M808" s="17">
        <v>33</v>
      </c>
      <c r="N808" s="17">
        <f t="shared" si="28"/>
        <v>421</v>
      </c>
    </row>
    <row r="809" spans="1:14" x14ac:dyDescent="0.25">
      <c r="A809" s="17" t="s">
        <v>5239</v>
      </c>
      <c r="B809" s="17">
        <v>0</v>
      </c>
      <c r="C809" s="17">
        <v>0</v>
      </c>
      <c r="D809" s="17">
        <v>0</v>
      </c>
      <c r="E809" s="17">
        <v>0</v>
      </c>
      <c r="F809" s="17">
        <v>44</v>
      </c>
      <c r="G809" s="17">
        <v>43</v>
      </c>
      <c r="H809" s="17">
        <v>34</v>
      </c>
      <c r="I809" s="17">
        <v>32</v>
      </c>
      <c r="J809" s="17">
        <v>37</v>
      </c>
      <c r="K809" s="17">
        <v>45</v>
      </c>
      <c r="L809" s="17">
        <v>48</v>
      </c>
      <c r="M809" s="17">
        <v>45</v>
      </c>
      <c r="N809" s="17">
        <f t="shared" si="28"/>
        <v>328</v>
      </c>
    </row>
    <row r="810" spans="1:14" x14ac:dyDescent="0.25">
      <c r="A810" s="17" t="s">
        <v>4265</v>
      </c>
      <c r="B810" s="17">
        <v>47</v>
      </c>
      <c r="C810" s="17">
        <v>48</v>
      </c>
      <c r="D810" s="17">
        <v>42</v>
      </c>
      <c r="E810" s="17">
        <v>44</v>
      </c>
      <c r="F810" s="17">
        <v>0</v>
      </c>
      <c r="G810" s="17">
        <v>0</v>
      </c>
      <c r="H810" s="17">
        <v>0</v>
      </c>
      <c r="I810" s="17">
        <v>0</v>
      </c>
      <c r="J810" s="17">
        <v>0</v>
      </c>
      <c r="K810" s="17">
        <v>0</v>
      </c>
      <c r="L810" s="17">
        <v>0</v>
      </c>
      <c r="M810" s="17">
        <v>0</v>
      </c>
      <c r="N810" s="17">
        <f t="shared" si="28"/>
        <v>181</v>
      </c>
    </row>
    <row r="811" spans="1:14" x14ac:dyDescent="0.25">
      <c r="A811" s="17" t="s">
        <v>5464</v>
      </c>
      <c r="B811" s="17">
        <v>90</v>
      </c>
      <c r="C811" s="17">
        <v>85</v>
      </c>
      <c r="D811" s="17">
        <v>72</v>
      </c>
      <c r="E811" s="17">
        <v>82</v>
      </c>
      <c r="F811" s="17">
        <v>0</v>
      </c>
      <c r="G811" s="17">
        <v>0</v>
      </c>
      <c r="H811" s="17">
        <v>0</v>
      </c>
      <c r="I811" s="17">
        <v>0</v>
      </c>
      <c r="J811" s="17">
        <v>0</v>
      </c>
      <c r="K811" s="17">
        <v>0</v>
      </c>
      <c r="L811" s="17">
        <v>0</v>
      </c>
      <c r="M811" s="17">
        <v>0</v>
      </c>
      <c r="N811" s="17">
        <f t="shared" si="28"/>
        <v>329</v>
      </c>
    </row>
    <row r="812" spans="1:14" x14ac:dyDescent="0.25">
      <c r="A812" s="17" t="s">
        <v>4453</v>
      </c>
      <c r="B812" s="17">
        <v>0</v>
      </c>
      <c r="C812" s="17">
        <v>0</v>
      </c>
      <c r="D812" s="17">
        <v>0</v>
      </c>
      <c r="E812" s="17">
        <v>0</v>
      </c>
      <c r="F812" s="17">
        <v>93</v>
      </c>
      <c r="G812" s="17">
        <v>102</v>
      </c>
      <c r="H812" s="17">
        <v>86</v>
      </c>
      <c r="I812" s="17">
        <v>87</v>
      </c>
      <c r="J812" s="17">
        <v>87</v>
      </c>
      <c r="K812" s="17">
        <v>104</v>
      </c>
      <c r="L812" s="17">
        <v>74</v>
      </c>
      <c r="M812" s="17">
        <v>85</v>
      </c>
      <c r="N812" s="17">
        <f t="shared" si="28"/>
        <v>718</v>
      </c>
    </row>
    <row r="813" spans="1:14" x14ac:dyDescent="0.25">
      <c r="A813" s="17" t="s">
        <v>4757</v>
      </c>
      <c r="B813" s="17">
        <v>58</v>
      </c>
      <c r="C813" s="17">
        <v>55</v>
      </c>
      <c r="D813" s="17">
        <v>54</v>
      </c>
      <c r="E813" s="17">
        <v>77</v>
      </c>
      <c r="F813" s="17">
        <v>0</v>
      </c>
      <c r="G813" s="17">
        <v>0</v>
      </c>
      <c r="H813" s="17">
        <v>0</v>
      </c>
      <c r="I813" s="17">
        <v>0</v>
      </c>
      <c r="J813" s="17">
        <v>0</v>
      </c>
      <c r="K813" s="17">
        <v>0</v>
      </c>
      <c r="L813" s="17">
        <v>0</v>
      </c>
      <c r="M813" s="17">
        <v>0</v>
      </c>
      <c r="N813" s="17">
        <f t="shared" si="28"/>
        <v>244</v>
      </c>
    </row>
    <row r="814" spans="1:14" x14ac:dyDescent="0.25">
      <c r="A814" s="17" t="s">
        <v>4756</v>
      </c>
      <c r="B814" s="17">
        <v>0</v>
      </c>
      <c r="C814" s="17">
        <v>0</v>
      </c>
      <c r="D814" s="17">
        <v>1</v>
      </c>
      <c r="E814" s="17">
        <v>0</v>
      </c>
      <c r="F814" s="17">
        <v>51</v>
      </c>
      <c r="G814" s="17">
        <v>60</v>
      </c>
      <c r="H814" s="17">
        <v>56</v>
      </c>
      <c r="I814" s="17">
        <v>88</v>
      </c>
      <c r="J814" s="17">
        <v>67</v>
      </c>
      <c r="K814" s="17">
        <v>64</v>
      </c>
      <c r="L814" s="17">
        <v>69</v>
      </c>
      <c r="M814" s="17">
        <v>60</v>
      </c>
      <c r="N814" s="17">
        <f t="shared" si="28"/>
        <v>516</v>
      </c>
    </row>
    <row r="815" spans="1:14" x14ac:dyDescent="0.25">
      <c r="A815" s="17" t="s">
        <v>8760</v>
      </c>
      <c r="B815" s="17">
        <v>0</v>
      </c>
      <c r="C815" s="17">
        <v>1</v>
      </c>
      <c r="D815" s="17">
        <v>0</v>
      </c>
      <c r="E815" s="17">
        <v>0</v>
      </c>
      <c r="F815" s="17">
        <v>0</v>
      </c>
      <c r="G815" s="17">
        <v>0</v>
      </c>
      <c r="H815" s="17">
        <v>0</v>
      </c>
      <c r="I815" s="17">
        <v>0</v>
      </c>
      <c r="J815" s="17">
        <v>0</v>
      </c>
      <c r="K815" s="17">
        <v>0</v>
      </c>
      <c r="L815" s="17">
        <v>0</v>
      </c>
      <c r="M815" s="17">
        <v>0</v>
      </c>
      <c r="N815" s="17">
        <f t="shared" si="28"/>
        <v>1</v>
      </c>
    </row>
    <row r="816" spans="1:14" x14ac:dyDescent="0.25">
      <c r="A816" s="17" t="s">
        <v>4301</v>
      </c>
      <c r="B816" s="17">
        <v>18</v>
      </c>
      <c r="C816" s="17">
        <v>19</v>
      </c>
      <c r="D816" s="17">
        <v>9</v>
      </c>
      <c r="E816" s="17">
        <v>29</v>
      </c>
      <c r="F816" s="17">
        <v>20</v>
      </c>
      <c r="G816" s="17">
        <v>21</v>
      </c>
      <c r="H816" s="17">
        <v>10</v>
      </c>
      <c r="I816" s="17">
        <v>23</v>
      </c>
      <c r="J816" s="17">
        <v>24</v>
      </c>
      <c r="K816" s="17">
        <v>20</v>
      </c>
      <c r="L816" s="17">
        <v>21</v>
      </c>
      <c r="M816" s="17">
        <v>16</v>
      </c>
      <c r="N816" s="17">
        <f t="shared" si="28"/>
        <v>230</v>
      </c>
    </row>
    <row r="817" spans="1:14" x14ac:dyDescent="0.25">
      <c r="A817" s="17" t="s">
        <v>4598</v>
      </c>
      <c r="B817" s="17">
        <v>0</v>
      </c>
      <c r="C817" s="17">
        <v>0</v>
      </c>
      <c r="D817" s="17">
        <v>0</v>
      </c>
      <c r="E817" s="17">
        <v>0</v>
      </c>
      <c r="F817" s="17">
        <v>0</v>
      </c>
      <c r="G817" s="17">
        <v>0</v>
      </c>
      <c r="H817" s="17">
        <v>15</v>
      </c>
      <c r="I817" s="17">
        <v>0</v>
      </c>
      <c r="J817" s="17">
        <v>83</v>
      </c>
      <c r="K817" s="17">
        <v>121</v>
      </c>
      <c r="L817" s="17">
        <v>61</v>
      </c>
      <c r="M817" s="17">
        <v>113</v>
      </c>
      <c r="N817" s="17">
        <f t="shared" si="28"/>
        <v>393</v>
      </c>
    </row>
    <row r="818" spans="1:14" x14ac:dyDescent="0.25">
      <c r="A818" s="17" t="s">
        <v>4618</v>
      </c>
      <c r="B818" s="17">
        <v>30</v>
      </c>
      <c r="C818" s="17">
        <v>34</v>
      </c>
      <c r="D818" s="17">
        <v>31</v>
      </c>
      <c r="E818" s="17">
        <v>37</v>
      </c>
      <c r="F818" s="17">
        <v>41</v>
      </c>
      <c r="G818" s="17">
        <v>37</v>
      </c>
      <c r="H818" s="17">
        <v>28</v>
      </c>
      <c r="I818" s="17">
        <v>42</v>
      </c>
      <c r="J818" s="17">
        <v>30</v>
      </c>
      <c r="K818" s="17">
        <v>23</v>
      </c>
      <c r="L818" s="17">
        <v>25</v>
      </c>
      <c r="M818" s="17">
        <v>38</v>
      </c>
      <c r="N818" s="17">
        <f t="shared" si="28"/>
        <v>396</v>
      </c>
    </row>
    <row r="819" spans="1:14" x14ac:dyDescent="0.25">
      <c r="A819" s="17" t="s">
        <v>4619</v>
      </c>
      <c r="B819" s="17">
        <v>37</v>
      </c>
      <c r="C819" s="17">
        <v>50</v>
      </c>
      <c r="D819" s="17">
        <v>51</v>
      </c>
      <c r="E819" s="17">
        <v>46</v>
      </c>
      <c r="F819" s="17">
        <v>48</v>
      </c>
      <c r="G819" s="17">
        <v>45</v>
      </c>
      <c r="H819" s="17">
        <v>49</v>
      </c>
      <c r="I819" s="17">
        <v>47</v>
      </c>
      <c r="J819" s="17">
        <v>45</v>
      </c>
      <c r="K819" s="17">
        <v>43</v>
      </c>
      <c r="L819" s="17">
        <v>46</v>
      </c>
      <c r="M819" s="17">
        <v>39</v>
      </c>
      <c r="N819" s="17">
        <f t="shared" si="28"/>
        <v>546</v>
      </c>
    </row>
    <row r="820" spans="1:14" x14ac:dyDescent="0.25">
      <c r="A820" s="17" t="s">
        <v>4218</v>
      </c>
      <c r="B820" s="17">
        <v>0</v>
      </c>
      <c r="C820" s="17">
        <v>0</v>
      </c>
      <c r="D820" s="17">
        <v>0</v>
      </c>
      <c r="E820" s="17">
        <v>0</v>
      </c>
      <c r="F820" s="17">
        <v>27</v>
      </c>
      <c r="G820" s="17">
        <v>37</v>
      </c>
      <c r="H820" s="17">
        <v>32</v>
      </c>
      <c r="I820" s="17">
        <v>85</v>
      </c>
      <c r="J820" s="17">
        <v>49</v>
      </c>
      <c r="K820" s="17">
        <v>78</v>
      </c>
      <c r="L820" s="17">
        <v>30</v>
      </c>
      <c r="M820" s="17">
        <v>73</v>
      </c>
      <c r="N820" s="17">
        <f t="shared" si="28"/>
        <v>411</v>
      </c>
    </row>
    <row r="821" spans="1:14" x14ac:dyDescent="0.25">
      <c r="A821" s="17" t="s">
        <v>4561</v>
      </c>
      <c r="B821" s="17">
        <v>0</v>
      </c>
      <c r="C821" s="17">
        <v>0</v>
      </c>
      <c r="D821" s="17">
        <v>0</v>
      </c>
      <c r="E821" s="17">
        <v>0</v>
      </c>
      <c r="F821" s="17">
        <v>112</v>
      </c>
      <c r="G821" s="17">
        <v>119</v>
      </c>
      <c r="H821" s="17">
        <v>113</v>
      </c>
      <c r="I821" s="17">
        <v>131</v>
      </c>
      <c r="J821" s="17">
        <v>122</v>
      </c>
      <c r="K821" s="17">
        <v>125</v>
      </c>
      <c r="L821" s="17">
        <v>115</v>
      </c>
      <c r="M821" s="17">
        <v>132</v>
      </c>
      <c r="N821" s="17">
        <f t="shared" si="28"/>
        <v>969</v>
      </c>
    </row>
    <row r="822" spans="1:14" x14ac:dyDescent="0.25">
      <c r="A822" s="17" t="s">
        <v>4562</v>
      </c>
      <c r="B822" s="17">
        <v>126</v>
      </c>
      <c r="C822" s="17">
        <v>114</v>
      </c>
      <c r="D822" s="17">
        <v>124</v>
      </c>
      <c r="E822" s="17">
        <v>140</v>
      </c>
      <c r="F822" s="17">
        <v>0</v>
      </c>
      <c r="G822" s="17">
        <v>0</v>
      </c>
      <c r="H822" s="17">
        <v>0</v>
      </c>
      <c r="I822" s="17">
        <v>0</v>
      </c>
      <c r="J822" s="17">
        <v>0</v>
      </c>
      <c r="K822" s="17">
        <v>0</v>
      </c>
      <c r="L822" s="17">
        <v>0</v>
      </c>
      <c r="M822" s="17">
        <v>0</v>
      </c>
      <c r="N822" s="17">
        <f t="shared" si="28"/>
        <v>504</v>
      </c>
    </row>
    <row r="823" spans="1:14" x14ac:dyDescent="0.25">
      <c r="A823" s="17" t="s">
        <v>5550</v>
      </c>
      <c r="B823" s="17">
        <v>48</v>
      </c>
      <c r="C823" s="17">
        <v>39</v>
      </c>
      <c r="D823" s="17">
        <v>39</v>
      </c>
      <c r="E823" s="17">
        <v>42</v>
      </c>
      <c r="F823" s="17">
        <v>35</v>
      </c>
      <c r="G823" s="17">
        <v>53</v>
      </c>
      <c r="H823" s="17">
        <v>56</v>
      </c>
      <c r="I823" s="17">
        <v>30</v>
      </c>
      <c r="J823" s="17">
        <v>40</v>
      </c>
      <c r="K823" s="17">
        <v>32</v>
      </c>
      <c r="L823" s="17">
        <v>35</v>
      </c>
      <c r="M823" s="17">
        <v>46</v>
      </c>
      <c r="N823" s="17">
        <f t="shared" si="28"/>
        <v>495</v>
      </c>
    </row>
    <row r="824" spans="1:14" x14ac:dyDescent="0.25">
      <c r="A824" s="17" t="s">
        <v>5243</v>
      </c>
      <c r="B824" s="17">
        <v>0</v>
      </c>
      <c r="C824" s="17">
        <v>0</v>
      </c>
      <c r="D824" s="17">
        <v>0</v>
      </c>
      <c r="E824" s="17">
        <v>0</v>
      </c>
      <c r="F824" s="17">
        <v>0</v>
      </c>
      <c r="G824" s="17">
        <v>0</v>
      </c>
      <c r="H824" s="17">
        <v>18</v>
      </c>
      <c r="I824" s="17">
        <v>15</v>
      </c>
      <c r="J824" s="17">
        <v>29</v>
      </c>
      <c r="K824" s="17">
        <v>42</v>
      </c>
      <c r="L824" s="17">
        <v>47</v>
      </c>
      <c r="M824" s="17">
        <v>64</v>
      </c>
      <c r="N824" s="17">
        <f t="shared" si="28"/>
        <v>215</v>
      </c>
    </row>
    <row r="825" spans="1:14" x14ac:dyDescent="0.25">
      <c r="A825" s="17" t="s">
        <v>4642</v>
      </c>
      <c r="B825" s="17">
        <v>51</v>
      </c>
      <c r="C825" s="17">
        <v>44</v>
      </c>
      <c r="D825" s="17">
        <v>44</v>
      </c>
      <c r="E825" s="17">
        <v>41</v>
      </c>
      <c r="F825" s="17">
        <v>49</v>
      </c>
      <c r="G825" s="17">
        <v>43</v>
      </c>
      <c r="H825" s="17">
        <v>38</v>
      </c>
      <c r="I825" s="17">
        <v>38</v>
      </c>
      <c r="J825" s="17">
        <v>35</v>
      </c>
      <c r="K825" s="17">
        <v>39</v>
      </c>
      <c r="L825" s="17">
        <v>30</v>
      </c>
      <c r="M825" s="17">
        <v>38</v>
      </c>
      <c r="N825" s="17">
        <f t="shared" si="28"/>
        <v>490</v>
      </c>
    </row>
    <row r="826" spans="1:14" x14ac:dyDescent="0.25">
      <c r="A826" s="17" t="s">
        <v>8761</v>
      </c>
      <c r="B826" s="17">
        <v>8</v>
      </c>
      <c r="C826" s="17">
        <v>11</v>
      </c>
      <c r="D826" s="17">
        <v>9</v>
      </c>
      <c r="E826" s="17">
        <v>17</v>
      </c>
      <c r="F826" s="17">
        <v>10</v>
      </c>
      <c r="G826" s="17">
        <v>12</v>
      </c>
      <c r="H826" s="17">
        <v>13</v>
      </c>
      <c r="I826" s="17">
        <v>14</v>
      </c>
      <c r="J826" s="17">
        <v>15</v>
      </c>
      <c r="K826" s="17">
        <v>22</v>
      </c>
      <c r="L826" s="17">
        <v>13</v>
      </c>
      <c r="M826" s="17">
        <v>19</v>
      </c>
      <c r="N826" s="17">
        <f t="shared" si="28"/>
        <v>163</v>
      </c>
    </row>
    <row r="827" spans="1:14" x14ac:dyDescent="0.25">
      <c r="A827" s="17" t="s">
        <v>4150</v>
      </c>
      <c r="B827" s="17">
        <v>46</v>
      </c>
      <c r="C827" s="17">
        <v>56</v>
      </c>
      <c r="D827" s="17">
        <v>58</v>
      </c>
      <c r="E827" s="17">
        <v>60</v>
      </c>
      <c r="F827" s="17">
        <v>0</v>
      </c>
      <c r="G827" s="17">
        <v>0</v>
      </c>
      <c r="H827" s="17">
        <v>0</v>
      </c>
      <c r="I827" s="17">
        <v>0</v>
      </c>
      <c r="J827" s="17">
        <v>0</v>
      </c>
      <c r="K827" s="17">
        <v>0</v>
      </c>
      <c r="L827" s="17">
        <v>0</v>
      </c>
      <c r="M827" s="17">
        <v>0</v>
      </c>
      <c r="N827" s="17">
        <f t="shared" si="28"/>
        <v>220</v>
      </c>
    </row>
    <row r="828" spans="1:14" x14ac:dyDescent="0.25">
      <c r="A828" s="17" t="s">
        <v>4151</v>
      </c>
      <c r="B828" s="17">
        <v>0</v>
      </c>
      <c r="C828" s="17">
        <v>0</v>
      </c>
      <c r="D828" s="17">
        <v>0</v>
      </c>
      <c r="E828" s="17">
        <v>0</v>
      </c>
      <c r="F828" s="17">
        <v>56</v>
      </c>
      <c r="G828" s="17">
        <v>51</v>
      </c>
      <c r="H828" s="17">
        <v>49</v>
      </c>
      <c r="I828" s="17">
        <v>63</v>
      </c>
      <c r="J828" s="17">
        <v>48</v>
      </c>
      <c r="K828" s="17">
        <v>61</v>
      </c>
      <c r="L828" s="17">
        <v>66</v>
      </c>
      <c r="M828" s="17">
        <v>54</v>
      </c>
      <c r="N828" s="17">
        <f t="shared" si="28"/>
        <v>448</v>
      </c>
    </row>
    <row r="829" spans="1:14" x14ac:dyDescent="0.25">
      <c r="A829" s="17" t="s">
        <v>4758</v>
      </c>
      <c r="B829" s="17">
        <v>0</v>
      </c>
      <c r="C829" s="17">
        <v>0</v>
      </c>
      <c r="D829" s="17">
        <v>0</v>
      </c>
      <c r="E829" s="17">
        <v>0</v>
      </c>
      <c r="F829" s="17">
        <v>79</v>
      </c>
      <c r="G829" s="17">
        <v>100</v>
      </c>
      <c r="H829" s="17">
        <v>110</v>
      </c>
      <c r="I829" s="17">
        <v>86</v>
      </c>
      <c r="J829" s="17">
        <v>83</v>
      </c>
      <c r="K829" s="17">
        <v>111</v>
      </c>
      <c r="L829" s="17">
        <v>75</v>
      </c>
      <c r="M829" s="17">
        <v>105</v>
      </c>
      <c r="N829" s="17">
        <f t="shared" si="28"/>
        <v>749</v>
      </c>
    </row>
    <row r="830" spans="1:14" x14ac:dyDescent="0.25">
      <c r="A830" s="17" t="s">
        <v>4759</v>
      </c>
      <c r="B830" s="17">
        <v>97</v>
      </c>
      <c r="C830" s="17">
        <v>89</v>
      </c>
      <c r="D830" s="17">
        <v>86</v>
      </c>
      <c r="E830" s="17">
        <v>91</v>
      </c>
      <c r="F830" s="17">
        <v>0</v>
      </c>
      <c r="G830" s="17">
        <v>0</v>
      </c>
      <c r="H830" s="17">
        <v>0</v>
      </c>
      <c r="I830" s="17">
        <v>0</v>
      </c>
      <c r="J830" s="17">
        <v>0</v>
      </c>
      <c r="K830" s="17">
        <v>0</v>
      </c>
      <c r="L830" s="17">
        <v>0</v>
      </c>
      <c r="M830" s="17">
        <v>0</v>
      </c>
      <c r="N830" s="17">
        <f t="shared" si="28"/>
        <v>363</v>
      </c>
    </row>
    <row r="831" spans="1:14" x14ac:dyDescent="0.25">
      <c r="A831" s="17" t="s">
        <v>4968</v>
      </c>
      <c r="B831" s="17">
        <v>28</v>
      </c>
      <c r="C831" s="17">
        <v>54</v>
      </c>
      <c r="D831" s="17">
        <v>46</v>
      </c>
      <c r="E831" s="17">
        <v>30</v>
      </c>
      <c r="F831" s="17">
        <v>0</v>
      </c>
      <c r="G831" s="17">
        <v>0</v>
      </c>
      <c r="H831" s="17">
        <v>0</v>
      </c>
      <c r="I831" s="17">
        <v>0</v>
      </c>
      <c r="J831" s="17">
        <v>0</v>
      </c>
      <c r="K831" s="17">
        <v>0</v>
      </c>
      <c r="L831" s="17">
        <v>0</v>
      </c>
      <c r="M831" s="17">
        <v>0</v>
      </c>
      <c r="N831" s="17">
        <f t="shared" si="28"/>
        <v>158</v>
      </c>
    </row>
    <row r="832" spans="1:14" x14ac:dyDescent="0.25">
      <c r="A832" s="17" t="s">
        <v>4219</v>
      </c>
      <c r="B832" s="17">
        <v>216</v>
      </c>
      <c r="C832" s="17">
        <v>212</v>
      </c>
      <c r="D832" s="17">
        <v>205</v>
      </c>
      <c r="E832" s="17">
        <v>216</v>
      </c>
      <c r="F832" s="17">
        <v>0</v>
      </c>
      <c r="G832" s="17">
        <v>0</v>
      </c>
      <c r="H832" s="17">
        <v>0</v>
      </c>
      <c r="I832" s="17">
        <v>0</v>
      </c>
      <c r="J832" s="17">
        <v>0</v>
      </c>
      <c r="K832" s="17">
        <v>0</v>
      </c>
      <c r="L832" s="17">
        <v>0</v>
      </c>
      <c r="M832" s="17">
        <v>0</v>
      </c>
      <c r="N832" s="17">
        <f t="shared" ref="N832:N855" si="29">SUM(B832:M832)</f>
        <v>849</v>
      </c>
    </row>
    <row r="833" spans="1:14" x14ac:dyDescent="0.25">
      <c r="A833" s="17" t="s">
        <v>4220</v>
      </c>
      <c r="B833" s="17">
        <v>0</v>
      </c>
      <c r="C833" s="17">
        <v>0</v>
      </c>
      <c r="D833" s="17">
        <v>0</v>
      </c>
      <c r="E833" s="17">
        <v>0</v>
      </c>
      <c r="F833" s="17">
        <v>194</v>
      </c>
      <c r="G833" s="17">
        <v>214</v>
      </c>
      <c r="H833" s="17">
        <v>220</v>
      </c>
      <c r="I833" s="17">
        <v>189</v>
      </c>
      <c r="J833" s="17">
        <v>200</v>
      </c>
      <c r="K833" s="17">
        <v>188</v>
      </c>
      <c r="L833" s="17">
        <v>206</v>
      </c>
      <c r="M833" s="17">
        <v>225</v>
      </c>
      <c r="N833" s="17">
        <f t="shared" si="29"/>
        <v>1636</v>
      </c>
    </row>
    <row r="834" spans="1:14" x14ac:dyDescent="0.25">
      <c r="A834" s="17" t="s">
        <v>4896</v>
      </c>
      <c r="B834" s="17">
        <v>94</v>
      </c>
      <c r="C834" s="17">
        <v>91</v>
      </c>
      <c r="D834" s="17">
        <v>77</v>
      </c>
      <c r="E834" s="17">
        <v>92</v>
      </c>
      <c r="F834" s="17">
        <v>100</v>
      </c>
      <c r="G834" s="17">
        <v>127</v>
      </c>
      <c r="H834" s="17">
        <v>95</v>
      </c>
      <c r="I834" s="17">
        <v>89</v>
      </c>
      <c r="J834" s="17">
        <v>106</v>
      </c>
      <c r="K834" s="17">
        <v>99</v>
      </c>
      <c r="L834" s="17">
        <v>89</v>
      </c>
      <c r="M834" s="17">
        <v>102</v>
      </c>
      <c r="N834" s="17">
        <f t="shared" si="29"/>
        <v>1161</v>
      </c>
    </row>
    <row r="835" spans="1:14" x14ac:dyDescent="0.25">
      <c r="A835" s="17" t="s">
        <v>4185</v>
      </c>
      <c r="B835" s="17">
        <v>67</v>
      </c>
      <c r="C835" s="17">
        <v>67</v>
      </c>
      <c r="D835" s="17">
        <v>73</v>
      </c>
      <c r="E835" s="17">
        <v>82</v>
      </c>
      <c r="F835" s="17">
        <v>0</v>
      </c>
      <c r="G835" s="17">
        <v>0</v>
      </c>
      <c r="H835" s="17">
        <v>0</v>
      </c>
      <c r="I835" s="17">
        <v>0</v>
      </c>
      <c r="J835" s="17">
        <v>0</v>
      </c>
      <c r="K835" s="17">
        <v>0</v>
      </c>
      <c r="L835" s="17">
        <v>0</v>
      </c>
      <c r="M835" s="17">
        <v>0</v>
      </c>
      <c r="N835" s="17">
        <f t="shared" si="29"/>
        <v>289</v>
      </c>
    </row>
    <row r="836" spans="1:14" x14ac:dyDescent="0.25">
      <c r="A836" s="17" t="s">
        <v>4184</v>
      </c>
      <c r="B836" s="17">
        <v>0</v>
      </c>
      <c r="C836" s="17">
        <v>0</v>
      </c>
      <c r="D836" s="17">
        <v>0</v>
      </c>
      <c r="E836" s="17">
        <v>0</v>
      </c>
      <c r="F836" s="17">
        <v>77</v>
      </c>
      <c r="G836" s="17">
        <v>78</v>
      </c>
      <c r="H836" s="17">
        <v>73</v>
      </c>
      <c r="I836" s="17">
        <v>85</v>
      </c>
      <c r="J836" s="17">
        <v>87</v>
      </c>
      <c r="K836" s="17">
        <v>75</v>
      </c>
      <c r="L836" s="17">
        <v>84</v>
      </c>
      <c r="M836" s="17">
        <v>71</v>
      </c>
      <c r="N836" s="17">
        <f t="shared" si="29"/>
        <v>630</v>
      </c>
    </row>
    <row r="837" spans="1:14" x14ac:dyDescent="0.25">
      <c r="A837" s="17" t="s">
        <v>8762</v>
      </c>
      <c r="B837" s="17">
        <v>1</v>
      </c>
      <c r="C837" s="17">
        <v>0</v>
      </c>
      <c r="D837" s="17">
        <v>0</v>
      </c>
      <c r="E837" s="17">
        <v>0</v>
      </c>
      <c r="F837" s="17">
        <v>0</v>
      </c>
      <c r="G837" s="17">
        <v>0</v>
      </c>
      <c r="H837" s="17">
        <v>0</v>
      </c>
      <c r="I837" s="17">
        <v>0</v>
      </c>
      <c r="J837" s="17">
        <v>0</v>
      </c>
      <c r="K837" s="17">
        <v>0</v>
      </c>
      <c r="L837" s="17">
        <v>0</v>
      </c>
      <c r="M837" s="17">
        <v>0</v>
      </c>
      <c r="N837" s="17">
        <f t="shared" si="29"/>
        <v>1</v>
      </c>
    </row>
    <row r="838" spans="1:14" x14ac:dyDescent="0.25">
      <c r="A838" s="17" t="s">
        <v>4666</v>
      </c>
      <c r="B838" s="17">
        <v>41</v>
      </c>
      <c r="C838" s="17">
        <v>29</v>
      </c>
      <c r="D838" s="17">
        <v>40</v>
      </c>
      <c r="E838" s="17">
        <v>38</v>
      </c>
      <c r="F838" s="17">
        <v>30</v>
      </c>
      <c r="G838" s="17">
        <v>27</v>
      </c>
      <c r="H838" s="17">
        <v>32</v>
      </c>
      <c r="I838" s="17">
        <v>37</v>
      </c>
      <c r="J838" s="17">
        <v>40</v>
      </c>
      <c r="K838" s="17">
        <v>44</v>
      </c>
      <c r="L838" s="17">
        <v>44</v>
      </c>
      <c r="M838" s="17">
        <v>33</v>
      </c>
      <c r="N838" s="17">
        <f t="shared" si="29"/>
        <v>435</v>
      </c>
    </row>
    <row r="839" spans="1:14" x14ac:dyDescent="0.25">
      <c r="A839" s="17" t="s">
        <v>4482</v>
      </c>
      <c r="B839" s="17">
        <v>62</v>
      </c>
      <c r="C839" s="17">
        <v>67</v>
      </c>
      <c r="D839" s="17">
        <v>63</v>
      </c>
      <c r="E839" s="17">
        <v>77</v>
      </c>
      <c r="F839" s="17">
        <v>0</v>
      </c>
      <c r="G839" s="17">
        <v>0</v>
      </c>
      <c r="H839" s="17">
        <v>0</v>
      </c>
      <c r="I839" s="17">
        <v>0</v>
      </c>
      <c r="J839" s="17">
        <v>0</v>
      </c>
      <c r="K839" s="17">
        <v>0</v>
      </c>
      <c r="L839" s="17">
        <v>0</v>
      </c>
      <c r="M839" s="17">
        <v>0</v>
      </c>
      <c r="N839" s="17">
        <f t="shared" si="29"/>
        <v>269</v>
      </c>
    </row>
    <row r="840" spans="1:14" x14ac:dyDescent="0.25">
      <c r="A840" s="17" t="s">
        <v>4481</v>
      </c>
      <c r="B840" s="17">
        <v>0</v>
      </c>
      <c r="C840" s="17">
        <v>0</v>
      </c>
      <c r="D840" s="17">
        <v>0</v>
      </c>
      <c r="E840" s="17">
        <v>0</v>
      </c>
      <c r="F840" s="17">
        <v>71</v>
      </c>
      <c r="G840" s="17">
        <v>66</v>
      </c>
      <c r="H840" s="17">
        <v>77</v>
      </c>
      <c r="I840" s="17">
        <v>68</v>
      </c>
      <c r="J840" s="17">
        <v>74</v>
      </c>
      <c r="K840" s="17">
        <v>74</v>
      </c>
      <c r="L840" s="17">
        <v>49</v>
      </c>
      <c r="M840" s="17">
        <v>83</v>
      </c>
      <c r="N840" s="17">
        <f t="shared" si="29"/>
        <v>562</v>
      </c>
    </row>
    <row r="841" spans="1:14" x14ac:dyDescent="0.25">
      <c r="A841" s="17" t="s">
        <v>4997</v>
      </c>
      <c r="B841" s="17">
        <v>0</v>
      </c>
      <c r="C841" s="17">
        <v>0</v>
      </c>
      <c r="D841" s="17">
        <v>0</v>
      </c>
      <c r="E841" s="17">
        <v>0</v>
      </c>
      <c r="F841" s="17">
        <v>183</v>
      </c>
      <c r="G841" s="17">
        <v>207</v>
      </c>
      <c r="H841" s="17">
        <v>197</v>
      </c>
      <c r="I841" s="17">
        <v>262</v>
      </c>
      <c r="J841" s="17">
        <v>201</v>
      </c>
      <c r="K841" s="17">
        <v>209</v>
      </c>
      <c r="L841" s="17">
        <v>240</v>
      </c>
      <c r="M841" s="17">
        <v>290</v>
      </c>
      <c r="N841" s="17">
        <f t="shared" si="29"/>
        <v>1789</v>
      </c>
    </row>
    <row r="842" spans="1:14" x14ac:dyDescent="0.25">
      <c r="A842" s="17" t="s">
        <v>4302</v>
      </c>
      <c r="B842" s="17">
        <v>0</v>
      </c>
      <c r="C842" s="17">
        <v>0</v>
      </c>
      <c r="D842" s="17">
        <v>0</v>
      </c>
      <c r="E842" s="17">
        <v>0</v>
      </c>
      <c r="F842" s="17">
        <v>11</v>
      </c>
      <c r="G842" s="17">
        <v>17</v>
      </c>
      <c r="H842" s="17">
        <v>25</v>
      </c>
      <c r="I842" s="17">
        <v>19</v>
      </c>
      <c r="J842" s="17">
        <v>12</v>
      </c>
      <c r="K842" s="17">
        <v>24</v>
      </c>
      <c r="L842" s="17">
        <v>16</v>
      </c>
      <c r="M842" s="17">
        <v>17</v>
      </c>
      <c r="N842" s="17">
        <f t="shared" si="29"/>
        <v>141</v>
      </c>
    </row>
    <row r="843" spans="1:14" x14ac:dyDescent="0.25">
      <c r="A843" s="17" t="s">
        <v>4303</v>
      </c>
      <c r="B843" s="17">
        <v>17</v>
      </c>
      <c r="C843" s="17">
        <v>12</v>
      </c>
      <c r="D843" s="17">
        <v>13</v>
      </c>
      <c r="E843" s="17">
        <v>13</v>
      </c>
      <c r="F843" s="17">
        <v>0</v>
      </c>
      <c r="G843" s="17">
        <v>0</v>
      </c>
      <c r="H843" s="17">
        <v>0</v>
      </c>
      <c r="I843" s="17">
        <v>0</v>
      </c>
      <c r="J843" s="17">
        <v>0</v>
      </c>
      <c r="K843" s="17">
        <v>0</v>
      </c>
      <c r="L843" s="17">
        <v>0</v>
      </c>
      <c r="M843" s="17">
        <v>0</v>
      </c>
      <c r="N843" s="17">
        <f t="shared" si="29"/>
        <v>55</v>
      </c>
    </row>
    <row r="844" spans="1:14" x14ac:dyDescent="0.25">
      <c r="A844" s="17" t="s">
        <v>4295</v>
      </c>
      <c r="B844" s="17">
        <v>23</v>
      </c>
      <c r="C844" s="17">
        <v>19</v>
      </c>
      <c r="D844" s="17">
        <v>25</v>
      </c>
      <c r="E844" s="17">
        <v>30</v>
      </c>
      <c r="F844" s="17">
        <v>28</v>
      </c>
      <c r="G844" s="17">
        <v>27</v>
      </c>
      <c r="H844" s="17">
        <v>19</v>
      </c>
      <c r="I844" s="17">
        <v>37</v>
      </c>
      <c r="J844" s="17">
        <v>18</v>
      </c>
      <c r="K844" s="17">
        <v>30</v>
      </c>
      <c r="L844" s="17">
        <v>29</v>
      </c>
      <c r="M844" s="17">
        <v>25</v>
      </c>
      <c r="N844" s="17">
        <f t="shared" si="29"/>
        <v>310</v>
      </c>
    </row>
    <row r="845" spans="1:14" x14ac:dyDescent="0.25">
      <c r="A845" s="17" t="s">
        <v>4897</v>
      </c>
      <c r="B845" s="17">
        <v>0</v>
      </c>
      <c r="C845" s="17">
        <v>0</v>
      </c>
      <c r="D845" s="17">
        <v>0</v>
      </c>
      <c r="E845" s="17">
        <v>0</v>
      </c>
      <c r="F845" s="17">
        <v>214</v>
      </c>
      <c r="G845" s="17">
        <v>223</v>
      </c>
      <c r="H845" s="17">
        <v>197</v>
      </c>
      <c r="I845" s="17">
        <v>204</v>
      </c>
      <c r="J845" s="17">
        <v>204</v>
      </c>
      <c r="K845" s="17">
        <v>187</v>
      </c>
      <c r="L845" s="17">
        <v>204</v>
      </c>
      <c r="M845" s="17">
        <v>170</v>
      </c>
      <c r="N845" s="17">
        <f t="shared" si="29"/>
        <v>1603</v>
      </c>
    </row>
    <row r="846" spans="1:14" x14ac:dyDescent="0.25">
      <c r="A846" s="17" t="s">
        <v>4898</v>
      </c>
      <c r="B846" s="17">
        <v>210</v>
      </c>
      <c r="C846" s="17">
        <v>238</v>
      </c>
      <c r="D846" s="17">
        <v>205</v>
      </c>
      <c r="E846" s="17">
        <v>190</v>
      </c>
      <c r="F846" s="17">
        <v>0</v>
      </c>
      <c r="G846" s="17">
        <v>0</v>
      </c>
      <c r="H846" s="17">
        <v>0</v>
      </c>
      <c r="I846" s="17">
        <v>0</v>
      </c>
      <c r="J846" s="17">
        <v>0</v>
      </c>
      <c r="K846" s="17">
        <v>0</v>
      </c>
      <c r="L846" s="17">
        <v>0</v>
      </c>
      <c r="M846" s="17">
        <v>0</v>
      </c>
      <c r="N846" s="17">
        <f t="shared" si="29"/>
        <v>843</v>
      </c>
    </row>
    <row r="847" spans="1:14" x14ac:dyDescent="0.25">
      <c r="A847" s="17" t="s">
        <v>4900</v>
      </c>
      <c r="B847" s="17">
        <v>0</v>
      </c>
      <c r="C847" s="17">
        <v>0</v>
      </c>
      <c r="D847" s="17">
        <v>0</v>
      </c>
      <c r="E847" s="17">
        <v>0</v>
      </c>
      <c r="F847" s="17">
        <v>172</v>
      </c>
      <c r="G847" s="17">
        <v>161</v>
      </c>
      <c r="H847" s="17">
        <v>169</v>
      </c>
      <c r="I847" s="17">
        <v>177</v>
      </c>
      <c r="J847" s="17">
        <v>168</v>
      </c>
      <c r="K847" s="17">
        <v>172</v>
      </c>
      <c r="L847" s="17">
        <v>148</v>
      </c>
      <c r="M847" s="17">
        <v>178</v>
      </c>
      <c r="N847" s="17">
        <f t="shared" si="29"/>
        <v>1345</v>
      </c>
    </row>
    <row r="848" spans="1:14" x14ac:dyDescent="0.25">
      <c r="A848" s="17" t="s">
        <v>4899</v>
      </c>
      <c r="B848" s="17">
        <v>141</v>
      </c>
      <c r="C848" s="17">
        <v>153</v>
      </c>
      <c r="D848" s="17">
        <v>149</v>
      </c>
      <c r="E848" s="17">
        <v>165</v>
      </c>
      <c r="F848" s="17">
        <v>0</v>
      </c>
      <c r="G848" s="17">
        <v>0</v>
      </c>
      <c r="H848" s="17">
        <v>0</v>
      </c>
      <c r="I848" s="17">
        <v>0</v>
      </c>
      <c r="J848" s="17">
        <v>0</v>
      </c>
      <c r="K848" s="17">
        <v>0</v>
      </c>
      <c r="L848" s="17">
        <v>0</v>
      </c>
      <c r="M848" s="17">
        <v>0</v>
      </c>
      <c r="N848" s="17">
        <f t="shared" si="29"/>
        <v>608</v>
      </c>
    </row>
    <row r="849" spans="1:14" x14ac:dyDescent="0.25">
      <c r="A849" s="17" t="s">
        <v>4804</v>
      </c>
      <c r="B849" s="17">
        <v>0</v>
      </c>
      <c r="C849" s="17">
        <v>0</v>
      </c>
      <c r="D849" s="17">
        <v>0</v>
      </c>
      <c r="E849" s="17">
        <v>0</v>
      </c>
      <c r="F849" s="17">
        <v>75</v>
      </c>
      <c r="G849" s="17">
        <v>65</v>
      </c>
      <c r="H849" s="17">
        <v>80</v>
      </c>
      <c r="I849" s="17">
        <v>80</v>
      </c>
      <c r="J849" s="17">
        <v>69</v>
      </c>
      <c r="K849" s="17">
        <v>81</v>
      </c>
      <c r="L849" s="17">
        <v>51</v>
      </c>
      <c r="M849" s="17">
        <v>88</v>
      </c>
      <c r="N849" s="17">
        <f t="shared" si="29"/>
        <v>589</v>
      </c>
    </row>
    <row r="850" spans="1:14" x14ac:dyDescent="0.25">
      <c r="A850" s="17" t="s">
        <v>4805</v>
      </c>
      <c r="B850" s="17">
        <v>64</v>
      </c>
      <c r="C850" s="17">
        <v>55</v>
      </c>
      <c r="D850" s="17">
        <v>82</v>
      </c>
      <c r="E850" s="17">
        <v>75</v>
      </c>
      <c r="F850" s="17">
        <v>0</v>
      </c>
      <c r="G850" s="17">
        <v>0</v>
      </c>
      <c r="H850" s="17">
        <v>0</v>
      </c>
      <c r="I850" s="17">
        <v>0</v>
      </c>
      <c r="J850" s="17">
        <v>0</v>
      </c>
      <c r="K850" s="17">
        <v>0</v>
      </c>
      <c r="L850" s="17">
        <v>0</v>
      </c>
      <c r="M850" s="17">
        <v>0</v>
      </c>
      <c r="N850" s="17">
        <f t="shared" si="29"/>
        <v>276</v>
      </c>
    </row>
    <row r="851" spans="1:14" x14ac:dyDescent="0.25">
      <c r="A851" s="17" t="s">
        <v>4739</v>
      </c>
      <c r="B851" s="17">
        <v>0</v>
      </c>
      <c r="C851" s="17">
        <v>0</v>
      </c>
      <c r="D851" s="17">
        <v>0</v>
      </c>
      <c r="E851" s="17">
        <v>0</v>
      </c>
      <c r="F851" s="17">
        <v>60</v>
      </c>
      <c r="G851" s="17">
        <v>67</v>
      </c>
      <c r="H851" s="17">
        <v>57</v>
      </c>
      <c r="I851" s="17">
        <v>50</v>
      </c>
      <c r="J851" s="17">
        <v>60</v>
      </c>
      <c r="K851" s="17">
        <v>49</v>
      </c>
      <c r="L851" s="17">
        <v>48</v>
      </c>
      <c r="M851" s="17">
        <v>41</v>
      </c>
      <c r="N851" s="17">
        <f t="shared" si="29"/>
        <v>432</v>
      </c>
    </row>
    <row r="852" spans="1:14" x14ac:dyDescent="0.25">
      <c r="A852" s="17" t="s">
        <v>4740</v>
      </c>
      <c r="B852" s="17">
        <v>68</v>
      </c>
      <c r="C852" s="17">
        <v>84</v>
      </c>
      <c r="D852" s="17">
        <v>65</v>
      </c>
      <c r="E852" s="17">
        <v>83</v>
      </c>
      <c r="F852" s="17">
        <v>0</v>
      </c>
      <c r="G852" s="17">
        <v>0</v>
      </c>
      <c r="H852" s="17">
        <v>0</v>
      </c>
      <c r="I852" s="17">
        <v>0</v>
      </c>
      <c r="J852" s="17">
        <v>0</v>
      </c>
      <c r="K852" s="17">
        <v>0</v>
      </c>
      <c r="L852" s="17">
        <v>0</v>
      </c>
      <c r="M852" s="17">
        <v>0</v>
      </c>
      <c r="N852" s="17">
        <f t="shared" si="29"/>
        <v>300</v>
      </c>
    </row>
    <row r="853" spans="1:14" x14ac:dyDescent="0.25">
      <c r="A853" s="17" t="s">
        <v>4454</v>
      </c>
      <c r="B853" s="17">
        <v>138</v>
      </c>
      <c r="C853" s="17">
        <v>144</v>
      </c>
      <c r="D853" s="17">
        <v>133</v>
      </c>
      <c r="E853" s="17">
        <v>153</v>
      </c>
      <c r="F853" s="17">
        <v>0</v>
      </c>
      <c r="G853" s="17">
        <v>0</v>
      </c>
      <c r="H853" s="17">
        <v>0</v>
      </c>
      <c r="I853" s="17">
        <v>0</v>
      </c>
      <c r="J853" s="17">
        <v>0</v>
      </c>
      <c r="K853" s="17">
        <v>0</v>
      </c>
      <c r="L853" s="17">
        <v>0</v>
      </c>
      <c r="M853" s="17">
        <v>0</v>
      </c>
      <c r="N853" s="17">
        <f t="shared" si="29"/>
        <v>568</v>
      </c>
    </row>
    <row r="854" spans="1:14" x14ac:dyDescent="0.25">
      <c r="A854" s="17" t="s">
        <v>4455</v>
      </c>
      <c r="B854" s="17">
        <v>0</v>
      </c>
      <c r="C854" s="17">
        <v>0</v>
      </c>
      <c r="D854" s="17">
        <v>0</v>
      </c>
      <c r="E854" s="17">
        <v>0</v>
      </c>
      <c r="F854" s="17">
        <v>137</v>
      </c>
      <c r="G854" s="17">
        <v>147</v>
      </c>
      <c r="H854" s="17">
        <v>133</v>
      </c>
      <c r="I854" s="17">
        <v>159</v>
      </c>
      <c r="J854" s="17">
        <v>147</v>
      </c>
      <c r="K854" s="17">
        <v>127</v>
      </c>
      <c r="L854" s="17">
        <v>136</v>
      </c>
      <c r="M854" s="17">
        <v>121</v>
      </c>
      <c r="N854" s="17">
        <f t="shared" si="29"/>
        <v>1107</v>
      </c>
    </row>
    <row r="855" spans="1:14" x14ac:dyDescent="0.25">
      <c r="A855" s="17" t="s">
        <v>5213</v>
      </c>
      <c r="B855" s="17">
        <v>36</v>
      </c>
      <c r="C855" s="17">
        <v>20</v>
      </c>
      <c r="D855" s="17">
        <v>31</v>
      </c>
      <c r="E855" s="17">
        <v>18</v>
      </c>
      <c r="F855" s="17">
        <v>0</v>
      </c>
      <c r="G855" s="17">
        <v>0</v>
      </c>
      <c r="H855" s="17">
        <v>0</v>
      </c>
      <c r="I855" s="17">
        <v>0</v>
      </c>
      <c r="J855" s="17">
        <v>0</v>
      </c>
      <c r="K855" s="17">
        <v>0</v>
      </c>
      <c r="L855" s="17">
        <v>0</v>
      </c>
      <c r="M855" s="17">
        <v>0</v>
      </c>
      <c r="N855" s="17">
        <f t="shared" si="29"/>
        <v>105</v>
      </c>
    </row>
    <row r="856" spans="1:14" x14ac:dyDescent="0.25">
      <c r="A856" s="17" t="s">
        <v>8440</v>
      </c>
      <c r="B856" s="17">
        <v>69</v>
      </c>
      <c r="C856" s="17">
        <v>66</v>
      </c>
      <c r="D856" s="17">
        <v>78</v>
      </c>
      <c r="E856" s="17">
        <v>63</v>
      </c>
      <c r="F856" s="17">
        <v>45</v>
      </c>
      <c r="G856" s="17">
        <v>60</v>
      </c>
      <c r="H856" s="17">
        <v>65</v>
      </c>
      <c r="I856" s="17">
        <v>50</v>
      </c>
      <c r="J856" s="17">
        <v>49</v>
      </c>
      <c r="K856" s="17">
        <v>69</v>
      </c>
      <c r="L856" s="17">
        <v>49</v>
      </c>
      <c r="M856" s="17">
        <v>39</v>
      </c>
      <c r="N856" s="17">
        <f t="shared" ref="N856:N879" si="30">SUM(B856:M856)</f>
        <v>702</v>
      </c>
    </row>
    <row r="857" spans="1:14" x14ac:dyDescent="0.25">
      <c r="A857" s="17" t="s">
        <v>4762</v>
      </c>
      <c r="B857" s="17">
        <v>180</v>
      </c>
      <c r="C857" s="17">
        <v>162</v>
      </c>
      <c r="D857" s="17">
        <v>168</v>
      </c>
      <c r="E857" s="17">
        <v>166</v>
      </c>
      <c r="F857" s="17">
        <v>0</v>
      </c>
      <c r="G857" s="17">
        <v>0</v>
      </c>
      <c r="H857" s="17">
        <v>0</v>
      </c>
      <c r="I857" s="17">
        <v>0</v>
      </c>
      <c r="J857" s="17">
        <v>0</v>
      </c>
      <c r="K857" s="17">
        <v>0</v>
      </c>
      <c r="L857" s="17">
        <v>0</v>
      </c>
      <c r="M857" s="17">
        <v>0</v>
      </c>
      <c r="N857" s="17">
        <f t="shared" si="30"/>
        <v>676</v>
      </c>
    </row>
    <row r="858" spans="1:14" x14ac:dyDescent="0.25">
      <c r="A858" s="17" t="s">
        <v>4760</v>
      </c>
      <c r="B858" s="17">
        <v>0</v>
      </c>
      <c r="C858" s="17">
        <v>0</v>
      </c>
      <c r="D858" s="17">
        <v>0</v>
      </c>
      <c r="E858" s="17">
        <v>0</v>
      </c>
      <c r="F858" s="17">
        <v>394</v>
      </c>
      <c r="G858" s="17">
        <v>407</v>
      </c>
      <c r="H858" s="17">
        <v>369</v>
      </c>
      <c r="I858" s="17">
        <v>431</v>
      </c>
      <c r="J858" s="17">
        <v>397</v>
      </c>
      <c r="K858" s="17">
        <v>410</v>
      </c>
      <c r="L858" s="17">
        <v>402</v>
      </c>
      <c r="M858" s="17">
        <v>417</v>
      </c>
      <c r="N858" s="17">
        <f t="shared" si="30"/>
        <v>3227</v>
      </c>
    </row>
    <row r="859" spans="1:14" x14ac:dyDescent="0.25">
      <c r="A859" s="17" t="s">
        <v>4761</v>
      </c>
      <c r="B859" s="17">
        <v>199</v>
      </c>
      <c r="C859" s="17">
        <v>213</v>
      </c>
      <c r="D859" s="17">
        <v>207</v>
      </c>
      <c r="E859" s="17">
        <v>219</v>
      </c>
      <c r="F859" s="17">
        <v>0</v>
      </c>
      <c r="G859" s="17">
        <v>0</v>
      </c>
      <c r="H859" s="17">
        <v>0</v>
      </c>
      <c r="I859" s="17">
        <v>0</v>
      </c>
      <c r="J859" s="17">
        <v>0</v>
      </c>
      <c r="K859" s="17">
        <v>0</v>
      </c>
      <c r="L859" s="17">
        <v>0</v>
      </c>
      <c r="M859" s="17">
        <v>0</v>
      </c>
      <c r="N859" s="17">
        <f t="shared" si="30"/>
        <v>838</v>
      </c>
    </row>
    <row r="860" spans="1:14" x14ac:dyDescent="0.25">
      <c r="A860" s="17" t="s">
        <v>4035</v>
      </c>
      <c r="B860" s="17">
        <v>0</v>
      </c>
      <c r="C860" s="17">
        <v>0</v>
      </c>
      <c r="D860" s="17">
        <v>0</v>
      </c>
      <c r="E860" s="17">
        <v>0</v>
      </c>
      <c r="F860" s="17">
        <v>37</v>
      </c>
      <c r="G860" s="17">
        <v>54</v>
      </c>
      <c r="H860" s="17">
        <v>84</v>
      </c>
      <c r="I860" s="17">
        <v>129</v>
      </c>
      <c r="J860" s="17">
        <v>101</v>
      </c>
      <c r="K860" s="17">
        <v>136</v>
      </c>
      <c r="L860" s="17">
        <v>69</v>
      </c>
      <c r="M860" s="17">
        <v>121</v>
      </c>
      <c r="N860" s="17">
        <f t="shared" si="30"/>
        <v>731</v>
      </c>
    </row>
    <row r="861" spans="1:14" x14ac:dyDescent="0.25">
      <c r="A861" s="17" t="s">
        <v>4725</v>
      </c>
      <c r="B861" s="17">
        <v>0</v>
      </c>
      <c r="C861" s="17">
        <v>0</v>
      </c>
      <c r="D861" s="17">
        <v>0</v>
      </c>
      <c r="E861" s="17">
        <v>0</v>
      </c>
      <c r="F861" s="17">
        <v>62</v>
      </c>
      <c r="G861" s="17">
        <v>69</v>
      </c>
      <c r="H861" s="17">
        <v>75</v>
      </c>
      <c r="I861" s="17">
        <v>79</v>
      </c>
      <c r="J861" s="17">
        <v>53</v>
      </c>
      <c r="K861" s="17">
        <v>70</v>
      </c>
      <c r="L861" s="17">
        <v>56</v>
      </c>
      <c r="M861" s="17">
        <v>74</v>
      </c>
      <c r="N861" s="17">
        <f t="shared" si="30"/>
        <v>538</v>
      </c>
    </row>
    <row r="862" spans="1:14" x14ac:dyDescent="0.25">
      <c r="A862" s="17" t="s">
        <v>4724</v>
      </c>
      <c r="B862" s="17">
        <v>80</v>
      </c>
      <c r="C862" s="17">
        <v>62</v>
      </c>
      <c r="D862" s="17">
        <v>68</v>
      </c>
      <c r="E862" s="17">
        <v>69</v>
      </c>
      <c r="F862" s="17">
        <v>0</v>
      </c>
      <c r="G862" s="17">
        <v>1</v>
      </c>
      <c r="H862" s="17">
        <v>0</v>
      </c>
      <c r="I862" s="17">
        <v>0</v>
      </c>
      <c r="J862" s="17">
        <v>0</v>
      </c>
      <c r="K862" s="17">
        <v>0</v>
      </c>
      <c r="L862" s="17">
        <v>0</v>
      </c>
      <c r="M862" s="17">
        <v>0</v>
      </c>
      <c r="N862" s="17">
        <f t="shared" si="30"/>
        <v>280</v>
      </c>
    </row>
    <row r="863" spans="1:14" x14ac:dyDescent="0.25">
      <c r="A863" s="17" t="s">
        <v>4266</v>
      </c>
      <c r="B863" s="17">
        <v>0</v>
      </c>
      <c r="C863" s="17">
        <v>1</v>
      </c>
      <c r="D863" s="17">
        <v>1</v>
      </c>
      <c r="E863" s="17">
        <v>1</v>
      </c>
      <c r="F863" s="17">
        <v>64</v>
      </c>
      <c r="G863" s="17">
        <v>66</v>
      </c>
      <c r="H863" s="17">
        <v>74</v>
      </c>
      <c r="I863" s="17">
        <v>65</v>
      </c>
      <c r="J863" s="17">
        <v>69</v>
      </c>
      <c r="K863" s="17">
        <v>64</v>
      </c>
      <c r="L863" s="17">
        <v>62</v>
      </c>
      <c r="M863" s="17">
        <v>72</v>
      </c>
      <c r="N863" s="17">
        <f t="shared" si="30"/>
        <v>539</v>
      </c>
    </row>
    <row r="864" spans="1:14" x14ac:dyDescent="0.25">
      <c r="A864" s="17" t="s">
        <v>4267</v>
      </c>
      <c r="B864" s="17">
        <v>54</v>
      </c>
      <c r="C864" s="17">
        <v>71</v>
      </c>
      <c r="D864" s="17">
        <v>63</v>
      </c>
      <c r="E864" s="17">
        <v>77</v>
      </c>
      <c r="F864" s="17">
        <v>0</v>
      </c>
      <c r="G864" s="17">
        <v>0</v>
      </c>
      <c r="H864" s="17">
        <v>0</v>
      </c>
      <c r="I864" s="17">
        <v>0</v>
      </c>
      <c r="J864" s="17">
        <v>0</v>
      </c>
      <c r="K864" s="17">
        <v>0</v>
      </c>
      <c r="L864" s="17">
        <v>0</v>
      </c>
      <c r="M864" s="17">
        <v>0</v>
      </c>
      <c r="N864" s="17">
        <f t="shared" si="30"/>
        <v>265</v>
      </c>
    </row>
    <row r="865" spans="1:14" x14ac:dyDescent="0.25">
      <c r="A865" s="17" t="s">
        <v>8763</v>
      </c>
      <c r="B865" s="17">
        <v>15</v>
      </c>
      <c r="C865" s="17">
        <v>19</v>
      </c>
      <c r="D865" s="17">
        <v>0</v>
      </c>
      <c r="E865" s="17">
        <v>0</v>
      </c>
      <c r="F865" s="17">
        <v>0</v>
      </c>
      <c r="G865" s="17">
        <v>0</v>
      </c>
      <c r="H865" s="17">
        <v>0</v>
      </c>
      <c r="I865" s="17">
        <v>0</v>
      </c>
      <c r="J865" s="17">
        <v>0</v>
      </c>
      <c r="K865" s="17">
        <v>0</v>
      </c>
      <c r="L865" s="17">
        <v>0</v>
      </c>
      <c r="M865" s="17">
        <v>0</v>
      </c>
      <c r="N865" s="17">
        <f t="shared" si="30"/>
        <v>34</v>
      </c>
    </row>
    <row r="866" spans="1:14" x14ac:dyDescent="0.25">
      <c r="A866" s="17" t="s">
        <v>4037</v>
      </c>
      <c r="B866" s="17">
        <v>102</v>
      </c>
      <c r="C866" s="17">
        <v>122</v>
      </c>
      <c r="D866" s="17">
        <v>122</v>
      </c>
      <c r="E866" s="17">
        <v>128</v>
      </c>
      <c r="F866" s="17">
        <v>0</v>
      </c>
      <c r="G866" s="17">
        <v>0</v>
      </c>
      <c r="H866" s="17">
        <v>0</v>
      </c>
      <c r="I866" s="17">
        <v>0</v>
      </c>
      <c r="J866" s="17">
        <v>0</v>
      </c>
      <c r="K866" s="17">
        <v>0</v>
      </c>
      <c r="L866" s="17">
        <v>0</v>
      </c>
      <c r="M866" s="17">
        <v>0</v>
      </c>
      <c r="N866" s="17">
        <f t="shared" si="30"/>
        <v>474</v>
      </c>
    </row>
    <row r="867" spans="1:14" x14ac:dyDescent="0.25">
      <c r="A867" s="17" t="s">
        <v>4036</v>
      </c>
      <c r="B867" s="17">
        <v>0</v>
      </c>
      <c r="C867" s="17">
        <v>0</v>
      </c>
      <c r="D867" s="17">
        <v>0</v>
      </c>
      <c r="E867" s="17">
        <v>0</v>
      </c>
      <c r="F867" s="17">
        <v>154</v>
      </c>
      <c r="G867" s="17">
        <v>168</v>
      </c>
      <c r="H867" s="17">
        <v>171</v>
      </c>
      <c r="I867" s="17">
        <v>172</v>
      </c>
      <c r="J867" s="17">
        <v>145</v>
      </c>
      <c r="K867" s="17">
        <v>161</v>
      </c>
      <c r="L867" s="17">
        <v>185</v>
      </c>
      <c r="M867" s="17">
        <v>183</v>
      </c>
      <c r="N867" s="17">
        <f t="shared" si="30"/>
        <v>1339</v>
      </c>
    </row>
    <row r="868" spans="1:14" x14ac:dyDescent="0.25">
      <c r="A868" s="17" t="s">
        <v>4436</v>
      </c>
      <c r="B868" s="17">
        <v>132</v>
      </c>
      <c r="C868" s="17">
        <v>121</v>
      </c>
      <c r="D868" s="17">
        <v>115</v>
      </c>
      <c r="E868" s="17">
        <v>125</v>
      </c>
      <c r="F868" s="17">
        <v>0</v>
      </c>
      <c r="G868" s="17">
        <v>0</v>
      </c>
      <c r="H868" s="17">
        <v>0</v>
      </c>
      <c r="I868" s="17">
        <v>0</v>
      </c>
      <c r="J868" s="17">
        <v>0</v>
      </c>
      <c r="K868" s="17">
        <v>0</v>
      </c>
      <c r="L868" s="17">
        <v>0</v>
      </c>
      <c r="M868" s="17">
        <v>0</v>
      </c>
      <c r="N868" s="17">
        <f t="shared" si="30"/>
        <v>493</v>
      </c>
    </row>
    <row r="869" spans="1:14" x14ac:dyDescent="0.25">
      <c r="A869" s="17" t="s">
        <v>4435</v>
      </c>
      <c r="B869" s="17">
        <v>85</v>
      </c>
      <c r="C869" s="17">
        <v>96</v>
      </c>
      <c r="D869" s="17">
        <v>83</v>
      </c>
      <c r="E869" s="17">
        <v>79</v>
      </c>
      <c r="F869" s="17">
        <v>0</v>
      </c>
      <c r="G869" s="17">
        <v>0</v>
      </c>
      <c r="H869" s="17">
        <v>0</v>
      </c>
      <c r="I869" s="17">
        <v>0</v>
      </c>
      <c r="J869" s="17">
        <v>0</v>
      </c>
      <c r="K869" s="17">
        <v>0</v>
      </c>
      <c r="L869" s="17">
        <v>0</v>
      </c>
      <c r="M869" s="17">
        <v>0</v>
      </c>
      <c r="N869" s="17">
        <f t="shared" si="30"/>
        <v>343</v>
      </c>
    </row>
    <row r="870" spans="1:14" x14ac:dyDescent="0.25">
      <c r="A870" s="17" t="s">
        <v>4434</v>
      </c>
      <c r="B870" s="17">
        <v>0</v>
      </c>
      <c r="C870" s="17">
        <v>0</v>
      </c>
      <c r="D870" s="17">
        <v>0</v>
      </c>
      <c r="E870" s="17">
        <v>0</v>
      </c>
      <c r="F870" s="17">
        <v>172</v>
      </c>
      <c r="G870" s="17">
        <v>207</v>
      </c>
      <c r="H870" s="17">
        <v>209</v>
      </c>
      <c r="I870" s="17">
        <v>224</v>
      </c>
      <c r="J870" s="17">
        <v>216</v>
      </c>
      <c r="K870" s="17">
        <v>209</v>
      </c>
      <c r="L870" s="17">
        <v>230</v>
      </c>
      <c r="M870" s="17">
        <v>246</v>
      </c>
      <c r="N870" s="17">
        <f t="shared" si="30"/>
        <v>1713</v>
      </c>
    </row>
    <row r="871" spans="1:14" x14ac:dyDescent="0.25">
      <c r="A871" s="17" t="s">
        <v>4114</v>
      </c>
      <c r="B871" s="17">
        <v>25</v>
      </c>
      <c r="C871" s="17">
        <v>47</v>
      </c>
      <c r="D871" s="17">
        <v>31</v>
      </c>
      <c r="E871" s="17">
        <v>46</v>
      </c>
      <c r="F871" s="17">
        <v>26</v>
      </c>
      <c r="G871" s="17">
        <v>40</v>
      </c>
      <c r="H871" s="17">
        <v>26</v>
      </c>
      <c r="I871" s="17">
        <v>41</v>
      </c>
      <c r="J871" s="17">
        <v>36</v>
      </c>
      <c r="K871" s="17">
        <v>36</v>
      </c>
      <c r="L871" s="17">
        <v>39</v>
      </c>
      <c r="M871" s="17">
        <v>50</v>
      </c>
      <c r="N871" s="17">
        <f t="shared" si="30"/>
        <v>443</v>
      </c>
    </row>
    <row r="872" spans="1:14" x14ac:dyDescent="0.25">
      <c r="A872" s="17" t="s">
        <v>4116</v>
      </c>
      <c r="B872" s="17">
        <v>53</v>
      </c>
      <c r="C872" s="17">
        <v>49</v>
      </c>
      <c r="D872" s="17">
        <v>40</v>
      </c>
      <c r="E872" s="17">
        <v>30</v>
      </c>
      <c r="F872" s="17">
        <v>39</v>
      </c>
      <c r="G872" s="17">
        <v>42</v>
      </c>
      <c r="H872" s="17">
        <v>52</v>
      </c>
      <c r="I872" s="17">
        <v>50</v>
      </c>
      <c r="J872" s="17">
        <v>42</v>
      </c>
      <c r="K872" s="17">
        <v>49</v>
      </c>
      <c r="L872" s="17">
        <v>36</v>
      </c>
      <c r="M872" s="17">
        <v>42</v>
      </c>
      <c r="N872" s="17">
        <f t="shared" si="30"/>
        <v>524</v>
      </c>
    </row>
    <row r="873" spans="1:14" x14ac:dyDescent="0.25">
      <c r="A873" s="17" t="s">
        <v>4115</v>
      </c>
      <c r="B873" s="17">
        <v>40</v>
      </c>
      <c r="C873" s="17">
        <v>39</v>
      </c>
      <c r="D873" s="17">
        <v>32</v>
      </c>
      <c r="E873" s="17">
        <v>20</v>
      </c>
      <c r="F873" s="17">
        <v>36</v>
      </c>
      <c r="G873" s="17">
        <v>41</v>
      </c>
      <c r="H873" s="17">
        <v>52</v>
      </c>
      <c r="I873" s="17">
        <v>51</v>
      </c>
      <c r="J873" s="17">
        <v>53</v>
      </c>
      <c r="K873" s="17">
        <v>42</v>
      </c>
      <c r="L873" s="17">
        <v>35</v>
      </c>
      <c r="M873" s="17">
        <v>59</v>
      </c>
      <c r="N873" s="17">
        <f t="shared" si="30"/>
        <v>500</v>
      </c>
    </row>
    <row r="874" spans="1:14" x14ac:dyDescent="0.25">
      <c r="A874" s="17" t="s">
        <v>4935</v>
      </c>
      <c r="B874" s="17">
        <v>139</v>
      </c>
      <c r="C874" s="17">
        <v>118</v>
      </c>
      <c r="D874" s="17">
        <v>133</v>
      </c>
      <c r="E874" s="17">
        <v>137</v>
      </c>
      <c r="F874" s="17">
        <v>0</v>
      </c>
      <c r="G874" s="17">
        <v>0</v>
      </c>
      <c r="H874" s="17">
        <v>0</v>
      </c>
      <c r="I874" s="17">
        <v>0</v>
      </c>
      <c r="J874" s="17">
        <v>0</v>
      </c>
      <c r="K874" s="17">
        <v>0</v>
      </c>
      <c r="L874" s="17">
        <v>0</v>
      </c>
      <c r="M874" s="17">
        <v>0</v>
      </c>
      <c r="N874" s="17">
        <f t="shared" si="30"/>
        <v>527</v>
      </c>
    </row>
    <row r="875" spans="1:14" x14ac:dyDescent="0.25">
      <c r="A875" s="17" t="s">
        <v>4934</v>
      </c>
      <c r="B875" s="17">
        <v>0</v>
      </c>
      <c r="C875" s="17">
        <v>0</v>
      </c>
      <c r="D875" s="17">
        <v>0</v>
      </c>
      <c r="E875" s="17">
        <v>0</v>
      </c>
      <c r="F875" s="17">
        <v>132</v>
      </c>
      <c r="G875" s="17">
        <v>139</v>
      </c>
      <c r="H875" s="17">
        <v>136</v>
      </c>
      <c r="I875" s="17">
        <v>132</v>
      </c>
      <c r="J875" s="17">
        <v>129</v>
      </c>
      <c r="K875" s="17">
        <v>145</v>
      </c>
      <c r="L875" s="17">
        <v>121</v>
      </c>
      <c r="M875" s="17">
        <v>120</v>
      </c>
      <c r="N875" s="17">
        <f t="shared" si="30"/>
        <v>1054</v>
      </c>
    </row>
    <row r="876" spans="1:14" x14ac:dyDescent="0.25">
      <c r="A876" s="17" t="s">
        <v>4808</v>
      </c>
      <c r="B876" s="17">
        <v>119</v>
      </c>
      <c r="C876" s="17">
        <v>110</v>
      </c>
      <c r="D876" s="17">
        <v>119</v>
      </c>
      <c r="E876" s="17">
        <v>109</v>
      </c>
      <c r="F876" s="17">
        <v>0</v>
      </c>
      <c r="G876" s="17">
        <v>0</v>
      </c>
      <c r="H876" s="17">
        <v>0</v>
      </c>
      <c r="I876" s="17">
        <v>0</v>
      </c>
      <c r="J876" s="17">
        <v>0</v>
      </c>
      <c r="K876" s="17">
        <v>0</v>
      </c>
      <c r="L876" s="17">
        <v>0</v>
      </c>
      <c r="M876" s="17">
        <v>0</v>
      </c>
      <c r="N876" s="17">
        <f t="shared" si="30"/>
        <v>457</v>
      </c>
    </row>
    <row r="877" spans="1:14" x14ac:dyDescent="0.25">
      <c r="A877" s="17" t="s">
        <v>4807</v>
      </c>
      <c r="B877" s="17">
        <v>0</v>
      </c>
      <c r="C877" s="17">
        <v>0</v>
      </c>
      <c r="D877" s="17">
        <v>0</v>
      </c>
      <c r="E877" s="17">
        <v>0</v>
      </c>
      <c r="F877" s="17">
        <v>281</v>
      </c>
      <c r="G877" s="17">
        <v>264</v>
      </c>
      <c r="H877" s="17">
        <v>287</v>
      </c>
      <c r="I877" s="17">
        <v>316</v>
      </c>
      <c r="J877" s="17">
        <v>267</v>
      </c>
      <c r="K877" s="17">
        <v>313</v>
      </c>
      <c r="L877" s="17">
        <v>270</v>
      </c>
      <c r="M877" s="17">
        <v>329</v>
      </c>
      <c r="N877" s="17">
        <f t="shared" si="30"/>
        <v>2327</v>
      </c>
    </row>
    <row r="878" spans="1:14" x14ac:dyDescent="0.25">
      <c r="A878" s="17" t="s">
        <v>4809</v>
      </c>
      <c r="B878" s="17">
        <v>102</v>
      </c>
      <c r="C878" s="17">
        <v>111</v>
      </c>
      <c r="D878" s="17">
        <v>109</v>
      </c>
      <c r="E878" s="17">
        <v>111</v>
      </c>
      <c r="F878" s="17">
        <v>0</v>
      </c>
      <c r="G878" s="17">
        <v>0</v>
      </c>
      <c r="H878" s="17">
        <v>0</v>
      </c>
      <c r="I878" s="17">
        <v>0</v>
      </c>
      <c r="J878" s="17">
        <v>0</v>
      </c>
      <c r="K878" s="17">
        <v>0</v>
      </c>
      <c r="L878" s="17">
        <v>0</v>
      </c>
      <c r="M878" s="17">
        <v>0</v>
      </c>
      <c r="N878" s="17">
        <f t="shared" si="30"/>
        <v>433</v>
      </c>
    </row>
    <row r="879" spans="1:14" x14ac:dyDescent="0.25">
      <c r="A879" s="17" t="s">
        <v>4806</v>
      </c>
      <c r="B879" s="17">
        <v>74</v>
      </c>
      <c r="C879" s="17">
        <v>85</v>
      </c>
      <c r="D879" s="17">
        <v>81</v>
      </c>
      <c r="E879" s="17">
        <v>97</v>
      </c>
      <c r="F879" s="17">
        <v>0</v>
      </c>
      <c r="G879" s="17">
        <v>0</v>
      </c>
      <c r="H879" s="17">
        <v>0</v>
      </c>
      <c r="I879" s="17">
        <v>0</v>
      </c>
      <c r="J879" s="17">
        <v>0</v>
      </c>
      <c r="K879" s="17">
        <v>0</v>
      </c>
      <c r="L879" s="17">
        <v>0</v>
      </c>
      <c r="M879" s="17">
        <v>0</v>
      </c>
      <c r="N879" s="17">
        <f t="shared" si="30"/>
        <v>337</v>
      </c>
    </row>
    <row r="880" spans="1:14" x14ac:dyDescent="0.25">
      <c r="A880" s="17" t="s">
        <v>5184</v>
      </c>
      <c r="B880" s="17">
        <v>29</v>
      </c>
      <c r="C880" s="17">
        <v>46</v>
      </c>
      <c r="D880" s="17">
        <v>27</v>
      </c>
      <c r="E880" s="17">
        <v>39</v>
      </c>
      <c r="F880" s="17">
        <v>34</v>
      </c>
      <c r="G880" s="17">
        <v>33</v>
      </c>
      <c r="H880" s="17">
        <v>36</v>
      </c>
      <c r="I880" s="17">
        <v>31</v>
      </c>
      <c r="J880" s="17">
        <v>41</v>
      </c>
      <c r="K880" s="17">
        <v>31</v>
      </c>
      <c r="L880" s="17">
        <v>23</v>
      </c>
      <c r="M880" s="17">
        <v>33</v>
      </c>
      <c r="N880" s="17">
        <f t="shared" ref="N880:N911" si="31">SUM(B880:M880)</f>
        <v>403</v>
      </c>
    </row>
    <row r="881" spans="1:14" x14ac:dyDescent="0.25">
      <c r="A881" s="17" t="s">
        <v>4311</v>
      </c>
      <c r="B881" s="17">
        <v>57</v>
      </c>
      <c r="C881" s="17">
        <v>57</v>
      </c>
      <c r="D881" s="17">
        <v>43</v>
      </c>
      <c r="E881" s="17">
        <v>59</v>
      </c>
      <c r="F881" s="17">
        <v>64</v>
      </c>
      <c r="G881" s="17">
        <v>54</v>
      </c>
      <c r="H881" s="17">
        <v>66</v>
      </c>
      <c r="I881" s="17">
        <v>57</v>
      </c>
      <c r="J881" s="17">
        <v>62</v>
      </c>
      <c r="K881" s="17">
        <v>50</v>
      </c>
      <c r="L881" s="17">
        <v>58</v>
      </c>
      <c r="M881" s="17">
        <v>66</v>
      </c>
      <c r="N881" s="17">
        <f t="shared" si="31"/>
        <v>693</v>
      </c>
    </row>
    <row r="882" spans="1:14" x14ac:dyDescent="0.25">
      <c r="A882" s="17" t="s">
        <v>4813</v>
      </c>
      <c r="B882" s="17">
        <v>128</v>
      </c>
      <c r="C882" s="17">
        <v>118</v>
      </c>
      <c r="D882" s="17">
        <v>122</v>
      </c>
      <c r="E882" s="17">
        <v>143</v>
      </c>
      <c r="F882" s="17">
        <v>0</v>
      </c>
      <c r="G882" s="17">
        <v>0</v>
      </c>
      <c r="H882" s="17">
        <v>0</v>
      </c>
      <c r="I882" s="17">
        <v>0</v>
      </c>
      <c r="J882" s="17">
        <v>0</v>
      </c>
      <c r="K882" s="17">
        <v>0</v>
      </c>
      <c r="L882" s="17">
        <v>0</v>
      </c>
      <c r="M882" s="17">
        <v>0</v>
      </c>
      <c r="N882" s="17">
        <f t="shared" si="31"/>
        <v>511</v>
      </c>
    </row>
    <row r="883" spans="1:14" x14ac:dyDescent="0.25">
      <c r="A883" s="17" t="s">
        <v>4812</v>
      </c>
      <c r="B883" s="17">
        <v>0</v>
      </c>
      <c r="C883" s="17">
        <v>0</v>
      </c>
      <c r="D883" s="17">
        <v>0</v>
      </c>
      <c r="E883" s="17">
        <v>0</v>
      </c>
      <c r="F883" s="17">
        <v>357</v>
      </c>
      <c r="G883" s="17">
        <v>413</v>
      </c>
      <c r="H883" s="17">
        <v>368</v>
      </c>
      <c r="I883" s="17">
        <v>399</v>
      </c>
      <c r="J883" s="17">
        <v>408</v>
      </c>
      <c r="K883" s="17">
        <v>427</v>
      </c>
      <c r="L883" s="17">
        <v>392</v>
      </c>
      <c r="M883" s="17">
        <v>411</v>
      </c>
      <c r="N883" s="17">
        <f t="shared" si="31"/>
        <v>3175</v>
      </c>
    </row>
    <row r="884" spans="1:14" x14ac:dyDescent="0.25">
      <c r="A884" s="17" t="s">
        <v>4811</v>
      </c>
      <c r="B884" s="17">
        <v>129</v>
      </c>
      <c r="C884" s="17">
        <v>150</v>
      </c>
      <c r="D884" s="17">
        <v>148</v>
      </c>
      <c r="E884" s="17">
        <v>129</v>
      </c>
      <c r="F884" s="17">
        <v>0</v>
      </c>
      <c r="G884" s="17">
        <v>0</v>
      </c>
      <c r="H884" s="17">
        <v>0</v>
      </c>
      <c r="I884" s="17">
        <v>0</v>
      </c>
      <c r="J884" s="17">
        <v>0</v>
      </c>
      <c r="K884" s="17">
        <v>0</v>
      </c>
      <c r="L884" s="17">
        <v>0</v>
      </c>
      <c r="M884" s="17">
        <v>0</v>
      </c>
      <c r="N884" s="17">
        <f t="shared" si="31"/>
        <v>556</v>
      </c>
    </row>
    <row r="885" spans="1:14" x14ac:dyDescent="0.25">
      <c r="A885" s="17" t="s">
        <v>4810</v>
      </c>
      <c r="B885" s="17">
        <v>167</v>
      </c>
      <c r="C885" s="17">
        <v>180</v>
      </c>
      <c r="D885" s="17">
        <v>148</v>
      </c>
      <c r="E885" s="17">
        <v>169</v>
      </c>
      <c r="F885" s="17">
        <v>0</v>
      </c>
      <c r="G885" s="17">
        <v>0</v>
      </c>
      <c r="H885" s="17">
        <v>0</v>
      </c>
      <c r="I885" s="17">
        <v>0</v>
      </c>
      <c r="J885" s="17">
        <v>0</v>
      </c>
      <c r="K885" s="17">
        <v>0</v>
      </c>
      <c r="L885" s="17">
        <v>0</v>
      </c>
      <c r="M885" s="17">
        <v>0</v>
      </c>
      <c r="N885" s="17">
        <f t="shared" si="31"/>
        <v>664</v>
      </c>
    </row>
    <row r="886" spans="1:14" x14ac:dyDescent="0.25">
      <c r="A886" s="17" t="s">
        <v>5159</v>
      </c>
      <c r="B886" s="17">
        <v>372</v>
      </c>
      <c r="C886" s="17">
        <v>341</v>
      </c>
      <c r="D886" s="17">
        <v>512</v>
      </c>
      <c r="E886" s="17">
        <v>428</v>
      </c>
      <c r="F886" s="17">
        <v>786</v>
      </c>
      <c r="G886" s="17">
        <v>611</v>
      </c>
      <c r="H886" s="17">
        <v>750</v>
      </c>
      <c r="I886" s="17">
        <v>574</v>
      </c>
      <c r="J886" s="17">
        <v>840</v>
      </c>
      <c r="K886" s="17">
        <v>573</v>
      </c>
      <c r="L886" s="17">
        <v>731</v>
      </c>
      <c r="M886" s="17">
        <v>505</v>
      </c>
      <c r="N886" s="17">
        <f t="shared" si="31"/>
        <v>7023</v>
      </c>
    </row>
    <row r="887" spans="1:14" x14ac:dyDescent="0.25">
      <c r="A887" s="17" t="s">
        <v>4525</v>
      </c>
      <c r="B887" s="17">
        <v>34</v>
      </c>
      <c r="C887" s="17">
        <v>29</v>
      </c>
      <c r="D887" s="17">
        <v>29</v>
      </c>
      <c r="E887" s="17">
        <v>35</v>
      </c>
      <c r="F887" s="17">
        <v>50</v>
      </c>
      <c r="G887" s="17">
        <v>44</v>
      </c>
      <c r="H887" s="17">
        <v>44</v>
      </c>
      <c r="I887" s="17">
        <v>45</v>
      </c>
      <c r="J887" s="17">
        <v>60</v>
      </c>
      <c r="K887" s="17">
        <v>31</v>
      </c>
      <c r="L887" s="17">
        <v>42</v>
      </c>
      <c r="M887" s="17">
        <v>26</v>
      </c>
      <c r="N887" s="17">
        <f t="shared" si="31"/>
        <v>469</v>
      </c>
    </row>
    <row r="888" spans="1:14" x14ac:dyDescent="0.25">
      <c r="A888" s="17" t="s">
        <v>4875</v>
      </c>
      <c r="B888" s="17">
        <v>126</v>
      </c>
      <c r="C888" s="17">
        <v>118</v>
      </c>
      <c r="D888" s="17">
        <v>135</v>
      </c>
      <c r="E888" s="17">
        <v>122</v>
      </c>
      <c r="F888" s="17">
        <v>141</v>
      </c>
      <c r="G888" s="17">
        <v>159</v>
      </c>
      <c r="H888" s="17">
        <v>180</v>
      </c>
      <c r="I888" s="17">
        <v>126</v>
      </c>
      <c r="J888" s="17">
        <v>168</v>
      </c>
      <c r="K888" s="17">
        <v>138</v>
      </c>
      <c r="L888" s="17">
        <v>165</v>
      </c>
      <c r="M888" s="17">
        <v>121</v>
      </c>
      <c r="N888" s="17">
        <f t="shared" si="31"/>
        <v>1699</v>
      </c>
    </row>
    <row r="889" spans="1:14" x14ac:dyDescent="0.25">
      <c r="A889" s="17" t="s">
        <v>4818</v>
      </c>
      <c r="B889" s="17">
        <v>111</v>
      </c>
      <c r="C889" s="17">
        <v>113</v>
      </c>
      <c r="D889" s="17">
        <v>113</v>
      </c>
      <c r="E889" s="17">
        <v>83</v>
      </c>
      <c r="F889" s="17">
        <v>143</v>
      </c>
      <c r="G889" s="17">
        <v>127</v>
      </c>
      <c r="H889" s="17">
        <v>124</v>
      </c>
      <c r="I889" s="17">
        <v>112</v>
      </c>
      <c r="J889" s="17">
        <v>150</v>
      </c>
      <c r="K889" s="17">
        <v>94</v>
      </c>
      <c r="L889" s="17">
        <v>85</v>
      </c>
      <c r="M889" s="17">
        <v>80</v>
      </c>
      <c r="N889" s="17">
        <f t="shared" si="31"/>
        <v>1335</v>
      </c>
    </row>
    <row r="890" spans="1:14" x14ac:dyDescent="0.25">
      <c r="A890" s="17" t="s">
        <v>4221</v>
      </c>
      <c r="B890" s="17">
        <v>104</v>
      </c>
      <c r="C890" s="17">
        <v>111</v>
      </c>
      <c r="D890" s="17">
        <v>83</v>
      </c>
      <c r="E890" s="17">
        <v>126</v>
      </c>
      <c r="F890" s="17">
        <v>0</v>
      </c>
      <c r="G890" s="17">
        <v>0</v>
      </c>
      <c r="H890" s="17">
        <v>0</v>
      </c>
      <c r="I890" s="17">
        <v>0</v>
      </c>
      <c r="J890" s="17">
        <v>0</v>
      </c>
      <c r="K890" s="17">
        <v>0</v>
      </c>
      <c r="L890" s="17">
        <v>0</v>
      </c>
      <c r="M890" s="17">
        <v>0</v>
      </c>
      <c r="N890" s="17">
        <f t="shared" si="31"/>
        <v>424</v>
      </c>
    </row>
    <row r="891" spans="1:14" x14ac:dyDescent="0.25">
      <c r="A891" s="17" t="s">
        <v>4223</v>
      </c>
      <c r="B891" s="17">
        <v>0</v>
      </c>
      <c r="C891" s="17">
        <v>0</v>
      </c>
      <c r="D891" s="17">
        <v>0</v>
      </c>
      <c r="E891" s="17">
        <v>0</v>
      </c>
      <c r="F891" s="17">
        <v>158</v>
      </c>
      <c r="G891" s="17">
        <v>154</v>
      </c>
      <c r="H891" s="17">
        <v>145</v>
      </c>
      <c r="I891" s="17">
        <v>174</v>
      </c>
      <c r="J891" s="17">
        <v>157</v>
      </c>
      <c r="K891" s="17">
        <v>163</v>
      </c>
      <c r="L891" s="17">
        <v>166</v>
      </c>
      <c r="M891" s="17">
        <v>174</v>
      </c>
      <c r="N891" s="17">
        <f t="shared" si="31"/>
        <v>1291</v>
      </c>
    </row>
    <row r="892" spans="1:14" x14ac:dyDescent="0.25">
      <c r="A892" s="17" t="s">
        <v>4222</v>
      </c>
      <c r="B892" s="17">
        <v>60</v>
      </c>
      <c r="C892" s="17">
        <v>49</v>
      </c>
      <c r="D892" s="17">
        <v>54</v>
      </c>
      <c r="E892" s="17">
        <v>59</v>
      </c>
      <c r="F892" s="17">
        <v>0</v>
      </c>
      <c r="G892" s="17">
        <v>0</v>
      </c>
      <c r="H892" s="17">
        <v>0</v>
      </c>
      <c r="I892" s="17">
        <v>0</v>
      </c>
      <c r="J892" s="17">
        <v>0</v>
      </c>
      <c r="K892" s="17">
        <v>0</v>
      </c>
      <c r="L892" s="17">
        <v>0</v>
      </c>
      <c r="M892" s="17">
        <v>0</v>
      </c>
      <c r="N892" s="17">
        <f t="shared" si="31"/>
        <v>222</v>
      </c>
    </row>
    <row r="893" spans="1:14" x14ac:dyDescent="0.25">
      <c r="A893" s="17" t="s">
        <v>4957</v>
      </c>
      <c r="B893" s="17">
        <v>17</v>
      </c>
      <c r="C893" s="17">
        <v>18</v>
      </c>
      <c r="D893" s="17">
        <v>29</v>
      </c>
      <c r="E893" s="17">
        <v>21</v>
      </c>
      <c r="F893" s="17">
        <v>7</v>
      </c>
      <c r="G893" s="17">
        <v>7</v>
      </c>
      <c r="H893" s="17">
        <v>8</v>
      </c>
      <c r="I893" s="17">
        <v>7</v>
      </c>
      <c r="J893" s="17">
        <v>0</v>
      </c>
      <c r="K893" s="17">
        <v>0</v>
      </c>
      <c r="L893" s="17">
        <v>0</v>
      </c>
      <c r="M893" s="17">
        <v>0</v>
      </c>
      <c r="N893" s="17">
        <f t="shared" si="31"/>
        <v>114</v>
      </c>
    </row>
    <row r="894" spans="1:14" x14ac:dyDescent="0.25">
      <c r="A894" s="17" t="s">
        <v>4437</v>
      </c>
      <c r="B894" s="17">
        <v>0</v>
      </c>
      <c r="C894" s="17">
        <v>0</v>
      </c>
      <c r="D894" s="17">
        <v>0</v>
      </c>
      <c r="E894" s="17">
        <v>0</v>
      </c>
      <c r="F894" s="17">
        <v>67</v>
      </c>
      <c r="G894" s="17">
        <v>66</v>
      </c>
      <c r="H894" s="17">
        <v>61</v>
      </c>
      <c r="I894" s="17">
        <v>62</v>
      </c>
      <c r="J894" s="17">
        <v>63</v>
      </c>
      <c r="K894" s="17">
        <v>77</v>
      </c>
      <c r="L894" s="17">
        <v>66</v>
      </c>
      <c r="M894" s="17">
        <v>60</v>
      </c>
      <c r="N894" s="17">
        <f t="shared" si="31"/>
        <v>522</v>
      </c>
    </row>
    <row r="895" spans="1:14" x14ac:dyDescent="0.25">
      <c r="A895" s="17" t="s">
        <v>4438</v>
      </c>
      <c r="B895" s="17">
        <v>48</v>
      </c>
      <c r="C895" s="17">
        <v>73</v>
      </c>
      <c r="D895" s="17">
        <v>66</v>
      </c>
      <c r="E895" s="17">
        <v>54</v>
      </c>
      <c r="F895" s="17">
        <v>0</v>
      </c>
      <c r="G895" s="17">
        <v>0</v>
      </c>
      <c r="H895" s="17">
        <v>0</v>
      </c>
      <c r="I895" s="17">
        <v>0</v>
      </c>
      <c r="J895" s="17">
        <v>0</v>
      </c>
      <c r="K895" s="17">
        <v>0</v>
      </c>
      <c r="L895" s="17">
        <v>0</v>
      </c>
      <c r="M895" s="17">
        <v>0</v>
      </c>
      <c r="N895" s="17">
        <f t="shared" si="31"/>
        <v>241</v>
      </c>
    </row>
    <row r="896" spans="1:14" x14ac:dyDescent="0.25">
      <c r="A896" s="17" t="s">
        <v>4848</v>
      </c>
      <c r="B896" s="17">
        <v>0</v>
      </c>
      <c r="C896" s="17">
        <v>0</v>
      </c>
      <c r="D896" s="17">
        <v>0</v>
      </c>
      <c r="E896" s="17">
        <v>0</v>
      </c>
      <c r="F896" s="17">
        <v>229</v>
      </c>
      <c r="G896" s="17">
        <v>228</v>
      </c>
      <c r="H896" s="17">
        <v>233</v>
      </c>
      <c r="I896" s="17">
        <v>229</v>
      </c>
      <c r="J896" s="17">
        <v>214</v>
      </c>
      <c r="K896" s="17">
        <v>216</v>
      </c>
      <c r="L896" s="17">
        <v>231</v>
      </c>
      <c r="M896" s="17">
        <v>234</v>
      </c>
      <c r="N896" s="17">
        <f t="shared" si="31"/>
        <v>1814</v>
      </c>
    </row>
    <row r="897" spans="1:14" x14ac:dyDescent="0.25">
      <c r="A897" s="17" t="s">
        <v>4847</v>
      </c>
      <c r="B897" s="17">
        <v>126</v>
      </c>
      <c r="C897" s="17">
        <v>143</v>
      </c>
      <c r="D897" s="17">
        <v>111</v>
      </c>
      <c r="E897" s="17">
        <v>146</v>
      </c>
      <c r="F897" s="17">
        <v>0</v>
      </c>
      <c r="G897" s="17">
        <v>0</v>
      </c>
      <c r="H897" s="17">
        <v>0</v>
      </c>
      <c r="I897" s="17">
        <v>0</v>
      </c>
      <c r="J897" s="17">
        <v>0</v>
      </c>
      <c r="K897" s="17">
        <v>0</v>
      </c>
      <c r="L897" s="17">
        <v>0</v>
      </c>
      <c r="M897" s="17">
        <v>0</v>
      </c>
      <c r="N897" s="17">
        <f t="shared" si="31"/>
        <v>526</v>
      </c>
    </row>
    <row r="898" spans="1:14" x14ac:dyDescent="0.25">
      <c r="A898" s="17" t="s">
        <v>4849</v>
      </c>
      <c r="B898" s="17">
        <v>96</v>
      </c>
      <c r="C898" s="17">
        <v>113</v>
      </c>
      <c r="D898" s="17">
        <v>94</v>
      </c>
      <c r="E898" s="17">
        <v>99</v>
      </c>
      <c r="F898" s="17">
        <v>0</v>
      </c>
      <c r="G898" s="17">
        <v>0</v>
      </c>
      <c r="H898" s="17">
        <v>0</v>
      </c>
      <c r="I898" s="17">
        <v>0</v>
      </c>
      <c r="J898" s="17">
        <v>0</v>
      </c>
      <c r="K898" s="17">
        <v>0</v>
      </c>
      <c r="L898" s="17">
        <v>0</v>
      </c>
      <c r="M898" s="17">
        <v>0</v>
      </c>
      <c r="N898" s="17">
        <f t="shared" si="31"/>
        <v>402</v>
      </c>
    </row>
    <row r="899" spans="1:14" x14ac:dyDescent="0.25">
      <c r="A899" s="17" t="s">
        <v>4117</v>
      </c>
      <c r="B899" s="17">
        <v>19</v>
      </c>
      <c r="C899" s="17">
        <v>29</v>
      </c>
      <c r="D899" s="17">
        <v>25</v>
      </c>
      <c r="E899" s="17">
        <v>30</v>
      </c>
      <c r="F899" s="17">
        <v>59</v>
      </c>
      <c r="G899" s="17">
        <v>72</v>
      </c>
      <c r="H899" s="17">
        <v>73</v>
      </c>
      <c r="I899" s="17">
        <v>77</v>
      </c>
      <c r="J899" s="17">
        <v>61</v>
      </c>
      <c r="K899" s="17">
        <v>51</v>
      </c>
      <c r="L899" s="17">
        <v>28</v>
      </c>
      <c r="M899" s="17">
        <v>36</v>
      </c>
      <c r="N899" s="17">
        <f t="shared" si="31"/>
        <v>560</v>
      </c>
    </row>
    <row r="900" spans="1:14" x14ac:dyDescent="0.25">
      <c r="A900" s="17" t="s">
        <v>3950</v>
      </c>
      <c r="B900" s="17">
        <v>0</v>
      </c>
      <c r="C900" s="17">
        <v>0</v>
      </c>
      <c r="D900" s="17">
        <v>0</v>
      </c>
      <c r="E900" s="17">
        <v>0</v>
      </c>
      <c r="F900" s="17">
        <v>175</v>
      </c>
      <c r="G900" s="17">
        <v>178</v>
      </c>
      <c r="H900" s="17">
        <v>215</v>
      </c>
      <c r="I900" s="17">
        <v>181</v>
      </c>
      <c r="J900" s="17">
        <v>138</v>
      </c>
      <c r="K900" s="17">
        <v>202</v>
      </c>
      <c r="L900" s="17">
        <v>168</v>
      </c>
      <c r="M900" s="17">
        <v>175</v>
      </c>
      <c r="N900" s="17">
        <f t="shared" si="31"/>
        <v>1432</v>
      </c>
    </row>
    <row r="901" spans="1:14" x14ac:dyDescent="0.25">
      <c r="A901" s="17" t="s">
        <v>3949</v>
      </c>
      <c r="B901" s="17">
        <v>167</v>
      </c>
      <c r="C901" s="17">
        <v>182</v>
      </c>
      <c r="D901" s="17">
        <v>178</v>
      </c>
      <c r="E901" s="17">
        <v>180</v>
      </c>
      <c r="F901" s="17">
        <v>0</v>
      </c>
      <c r="G901" s="17">
        <v>0</v>
      </c>
      <c r="H901" s="17">
        <v>0</v>
      </c>
      <c r="I901" s="17">
        <v>0</v>
      </c>
      <c r="J901" s="17">
        <v>0</v>
      </c>
      <c r="K901" s="17">
        <v>0</v>
      </c>
      <c r="L901" s="17">
        <v>0</v>
      </c>
      <c r="M901" s="17">
        <v>0</v>
      </c>
      <c r="N901" s="17">
        <f t="shared" si="31"/>
        <v>707</v>
      </c>
    </row>
    <row r="902" spans="1:14" x14ac:dyDescent="0.25">
      <c r="A902" s="17" t="s">
        <v>4990</v>
      </c>
      <c r="B902" s="17">
        <v>54</v>
      </c>
      <c r="C902" s="17">
        <v>31</v>
      </c>
      <c r="D902" s="17">
        <v>48</v>
      </c>
      <c r="E902" s="17">
        <v>43</v>
      </c>
      <c r="F902" s="17">
        <v>51</v>
      </c>
      <c r="G902" s="17">
        <v>59</v>
      </c>
      <c r="H902" s="17">
        <v>39</v>
      </c>
      <c r="I902" s="17">
        <v>59</v>
      </c>
      <c r="J902" s="17">
        <v>55</v>
      </c>
      <c r="K902" s="17">
        <v>54</v>
      </c>
      <c r="L902" s="17">
        <v>58</v>
      </c>
      <c r="M902" s="17">
        <v>62</v>
      </c>
      <c r="N902" s="17">
        <f t="shared" si="31"/>
        <v>613</v>
      </c>
    </row>
    <row r="903" spans="1:14" x14ac:dyDescent="0.25">
      <c r="A903" s="17" t="s">
        <v>5135</v>
      </c>
      <c r="B903" s="17">
        <v>0</v>
      </c>
      <c r="C903" s="17">
        <v>0</v>
      </c>
      <c r="D903" s="17">
        <v>0</v>
      </c>
      <c r="E903" s="17">
        <v>0</v>
      </c>
      <c r="F903" s="17">
        <v>111</v>
      </c>
      <c r="G903" s="17">
        <v>103</v>
      </c>
      <c r="H903" s="17">
        <v>146</v>
      </c>
      <c r="I903" s="17">
        <v>101</v>
      </c>
      <c r="J903" s="17">
        <v>138</v>
      </c>
      <c r="K903" s="17">
        <v>101</v>
      </c>
      <c r="L903" s="17">
        <v>121</v>
      </c>
      <c r="M903" s="17">
        <v>79</v>
      </c>
      <c r="N903" s="17">
        <f t="shared" si="31"/>
        <v>900</v>
      </c>
    </row>
    <row r="904" spans="1:14" x14ac:dyDescent="0.25">
      <c r="A904" s="17" t="s">
        <v>5118</v>
      </c>
      <c r="B904" s="17">
        <v>13</v>
      </c>
      <c r="C904" s="17">
        <v>19</v>
      </c>
      <c r="D904" s="17">
        <v>32</v>
      </c>
      <c r="E904" s="17">
        <v>22</v>
      </c>
      <c r="F904" s="17">
        <v>0</v>
      </c>
      <c r="G904" s="17">
        <v>0</v>
      </c>
      <c r="H904" s="17">
        <v>0</v>
      </c>
      <c r="I904" s="17">
        <v>0</v>
      </c>
      <c r="J904" s="17">
        <v>0</v>
      </c>
      <c r="K904" s="17">
        <v>0</v>
      </c>
      <c r="L904" s="17">
        <v>0</v>
      </c>
      <c r="M904" s="17">
        <v>0</v>
      </c>
      <c r="N904" s="17">
        <f t="shared" si="31"/>
        <v>86</v>
      </c>
    </row>
    <row r="905" spans="1:14" x14ac:dyDescent="0.25">
      <c r="A905" s="17" t="s">
        <v>5084</v>
      </c>
      <c r="B905" s="17">
        <v>26</v>
      </c>
      <c r="C905" s="17">
        <v>31</v>
      </c>
      <c r="D905" s="17">
        <v>29</v>
      </c>
      <c r="E905" s="17">
        <v>25</v>
      </c>
      <c r="F905" s="17">
        <v>0</v>
      </c>
      <c r="G905" s="17">
        <v>0</v>
      </c>
      <c r="H905" s="17">
        <v>0</v>
      </c>
      <c r="I905" s="17">
        <v>0</v>
      </c>
      <c r="J905" s="17">
        <v>0</v>
      </c>
      <c r="K905" s="17">
        <v>0</v>
      </c>
      <c r="L905" s="17">
        <v>0</v>
      </c>
      <c r="M905" s="17">
        <v>0</v>
      </c>
      <c r="N905" s="17">
        <f t="shared" si="31"/>
        <v>111</v>
      </c>
    </row>
    <row r="906" spans="1:14" x14ac:dyDescent="0.25">
      <c r="A906" s="17" t="s">
        <v>5046</v>
      </c>
      <c r="B906" s="17">
        <v>56</v>
      </c>
      <c r="C906" s="17">
        <v>48</v>
      </c>
      <c r="D906" s="17">
        <v>40</v>
      </c>
      <c r="E906" s="17">
        <v>53</v>
      </c>
      <c r="F906" s="17">
        <v>0</v>
      </c>
      <c r="G906" s="17">
        <v>0</v>
      </c>
      <c r="H906" s="17">
        <v>0</v>
      </c>
      <c r="I906" s="17">
        <v>0</v>
      </c>
      <c r="J906" s="17">
        <v>0</v>
      </c>
      <c r="K906" s="17">
        <v>0</v>
      </c>
      <c r="L906" s="17">
        <v>0</v>
      </c>
      <c r="M906" s="17">
        <v>0</v>
      </c>
      <c r="N906" s="17">
        <f t="shared" si="31"/>
        <v>197</v>
      </c>
    </row>
    <row r="907" spans="1:14" x14ac:dyDescent="0.25">
      <c r="A907" s="17" t="s">
        <v>5094</v>
      </c>
      <c r="B907" s="17">
        <v>88</v>
      </c>
      <c r="C907" s="17">
        <v>69</v>
      </c>
      <c r="D907" s="17">
        <v>77</v>
      </c>
      <c r="E907" s="17">
        <v>52</v>
      </c>
      <c r="F907" s="17">
        <v>0</v>
      </c>
      <c r="G907" s="17">
        <v>0</v>
      </c>
      <c r="H907" s="17">
        <v>0</v>
      </c>
      <c r="I907" s="17">
        <v>0</v>
      </c>
      <c r="J907" s="17">
        <v>0</v>
      </c>
      <c r="K907" s="17">
        <v>0</v>
      </c>
      <c r="L907" s="17">
        <v>0</v>
      </c>
      <c r="M907" s="17">
        <v>0</v>
      </c>
      <c r="N907" s="17">
        <f t="shared" si="31"/>
        <v>286</v>
      </c>
    </row>
    <row r="908" spans="1:14" x14ac:dyDescent="0.25">
      <c r="A908" s="17" t="s">
        <v>5101</v>
      </c>
      <c r="B908" s="17">
        <v>63</v>
      </c>
      <c r="C908" s="17">
        <v>42</v>
      </c>
      <c r="D908" s="17">
        <v>52</v>
      </c>
      <c r="E908" s="17">
        <v>36</v>
      </c>
      <c r="F908" s="17">
        <v>0</v>
      </c>
      <c r="G908" s="17">
        <v>0</v>
      </c>
      <c r="H908" s="17">
        <v>0</v>
      </c>
      <c r="I908" s="17">
        <v>0</v>
      </c>
      <c r="J908" s="17">
        <v>0</v>
      </c>
      <c r="K908" s="17">
        <v>0</v>
      </c>
      <c r="L908" s="17">
        <v>0</v>
      </c>
      <c r="M908" s="17">
        <v>0</v>
      </c>
      <c r="N908" s="17">
        <f t="shared" si="31"/>
        <v>193</v>
      </c>
    </row>
    <row r="909" spans="1:14" x14ac:dyDescent="0.25">
      <c r="A909" s="17" t="s">
        <v>5051</v>
      </c>
      <c r="B909" s="17">
        <v>12</v>
      </c>
      <c r="C909" s="17">
        <v>26</v>
      </c>
      <c r="D909" s="17">
        <v>14</v>
      </c>
      <c r="E909" s="17">
        <v>18</v>
      </c>
      <c r="F909" s="17">
        <v>0</v>
      </c>
      <c r="G909" s="17">
        <v>0</v>
      </c>
      <c r="H909" s="17">
        <v>0</v>
      </c>
      <c r="I909" s="17">
        <v>0</v>
      </c>
      <c r="J909" s="17">
        <v>0</v>
      </c>
      <c r="K909" s="17">
        <v>0</v>
      </c>
      <c r="L909" s="17">
        <v>0</v>
      </c>
      <c r="M909" s="17">
        <v>0</v>
      </c>
      <c r="N909" s="17">
        <f t="shared" si="31"/>
        <v>70</v>
      </c>
    </row>
    <row r="910" spans="1:14" x14ac:dyDescent="0.25">
      <c r="A910" s="17" t="s">
        <v>5052</v>
      </c>
      <c r="B910" s="17">
        <v>21</v>
      </c>
      <c r="C910" s="17">
        <v>12</v>
      </c>
      <c r="D910" s="17">
        <v>6</v>
      </c>
      <c r="E910" s="17">
        <v>12</v>
      </c>
      <c r="F910" s="17">
        <v>0</v>
      </c>
      <c r="G910" s="17">
        <v>0</v>
      </c>
      <c r="H910" s="17">
        <v>0</v>
      </c>
      <c r="I910" s="17">
        <v>0</v>
      </c>
      <c r="J910" s="17">
        <v>0</v>
      </c>
      <c r="K910" s="17">
        <v>0</v>
      </c>
      <c r="L910" s="17">
        <v>0</v>
      </c>
      <c r="M910" s="17">
        <v>0</v>
      </c>
      <c r="N910" s="17">
        <f t="shared" si="31"/>
        <v>51</v>
      </c>
    </row>
    <row r="911" spans="1:14" x14ac:dyDescent="0.25">
      <c r="A911" s="17" t="s">
        <v>5140</v>
      </c>
      <c r="B911" s="17">
        <v>0</v>
      </c>
      <c r="C911" s="17">
        <v>0</v>
      </c>
      <c r="D911" s="17">
        <v>0</v>
      </c>
      <c r="E911" s="17">
        <v>0</v>
      </c>
      <c r="F911" s="17">
        <v>122</v>
      </c>
      <c r="G911" s="17">
        <v>38</v>
      </c>
      <c r="H911" s="17">
        <v>111</v>
      </c>
      <c r="I911" s="17">
        <v>43</v>
      </c>
      <c r="J911" s="17">
        <v>118</v>
      </c>
      <c r="K911" s="17">
        <v>35</v>
      </c>
      <c r="L911" s="17">
        <v>106</v>
      </c>
      <c r="M911" s="17">
        <v>33</v>
      </c>
      <c r="N911" s="17">
        <f t="shared" si="31"/>
        <v>606</v>
      </c>
    </row>
    <row r="912" spans="1:14" x14ac:dyDescent="0.25">
      <c r="A912" s="17" t="s">
        <v>5007</v>
      </c>
      <c r="B912" s="17">
        <v>18</v>
      </c>
      <c r="C912" s="17">
        <v>22</v>
      </c>
      <c r="D912" s="17">
        <v>22</v>
      </c>
      <c r="E912" s="17">
        <v>20</v>
      </c>
      <c r="F912" s="17">
        <v>0</v>
      </c>
      <c r="G912" s="17">
        <v>0</v>
      </c>
      <c r="H912" s="17">
        <v>0</v>
      </c>
      <c r="I912" s="17">
        <v>0</v>
      </c>
      <c r="J912" s="17">
        <v>0</v>
      </c>
      <c r="K912" s="17">
        <v>0</v>
      </c>
      <c r="L912" s="17">
        <v>0</v>
      </c>
      <c r="M912" s="17">
        <v>0</v>
      </c>
      <c r="N912" s="17">
        <f t="shared" ref="N912:N959" si="32">SUM(B912:M912)</f>
        <v>82</v>
      </c>
    </row>
    <row r="913" spans="1:14" x14ac:dyDescent="0.25">
      <c r="A913" s="17" t="s">
        <v>5095</v>
      </c>
      <c r="B913" s="17">
        <v>233</v>
      </c>
      <c r="C913" s="17">
        <v>242</v>
      </c>
      <c r="D913" s="17">
        <v>212</v>
      </c>
      <c r="E913" s="17">
        <v>222</v>
      </c>
      <c r="F913" s="17">
        <v>0</v>
      </c>
      <c r="G913" s="17">
        <v>0</v>
      </c>
      <c r="H913" s="17">
        <v>0</v>
      </c>
      <c r="I913" s="17">
        <v>0</v>
      </c>
      <c r="J913" s="17">
        <v>0</v>
      </c>
      <c r="K913" s="17">
        <v>0</v>
      </c>
      <c r="L913" s="17">
        <v>0</v>
      </c>
      <c r="M913" s="17">
        <v>0</v>
      </c>
      <c r="N913" s="17">
        <f t="shared" si="32"/>
        <v>909</v>
      </c>
    </row>
    <row r="914" spans="1:14" x14ac:dyDescent="0.25">
      <c r="A914" s="17" t="s">
        <v>5139</v>
      </c>
      <c r="B914" s="17">
        <v>31</v>
      </c>
      <c r="C914" s="17">
        <v>30</v>
      </c>
      <c r="D914" s="17">
        <v>30</v>
      </c>
      <c r="E914" s="17">
        <v>25</v>
      </c>
      <c r="F914" s="17">
        <v>0</v>
      </c>
      <c r="G914" s="17">
        <v>0</v>
      </c>
      <c r="H914" s="17">
        <v>0</v>
      </c>
      <c r="I914" s="17">
        <v>0</v>
      </c>
      <c r="J914" s="17">
        <v>0</v>
      </c>
      <c r="K914" s="17">
        <v>0</v>
      </c>
      <c r="L914" s="17">
        <v>0</v>
      </c>
      <c r="M914" s="17">
        <v>0</v>
      </c>
      <c r="N914" s="17">
        <f t="shared" si="32"/>
        <v>116</v>
      </c>
    </row>
    <row r="915" spans="1:14" x14ac:dyDescent="0.25">
      <c r="A915" s="17" t="s">
        <v>5062</v>
      </c>
      <c r="B915" s="17">
        <v>0</v>
      </c>
      <c r="C915" s="17">
        <v>0</v>
      </c>
      <c r="D915" s="17">
        <v>0</v>
      </c>
      <c r="E915" s="17">
        <v>0</v>
      </c>
      <c r="F915" s="17">
        <v>73</v>
      </c>
      <c r="G915" s="17">
        <v>95</v>
      </c>
      <c r="H915" s="17">
        <v>67</v>
      </c>
      <c r="I915" s="17">
        <v>87</v>
      </c>
      <c r="J915" s="17">
        <v>56</v>
      </c>
      <c r="K915" s="17">
        <v>72</v>
      </c>
      <c r="L915" s="17">
        <v>71</v>
      </c>
      <c r="M915" s="17">
        <v>72</v>
      </c>
      <c r="N915" s="17">
        <f t="shared" si="32"/>
        <v>593</v>
      </c>
    </row>
    <row r="916" spans="1:14" x14ac:dyDescent="0.25">
      <c r="A916" s="17" t="s">
        <v>5112</v>
      </c>
      <c r="B916" s="17">
        <v>0</v>
      </c>
      <c r="C916" s="17">
        <v>0</v>
      </c>
      <c r="D916" s="17">
        <v>37</v>
      </c>
      <c r="E916" s="17">
        <v>33</v>
      </c>
      <c r="F916" s="17">
        <v>0</v>
      </c>
      <c r="G916" s="17">
        <v>0</v>
      </c>
      <c r="H916" s="17">
        <v>0</v>
      </c>
      <c r="I916" s="17">
        <v>0</v>
      </c>
      <c r="J916" s="17">
        <v>0</v>
      </c>
      <c r="K916" s="17">
        <v>0</v>
      </c>
      <c r="L916" s="17">
        <v>0</v>
      </c>
      <c r="M916" s="17">
        <v>0</v>
      </c>
      <c r="N916" s="17">
        <f t="shared" si="32"/>
        <v>70</v>
      </c>
    </row>
    <row r="917" spans="1:14" x14ac:dyDescent="0.25">
      <c r="A917" s="17" t="s">
        <v>5080</v>
      </c>
      <c r="B917" s="17">
        <v>36</v>
      </c>
      <c r="C917" s="17">
        <v>33</v>
      </c>
      <c r="D917" s="17">
        <v>31</v>
      </c>
      <c r="E917" s="17">
        <v>33</v>
      </c>
      <c r="F917" s="17">
        <v>0</v>
      </c>
      <c r="G917" s="17">
        <v>0</v>
      </c>
      <c r="H917" s="17">
        <v>0</v>
      </c>
      <c r="I917" s="17">
        <v>0</v>
      </c>
      <c r="J917" s="17">
        <v>0</v>
      </c>
      <c r="K917" s="17">
        <v>0</v>
      </c>
      <c r="L917" s="17">
        <v>0</v>
      </c>
      <c r="M917" s="17">
        <v>0</v>
      </c>
      <c r="N917" s="17">
        <f t="shared" si="32"/>
        <v>133</v>
      </c>
    </row>
    <row r="918" spans="1:14" x14ac:dyDescent="0.25">
      <c r="A918" s="17" t="s">
        <v>5025</v>
      </c>
      <c r="B918" s="17">
        <v>26</v>
      </c>
      <c r="C918" s="17">
        <v>31</v>
      </c>
      <c r="D918" s="17">
        <v>16</v>
      </c>
      <c r="E918" s="17">
        <v>18</v>
      </c>
      <c r="F918" s="17">
        <v>0</v>
      </c>
      <c r="G918" s="17">
        <v>0</v>
      </c>
      <c r="H918" s="17">
        <v>0</v>
      </c>
      <c r="I918" s="17">
        <v>0</v>
      </c>
      <c r="J918" s="17">
        <v>0</v>
      </c>
      <c r="K918" s="17">
        <v>0</v>
      </c>
      <c r="L918" s="17">
        <v>0</v>
      </c>
      <c r="M918" s="17">
        <v>0</v>
      </c>
      <c r="N918" s="17">
        <f t="shared" si="32"/>
        <v>91</v>
      </c>
    </row>
    <row r="919" spans="1:14" x14ac:dyDescent="0.25">
      <c r="A919" s="17" t="s">
        <v>5026</v>
      </c>
      <c r="B919" s="17">
        <v>26</v>
      </c>
      <c r="C919" s="17">
        <v>26</v>
      </c>
      <c r="D919" s="17">
        <v>21</v>
      </c>
      <c r="E919" s="17">
        <v>25</v>
      </c>
      <c r="F919" s="17">
        <v>0</v>
      </c>
      <c r="G919" s="17">
        <v>0</v>
      </c>
      <c r="H919" s="17">
        <v>0</v>
      </c>
      <c r="I919" s="17">
        <v>0</v>
      </c>
      <c r="J919" s="17">
        <v>0</v>
      </c>
      <c r="K919" s="17">
        <v>0</v>
      </c>
      <c r="L919" s="17">
        <v>0</v>
      </c>
      <c r="M919" s="17">
        <v>0</v>
      </c>
      <c r="N919" s="17">
        <f t="shared" si="32"/>
        <v>98</v>
      </c>
    </row>
    <row r="920" spans="1:14" x14ac:dyDescent="0.25">
      <c r="A920" s="17" t="s">
        <v>5102</v>
      </c>
      <c r="B920" s="17">
        <v>0</v>
      </c>
      <c r="C920" s="17">
        <v>0</v>
      </c>
      <c r="D920" s="17">
        <v>0</v>
      </c>
      <c r="E920" s="17">
        <v>0</v>
      </c>
      <c r="F920" s="17">
        <v>108</v>
      </c>
      <c r="G920" s="17">
        <v>72</v>
      </c>
      <c r="H920" s="17">
        <v>66</v>
      </c>
      <c r="I920" s="17">
        <v>51</v>
      </c>
      <c r="J920" s="17">
        <v>68</v>
      </c>
      <c r="K920" s="17">
        <v>39</v>
      </c>
      <c r="L920" s="17">
        <v>58</v>
      </c>
      <c r="M920" s="17">
        <v>48</v>
      </c>
      <c r="N920" s="17">
        <f t="shared" si="32"/>
        <v>510</v>
      </c>
    </row>
    <row r="921" spans="1:14" x14ac:dyDescent="0.25">
      <c r="A921" s="17" t="s">
        <v>5008</v>
      </c>
      <c r="B921" s="17">
        <v>13</v>
      </c>
      <c r="C921" s="17">
        <v>21</v>
      </c>
      <c r="D921" s="17">
        <v>11</v>
      </c>
      <c r="E921" s="17">
        <v>18</v>
      </c>
      <c r="F921" s="17">
        <v>0</v>
      </c>
      <c r="G921" s="17">
        <v>0</v>
      </c>
      <c r="H921" s="17">
        <v>0</v>
      </c>
      <c r="I921" s="17">
        <v>0</v>
      </c>
      <c r="J921" s="17">
        <v>0</v>
      </c>
      <c r="K921" s="17">
        <v>0</v>
      </c>
      <c r="L921" s="17">
        <v>0</v>
      </c>
      <c r="M921" s="17">
        <v>0</v>
      </c>
      <c r="N921" s="17">
        <f t="shared" si="32"/>
        <v>63</v>
      </c>
    </row>
    <row r="922" spans="1:14" x14ac:dyDescent="0.25">
      <c r="A922" s="17" t="s">
        <v>5465</v>
      </c>
      <c r="B922" s="17">
        <v>34</v>
      </c>
      <c r="C922" s="17">
        <v>37</v>
      </c>
      <c r="D922" s="17">
        <v>21</v>
      </c>
      <c r="E922" s="17">
        <v>33</v>
      </c>
      <c r="F922" s="17">
        <v>0</v>
      </c>
      <c r="G922" s="17">
        <v>0</v>
      </c>
      <c r="H922" s="17">
        <v>0</v>
      </c>
      <c r="I922" s="17">
        <v>0</v>
      </c>
      <c r="J922" s="17">
        <v>0</v>
      </c>
      <c r="K922" s="17">
        <v>0</v>
      </c>
      <c r="L922" s="17">
        <v>0</v>
      </c>
      <c r="M922" s="17">
        <v>0</v>
      </c>
      <c r="N922" s="17">
        <f t="shared" si="32"/>
        <v>125</v>
      </c>
    </row>
    <row r="923" spans="1:14" x14ac:dyDescent="0.25">
      <c r="A923" s="17" t="s">
        <v>5028</v>
      </c>
      <c r="B923" s="17">
        <v>29</v>
      </c>
      <c r="C923" s="17">
        <v>31</v>
      </c>
      <c r="D923" s="17">
        <v>31</v>
      </c>
      <c r="E923" s="17">
        <v>24</v>
      </c>
      <c r="F923" s="17">
        <v>0</v>
      </c>
      <c r="G923" s="17">
        <v>0</v>
      </c>
      <c r="H923" s="17">
        <v>0</v>
      </c>
      <c r="I923" s="17">
        <v>0</v>
      </c>
      <c r="J923" s="17">
        <v>0</v>
      </c>
      <c r="K923" s="17">
        <v>0</v>
      </c>
      <c r="L923" s="17">
        <v>0</v>
      </c>
      <c r="M923" s="17">
        <v>0</v>
      </c>
      <c r="N923" s="17">
        <f t="shared" si="32"/>
        <v>115</v>
      </c>
    </row>
    <row r="924" spans="1:14" x14ac:dyDescent="0.25">
      <c r="A924" s="17" t="s">
        <v>5002</v>
      </c>
      <c r="B924" s="17">
        <v>13</v>
      </c>
      <c r="C924" s="17">
        <v>23</v>
      </c>
      <c r="D924" s="17">
        <v>21</v>
      </c>
      <c r="E924" s="17">
        <v>19</v>
      </c>
      <c r="F924" s="17">
        <v>0</v>
      </c>
      <c r="G924" s="17">
        <v>0</v>
      </c>
      <c r="H924" s="17">
        <v>0</v>
      </c>
      <c r="I924" s="17">
        <v>0</v>
      </c>
      <c r="J924" s="17">
        <v>0</v>
      </c>
      <c r="K924" s="17">
        <v>0</v>
      </c>
      <c r="L924" s="17">
        <v>0</v>
      </c>
      <c r="M924" s="17">
        <v>0</v>
      </c>
      <c r="N924" s="17">
        <f t="shared" si="32"/>
        <v>76</v>
      </c>
    </row>
    <row r="925" spans="1:14" x14ac:dyDescent="0.25">
      <c r="A925" s="17" t="s">
        <v>5466</v>
      </c>
      <c r="B925" s="17">
        <v>0</v>
      </c>
      <c r="C925" s="17">
        <v>0</v>
      </c>
      <c r="D925" s="17">
        <v>0</v>
      </c>
      <c r="E925" s="17">
        <v>0</v>
      </c>
      <c r="F925" s="17">
        <v>58</v>
      </c>
      <c r="G925" s="17">
        <v>56</v>
      </c>
      <c r="H925" s="17">
        <v>73</v>
      </c>
      <c r="I925" s="17">
        <v>55</v>
      </c>
      <c r="J925" s="17">
        <v>44</v>
      </c>
      <c r="K925" s="17">
        <v>66</v>
      </c>
      <c r="L925" s="17">
        <v>0</v>
      </c>
      <c r="M925" s="17">
        <v>0</v>
      </c>
      <c r="N925" s="17">
        <f t="shared" si="32"/>
        <v>352</v>
      </c>
    </row>
    <row r="926" spans="1:14" x14ac:dyDescent="0.25">
      <c r="A926" s="17" t="s">
        <v>5100</v>
      </c>
      <c r="B926" s="17">
        <v>37</v>
      </c>
      <c r="C926" s="17">
        <v>25</v>
      </c>
      <c r="D926" s="17">
        <v>34</v>
      </c>
      <c r="E926" s="17">
        <v>29</v>
      </c>
      <c r="F926" s="17">
        <v>99</v>
      </c>
      <c r="G926" s="17">
        <v>104</v>
      </c>
      <c r="H926" s="17">
        <v>117</v>
      </c>
      <c r="I926" s="17">
        <v>115</v>
      </c>
      <c r="J926" s="17">
        <v>83</v>
      </c>
      <c r="K926" s="17">
        <v>73</v>
      </c>
      <c r="L926" s="17">
        <v>66</v>
      </c>
      <c r="M926" s="17">
        <v>118</v>
      </c>
      <c r="N926" s="17">
        <f t="shared" si="32"/>
        <v>900</v>
      </c>
    </row>
    <row r="927" spans="1:14" x14ac:dyDescent="0.25">
      <c r="A927" s="17" t="s">
        <v>5063</v>
      </c>
      <c r="B927" s="17">
        <v>0</v>
      </c>
      <c r="C927" s="17">
        <v>0</v>
      </c>
      <c r="D927" s="17">
        <v>0</v>
      </c>
      <c r="E927" s="17">
        <v>0</v>
      </c>
      <c r="F927" s="17">
        <v>324</v>
      </c>
      <c r="G927" s="17">
        <v>282</v>
      </c>
      <c r="H927" s="17">
        <v>341</v>
      </c>
      <c r="I927" s="17">
        <v>257</v>
      </c>
      <c r="J927" s="17">
        <v>305</v>
      </c>
      <c r="K927" s="17">
        <v>262</v>
      </c>
      <c r="L927" s="17">
        <v>282</v>
      </c>
      <c r="M927" s="17">
        <v>263</v>
      </c>
      <c r="N927" s="17">
        <f t="shared" si="32"/>
        <v>2316</v>
      </c>
    </row>
    <row r="928" spans="1:14" x14ac:dyDescent="0.25">
      <c r="A928" s="17" t="s">
        <v>5009</v>
      </c>
      <c r="B928" s="17">
        <v>32</v>
      </c>
      <c r="C928" s="17">
        <v>28</v>
      </c>
      <c r="D928" s="17">
        <v>24</v>
      </c>
      <c r="E928" s="17">
        <v>25</v>
      </c>
      <c r="F928" s="17">
        <v>0</v>
      </c>
      <c r="G928" s="17">
        <v>0</v>
      </c>
      <c r="H928" s="17">
        <v>0</v>
      </c>
      <c r="I928" s="17">
        <v>0</v>
      </c>
      <c r="J928" s="17">
        <v>0</v>
      </c>
      <c r="K928" s="17">
        <v>0</v>
      </c>
      <c r="L928" s="17">
        <v>0</v>
      </c>
      <c r="M928" s="17">
        <v>0</v>
      </c>
      <c r="N928" s="17">
        <f t="shared" si="32"/>
        <v>109</v>
      </c>
    </row>
    <row r="929" spans="1:14" x14ac:dyDescent="0.25">
      <c r="A929" s="17" t="s">
        <v>5092</v>
      </c>
      <c r="B929" s="17">
        <v>67</v>
      </c>
      <c r="C929" s="17">
        <v>87</v>
      </c>
      <c r="D929" s="17">
        <v>88</v>
      </c>
      <c r="E929" s="17">
        <v>94</v>
      </c>
      <c r="F929" s="17">
        <v>0</v>
      </c>
      <c r="G929" s="17">
        <v>0</v>
      </c>
      <c r="H929" s="17">
        <v>0</v>
      </c>
      <c r="I929" s="17">
        <v>0</v>
      </c>
      <c r="J929" s="17">
        <v>0</v>
      </c>
      <c r="K929" s="17">
        <v>0</v>
      </c>
      <c r="L929" s="17">
        <v>0</v>
      </c>
      <c r="M929" s="17">
        <v>0</v>
      </c>
      <c r="N929" s="17">
        <f t="shared" si="32"/>
        <v>336</v>
      </c>
    </row>
    <row r="930" spans="1:14" x14ac:dyDescent="0.25">
      <c r="A930" s="17" t="s">
        <v>5467</v>
      </c>
      <c r="B930" s="17">
        <v>25</v>
      </c>
      <c r="C930" s="17">
        <v>20</v>
      </c>
      <c r="D930" s="17">
        <v>16</v>
      </c>
      <c r="E930" s="17">
        <v>21</v>
      </c>
      <c r="F930" s="17">
        <v>0</v>
      </c>
      <c r="G930" s="17">
        <v>0</v>
      </c>
      <c r="H930" s="17">
        <v>0</v>
      </c>
      <c r="I930" s="17">
        <v>0</v>
      </c>
      <c r="J930" s="17">
        <v>0</v>
      </c>
      <c r="K930" s="17">
        <v>0</v>
      </c>
      <c r="L930" s="17">
        <v>0</v>
      </c>
      <c r="M930" s="17">
        <v>0</v>
      </c>
      <c r="N930" s="17">
        <f t="shared" si="32"/>
        <v>82</v>
      </c>
    </row>
    <row r="931" spans="1:14" x14ac:dyDescent="0.25">
      <c r="A931" s="17" t="s">
        <v>5136</v>
      </c>
      <c r="B931" s="17">
        <v>0</v>
      </c>
      <c r="C931" s="17">
        <v>0</v>
      </c>
      <c r="D931" s="17">
        <v>0</v>
      </c>
      <c r="E931" s="17">
        <v>0</v>
      </c>
      <c r="F931" s="17">
        <v>60</v>
      </c>
      <c r="G931" s="17">
        <v>41</v>
      </c>
      <c r="H931" s="17">
        <v>55</v>
      </c>
      <c r="I931" s="17">
        <v>46</v>
      </c>
      <c r="J931" s="17">
        <v>44</v>
      </c>
      <c r="K931" s="17">
        <v>47</v>
      </c>
      <c r="L931" s="17">
        <v>50</v>
      </c>
      <c r="M931" s="17">
        <v>29</v>
      </c>
      <c r="N931" s="17">
        <f t="shared" si="32"/>
        <v>372</v>
      </c>
    </row>
    <row r="932" spans="1:14" x14ac:dyDescent="0.25">
      <c r="A932" s="17" t="s">
        <v>5086</v>
      </c>
      <c r="B932" s="17">
        <v>64</v>
      </c>
      <c r="C932" s="17">
        <v>51</v>
      </c>
      <c r="D932" s="17">
        <v>44</v>
      </c>
      <c r="E932" s="17">
        <v>45</v>
      </c>
      <c r="F932" s="17">
        <v>0</v>
      </c>
      <c r="G932" s="17">
        <v>0</v>
      </c>
      <c r="H932" s="17">
        <v>0</v>
      </c>
      <c r="I932" s="17">
        <v>0</v>
      </c>
      <c r="J932" s="17">
        <v>0</v>
      </c>
      <c r="K932" s="17">
        <v>0</v>
      </c>
      <c r="L932" s="17">
        <v>0</v>
      </c>
      <c r="M932" s="17">
        <v>0</v>
      </c>
      <c r="N932" s="17">
        <f t="shared" si="32"/>
        <v>204</v>
      </c>
    </row>
    <row r="933" spans="1:14" x14ac:dyDescent="0.25">
      <c r="A933" s="17" t="s">
        <v>5113</v>
      </c>
      <c r="B933" s="17">
        <v>28</v>
      </c>
      <c r="C933" s="17">
        <v>22</v>
      </c>
      <c r="D933" s="17">
        <v>23</v>
      </c>
      <c r="E933" s="17">
        <v>38</v>
      </c>
      <c r="F933" s="17">
        <v>0</v>
      </c>
      <c r="G933" s="17">
        <v>0</v>
      </c>
      <c r="H933" s="17">
        <v>0</v>
      </c>
      <c r="I933" s="17">
        <v>0</v>
      </c>
      <c r="J933" s="17">
        <v>0</v>
      </c>
      <c r="K933" s="17">
        <v>0</v>
      </c>
      <c r="L933" s="17">
        <v>0</v>
      </c>
      <c r="M933" s="17">
        <v>0</v>
      </c>
      <c r="N933" s="17">
        <f t="shared" si="32"/>
        <v>111</v>
      </c>
    </row>
    <row r="934" spans="1:14" x14ac:dyDescent="0.25">
      <c r="A934" s="17" t="s">
        <v>5078</v>
      </c>
      <c r="B934" s="17">
        <v>27</v>
      </c>
      <c r="C934" s="17">
        <v>29</v>
      </c>
      <c r="D934" s="17">
        <v>26</v>
      </c>
      <c r="E934" s="17">
        <v>22</v>
      </c>
      <c r="F934" s="17">
        <v>0</v>
      </c>
      <c r="G934" s="17">
        <v>0</v>
      </c>
      <c r="H934" s="17">
        <v>0</v>
      </c>
      <c r="I934" s="17">
        <v>0</v>
      </c>
      <c r="J934" s="17">
        <v>0</v>
      </c>
      <c r="K934" s="17">
        <v>0</v>
      </c>
      <c r="L934" s="17">
        <v>0</v>
      </c>
      <c r="M934" s="17">
        <v>0</v>
      </c>
      <c r="N934" s="17">
        <f t="shared" si="32"/>
        <v>104</v>
      </c>
    </row>
    <row r="935" spans="1:14" x14ac:dyDescent="0.25">
      <c r="A935" s="17" t="s">
        <v>5098</v>
      </c>
      <c r="B935" s="17">
        <v>0</v>
      </c>
      <c r="C935" s="17">
        <v>0</v>
      </c>
      <c r="D935" s="17">
        <v>0</v>
      </c>
      <c r="E935" s="17">
        <v>0</v>
      </c>
      <c r="F935" s="17">
        <v>149</v>
      </c>
      <c r="G935" s="17">
        <v>52</v>
      </c>
      <c r="H935" s="17">
        <v>134</v>
      </c>
      <c r="I935" s="17">
        <v>53</v>
      </c>
      <c r="J935" s="17">
        <v>114</v>
      </c>
      <c r="K935" s="17">
        <v>37</v>
      </c>
      <c r="L935" s="17">
        <v>127</v>
      </c>
      <c r="M935" s="17">
        <v>44</v>
      </c>
      <c r="N935" s="17">
        <f t="shared" si="32"/>
        <v>710</v>
      </c>
    </row>
    <row r="936" spans="1:14" x14ac:dyDescent="0.25">
      <c r="A936" s="17" t="s">
        <v>5033</v>
      </c>
      <c r="B936" s="17">
        <v>29</v>
      </c>
      <c r="C936" s="17">
        <v>33</v>
      </c>
      <c r="D936" s="17">
        <v>24</v>
      </c>
      <c r="E936" s="17">
        <v>24</v>
      </c>
      <c r="F936" s="17">
        <v>0</v>
      </c>
      <c r="G936" s="17">
        <v>0</v>
      </c>
      <c r="H936" s="17">
        <v>0</v>
      </c>
      <c r="I936" s="17">
        <v>0</v>
      </c>
      <c r="J936" s="17">
        <v>0</v>
      </c>
      <c r="K936" s="17">
        <v>0</v>
      </c>
      <c r="L936" s="17">
        <v>0</v>
      </c>
      <c r="M936" s="17">
        <v>0</v>
      </c>
      <c r="N936" s="17">
        <f t="shared" si="32"/>
        <v>110</v>
      </c>
    </row>
    <row r="937" spans="1:14" x14ac:dyDescent="0.25">
      <c r="A937" s="17" t="s">
        <v>5104</v>
      </c>
      <c r="B937" s="17">
        <v>46</v>
      </c>
      <c r="C937" s="17">
        <v>55</v>
      </c>
      <c r="D937" s="17">
        <v>48</v>
      </c>
      <c r="E937" s="17">
        <v>67</v>
      </c>
      <c r="F937" s="17">
        <v>0</v>
      </c>
      <c r="G937" s="17">
        <v>0</v>
      </c>
      <c r="H937" s="17">
        <v>0</v>
      </c>
      <c r="I937" s="17">
        <v>0</v>
      </c>
      <c r="J937" s="17">
        <v>0</v>
      </c>
      <c r="K937" s="17">
        <v>0</v>
      </c>
      <c r="L937" s="17">
        <v>0</v>
      </c>
      <c r="M937" s="17">
        <v>0</v>
      </c>
      <c r="N937" s="17">
        <f t="shared" si="32"/>
        <v>216</v>
      </c>
    </row>
    <row r="938" spans="1:14" x14ac:dyDescent="0.25">
      <c r="A938" s="17" t="s">
        <v>5073</v>
      </c>
      <c r="B938" s="17">
        <v>47</v>
      </c>
      <c r="C938" s="17">
        <v>64</v>
      </c>
      <c r="D938" s="17">
        <v>58</v>
      </c>
      <c r="E938" s="17">
        <v>52</v>
      </c>
      <c r="F938" s="17">
        <v>0</v>
      </c>
      <c r="G938" s="17">
        <v>0</v>
      </c>
      <c r="H938" s="17">
        <v>0</v>
      </c>
      <c r="I938" s="17">
        <v>0</v>
      </c>
      <c r="J938" s="17">
        <v>0</v>
      </c>
      <c r="K938" s="17">
        <v>0</v>
      </c>
      <c r="L938" s="17">
        <v>0</v>
      </c>
      <c r="M938" s="17">
        <v>0</v>
      </c>
      <c r="N938" s="17">
        <f t="shared" si="32"/>
        <v>221</v>
      </c>
    </row>
    <row r="939" spans="1:14" x14ac:dyDescent="0.25">
      <c r="A939" s="17" t="s">
        <v>5050</v>
      </c>
      <c r="B939" s="17">
        <v>22</v>
      </c>
      <c r="C939" s="17">
        <v>34</v>
      </c>
      <c r="D939" s="17">
        <v>14</v>
      </c>
      <c r="E939" s="17">
        <v>31</v>
      </c>
      <c r="F939" s="17">
        <v>0</v>
      </c>
      <c r="G939" s="17">
        <v>0</v>
      </c>
      <c r="H939" s="17">
        <v>0</v>
      </c>
      <c r="I939" s="17">
        <v>0</v>
      </c>
      <c r="J939" s="17">
        <v>0</v>
      </c>
      <c r="K939" s="17">
        <v>0</v>
      </c>
      <c r="L939" s="17">
        <v>0</v>
      </c>
      <c r="M939" s="17">
        <v>0</v>
      </c>
      <c r="N939" s="17">
        <f t="shared" si="32"/>
        <v>101</v>
      </c>
    </row>
    <row r="940" spans="1:14" x14ac:dyDescent="0.25">
      <c r="A940" s="17" t="s">
        <v>5047</v>
      </c>
      <c r="B940" s="17">
        <v>45</v>
      </c>
      <c r="C940" s="17">
        <v>56</v>
      </c>
      <c r="D940" s="17">
        <v>40</v>
      </c>
      <c r="E940" s="17">
        <v>46</v>
      </c>
      <c r="F940" s="17">
        <v>0</v>
      </c>
      <c r="G940" s="17">
        <v>0</v>
      </c>
      <c r="H940" s="17">
        <v>0</v>
      </c>
      <c r="I940" s="17">
        <v>0</v>
      </c>
      <c r="J940" s="17">
        <v>0</v>
      </c>
      <c r="K940" s="17">
        <v>0</v>
      </c>
      <c r="L940" s="17">
        <v>0</v>
      </c>
      <c r="M940" s="17">
        <v>0</v>
      </c>
      <c r="N940" s="17">
        <f t="shared" si="32"/>
        <v>187</v>
      </c>
    </row>
    <row r="941" spans="1:14" x14ac:dyDescent="0.25">
      <c r="A941" s="17" t="s">
        <v>5057</v>
      </c>
      <c r="B941" s="17">
        <v>0</v>
      </c>
      <c r="C941" s="17">
        <v>0</v>
      </c>
      <c r="D941" s="17">
        <v>0</v>
      </c>
      <c r="E941" s="17">
        <v>0</v>
      </c>
      <c r="F941" s="17">
        <v>120</v>
      </c>
      <c r="G941" s="17">
        <v>91</v>
      </c>
      <c r="H941" s="17">
        <v>111</v>
      </c>
      <c r="I941" s="17">
        <v>73</v>
      </c>
      <c r="J941" s="17">
        <v>76</v>
      </c>
      <c r="K941" s="17">
        <v>35</v>
      </c>
      <c r="L941" s="17">
        <v>59</v>
      </c>
      <c r="M941" s="17">
        <v>46</v>
      </c>
      <c r="N941" s="17">
        <f t="shared" si="32"/>
        <v>611</v>
      </c>
    </row>
    <row r="942" spans="1:14" x14ac:dyDescent="0.25">
      <c r="A942" s="17" t="s">
        <v>5040</v>
      </c>
      <c r="B942" s="17">
        <v>11</v>
      </c>
      <c r="C942" s="17">
        <v>15</v>
      </c>
      <c r="D942" s="17">
        <v>19</v>
      </c>
      <c r="E942" s="17">
        <v>12</v>
      </c>
      <c r="F942" s="17">
        <v>0</v>
      </c>
      <c r="G942" s="17">
        <v>0</v>
      </c>
      <c r="H942" s="17">
        <v>0</v>
      </c>
      <c r="I942" s="17">
        <v>0</v>
      </c>
      <c r="J942" s="17">
        <v>0</v>
      </c>
      <c r="K942" s="17">
        <v>0</v>
      </c>
      <c r="L942" s="17">
        <v>0</v>
      </c>
      <c r="M942" s="17">
        <v>0</v>
      </c>
      <c r="N942" s="17">
        <f t="shared" si="32"/>
        <v>57</v>
      </c>
    </row>
    <row r="943" spans="1:14" x14ac:dyDescent="0.25">
      <c r="A943" s="17" t="s">
        <v>5076</v>
      </c>
      <c r="B943" s="17">
        <v>23</v>
      </c>
      <c r="C943" s="17">
        <v>28</v>
      </c>
      <c r="D943" s="17">
        <v>27</v>
      </c>
      <c r="E943" s="17">
        <v>26</v>
      </c>
      <c r="F943" s="17">
        <v>0</v>
      </c>
      <c r="G943" s="17">
        <v>0</v>
      </c>
      <c r="H943" s="17">
        <v>0</v>
      </c>
      <c r="I943" s="17">
        <v>0</v>
      </c>
      <c r="J943" s="17">
        <v>0</v>
      </c>
      <c r="K943" s="17">
        <v>0</v>
      </c>
      <c r="L943" s="17">
        <v>0</v>
      </c>
      <c r="M943" s="17">
        <v>0</v>
      </c>
      <c r="N943" s="17">
        <f t="shared" si="32"/>
        <v>104</v>
      </c>
    </row>
    <row r="944" spans="1:14" x14ac:dyDescent="0.25">
      <c r="A944" s="17" t="s">
        <v>5029</v>
      </c>
      <c r="B944" s="17">
        <v>13</v>
      </c>
      <c r="C944" s="17">
        <v>15</v>
      </c>
      <c r="D944" s="17">
        <v>17</v>
      </c>
      <c r="E944" s="17">
        <v>13</v>
      </c>
      <c r="F944" s="17">
        <v>0</v>
      </c>
      <c r="G944" s="17">
        <v>0</v>
      </c>
      <c r="H944" s="17">
        <v>0</v>
      </c>
      <c r="I944" s="17">
        <v>0</v>
      </c>
      <c r="J944" s="17">
        <v>0</v>
      </c>
      <c r="K944" s="17">
        <v>0</v>
      </c>
      <c r="L944" s="17">
        <v>0</v>
      </c>
      <c r="M944" s="17">
        <v>0</v>
      </c>
      <c r="N944" s="17">
        <f t="shared" si="32"/>
        <v>58</v>
      </c>
    </row>
    <row r="945" spans="1:14" x14ac:dyDescent="0.25">
      <c r="A945" s="17" t="s">
        <v>5064</v>
      </c>
      <c r="B945" s="17">
        <v>0</v>
      </c>
      <c r="C945" s="17">
        <v>0</v>
      </c>
      <c r="D945" s="17">
        <v>0</v>
      </c>
      <c r="E945" s="17">
        <v>0</v>
      </c>
      <c r="F945" s="17">
        <v>163</v>
      </c>
      <c r="G945" s="17">
        <v>181</v>
      </c>
      <c r="H945" s="17">
        <v>103</v>
      </c>
      <c r="I945" s="17">
        <v>135</v>
      </c>
      <c r="J945" s="17">
        <v>103</v>
      </c>
      <c r="K945" s="17">
        <v>123</v>
      </c>
      <c r="L945" s="17">
        <v>104</v>
      </c>
      <c r="M945" s="17">
        <v>136</v>
      </c>
      <c r="N945" s="17">
        <f t="shared" si="32"/>
        <v>1048</v>
      </c>
    </row>
    <row r="946" spans="1:14" x14ac:dyDescent="0.25">
      <c r="A946" s="17" t="s">
        <v>5111</v>
      </c>
      <c r="B946" s="17">
        <v>58</v>
      </c>
      <c r="C946" s="17">
        <v>58</v>
      </c>
      <c r="D946" s="17">
        <v>53</v>
      </c>
      <c r="E946" s="17">
        <v>58</v>
      </c>
      <c r="F946" s="17">
        <v>0</v>
      </c>
      <c r="G946" s="17">
        <v>0</v>
      </c>
      <c r="H946" s="17">
        <v>0</v>
      </c>
      <c r="I946" s="17">
        <v>0</v>
      </c>
      <c r="J946" s="17">
        <v>0</v>
      </c>
      <c r="K946" s="17">
        <v>0</v>
      </c>
      <c r="L946" s="17">
        <v>0</v>
      </c>
      <c r="M946" s="17">
        <v>0</v>
      </c>
      <c r="N946" s="17">
        <f t="shared" si="32"/>
        <v>227</v>
      </c>
    </row>
    <row r="947" spans="1:14" x14ac:dyDescent="0.25">
      <c r="A947" s="17" t="s">
        <v>5106</v>
      </c>
      <c r="B947" s="17">
        <v>35</v>
      </c>
      <c r="C947" s="17">
        <v>34</v>
      </c>
      <c r="D947" s="17">
        <v>26</v>
      </c>
      <c r="E947" s="17">
        <v>34</v>
      </c>
      <c r="F947" s="17">
        <v>0</v>
      </c>
      <c r="G947" s="17">
        <v>0</v>
      </c>
      <c r="H947" s="17">
        <v>0</v>
      </c>
      <c r="I947" s="17">
        <v>0</v>
      </c>
      <c r="J947" s="17">
        <v>0</v>
      </c>
      <c r="K947" s="17">
        <v>0</v>
      </c>
      <c r="L947" s="17">
        <v>0</v>
      </c>
      <c r="M947" s="17">
        <v>0</v>
      </c>
      <c r="N947" s="17">
        <f t="shared" si="32"/>
        <v>129</v>
      </c>
    </row>
    <row r="948" spans="1:14" x14ac:dyDescent="0.25">
      <c r="A948" s="17" t="s">
        <v>5054</v>
      </c>
      <c r="B948" s="17">
        <v>0</v>
      </c>
      <c r="C948" s="17">
        <v>0</v>
      </c>
      <c r="D948" s="17">
        <v>0</v>
      </c>
      <c r="E948" s="17">
        <v>0</v>
      </c>
      <c r="F948" s="17">
        <v>128</v>
      </c>
      <c r="G948" s="17">
        <v>185</v>
      </c>
      <c r="H948" s="17">
        <v>118</v>
      </c>
      <c r="I948" s="17">
        <v>136</v>
      </c>
      <c r="J948" s="17">
        <v>104</v>
      </c>
      <c r="K948" s="17">
        <v>121</v>
      </c>
      <c r="L948" s="17">
        <v>99</v>
      </c>
      <c r="M948" s="17">
        <v>98</v>
      </c>
      <c r="N948" s="17">
        <f t="shared" si="32"/>
        <v>989</v>
      </c>
    </row>
    <row r="949" spans="1:14" x14ac:dyDescent="0.25">
      <c r="A949" s="17" t="s">
        <v>5119</v>
      </c>
      <c r="B949" s="17">
        <v>79</v>
      </c>
      <c r="C949" s="17">
        <v>93</v>
      </c>
      <c r="D949" s="17">
        <v>73</v>
      </c>
      <c r="E949" s="17">
        <v>104</v>
      </c>
      <c r="F949" s="17">
        <v>0</v>
      </c>
      <c r="G949" s="17">
        <v>0</v>
      </c>
      <c r="H949" s="17">
        <v>0</v>
      </c>
      <c r="I949" s="17">
        <v>0</v>
      </c>
      <c r="J949" s="17">
        <v>0</v>
      </c>
      <c r="K949" s="17">
        <v>0</v>
      </c>
      <c r="L949" s="17">
        <v>0</v>
      </c>
      <c r="M949" s="17">
        <v>0</v>
      </c>
      <c r="N949" s="17">
        <f t="shared" si="32"/>
        <v>349</v>
      </c>
    </row>
    <row r="950" spans="1:14" x14ac:dyDescent="0.25">
      <c r="A950" s="17" t="s">
        <v>5042</v>
      </c>
      <c r="B950" s="17">
        <v>30</v>
      </c>
      <c r="C950" s="17">
        <v>36</v>
      </c>
      <c r="D950" s="17">
        <v>32</v>
      </c>
      <c r="E950" s="17">
        <v>31</v>
      </c>
      <c r="F950" s="17">
        <v>0</v>
      </c>
      <c r="G950" s="17">
        <v>0</v>
      </c>
      <c r="H950" s="17">
        <v>0</v>
      </c>
      <c r="I950" s="17">
        <v>0</v>
      </c>
      <c r="J950" s="17">
        <v>0</v>
      </c>
      <c r="K950" s="17">
        <v>0</v>
      </c>
      <c r="L950" s="17">
        <v>0</v>
      </c>
      <c r="M950" s="17">
        <v>0</v>
      </c>
      <c r="N950" s="17">
        <f t="shared" si="32"/>
        <v>129</v>
      </c>
    </row>
    <row r="951" spans="1:14" x14ac:dyDescent="0.25">
      <c r="A951" s="17" t="s">
        <v>5096</v>
      </c>
      <c r="B951" s="17">
        <v>27</v>
      </c>
      <c r="C951" s="17">
        <v>24</v>
      </c>
      <c r="D951" s="17">
        <v>29</v>
      </c>
      <c r="E951" s="17">
        <v>16</v>
      </c>
      <c r="F951" s="17">
        <v>0</v>
      </c>
      <c r="G951" s="17">
        <v>0</v>
      </c>
      <c r="H951" s="17">
        <v>0</v>
      </c>
      <c r="I951" s="17">
        <v>0</v>
      </c>
      <c r="J951" s="17">
        <v>0</v>
      </c>
      <c r="K951" s="17">
        <v>0</v>
      </c>
      <c r="L951" s="17">
        <v>0</v>
      </c>
      <c r="M951" s="17">
        <v>0</v>
      </c>
      <c r="N951" s="17">
        <f t="shared" si="32"/>
        <v>96</v>
      </c>
    </row>
    <row r="952" spans="1:14" x14ac:dyDescent="0.25">
      <c r="A952" s="17" t="s">
        <v>5049</v>
      </c>
      <c r="B952" s="17">
        <v>37</v>
      </c>
      <c r="C952" s="17">
        <v>42</v>
      </c>
      <c r="D952" s="17">
        <v>40</v>
      </c>
      <c r="E952" s="17">
        <v>42</v>
      </c>
      <c r="F952" s="17">
        <v>0</v>
      </c>
      <c r="G952" s="17">
        <v>0</v>
      </c>
      <c r="H952" s="17">
        <v>0</v>
      </c>
      <c r="I952" s="17">
        <v>0</v>
      </c>
      <c r="J952" s="17">
        <v>0</v>
      </c>
      <c r="K952" s="17">
        <v>0</v>
      </c>
      <c r="L952" s="17">
        <v>0</v>
      </c>
      <c r="M952" s="17">
        <v>0</v>
      </c>
      <c r="N952" s="17">
        <f t="shared" si="32"/>
        <v>161</v>
      </c>
    </row>
    <row r="953" spans="1:14" x14ac:dyDescent="0.25">
      <c r="A953" s="17" t="s">
        <v>5065</v>
      </c>
      <c r="B953" s="17">
        <v>0</v>
      </c>
      <c r="C953" s="17">
        <v>0</v>
      </c>
      <c r="D953" s="17">
        <v>0</v>
      </c>
      <c r="E953" s="17">
        <v>0</v>
      </c>
      <c r="F953" s="17">
        <v>105</v>
      </c>
      <c r="G953" s="17">
        <v>182</v>
      </c>
      <c r="H953" s="17">
        <v>121</v>
      </c>
      <c r="I953" s="17">
        <v>155</v>
      </c>
      <c r="J953" s="17">
        <v>145</v>
      </c>
      <c r="K953" s="17">
        <v>154</v>
      </c>
      <c r="L953" s="17">
        <v>91</v>
      </c>
      <c r="M953" s="17">
        <v>133</v>
      </c>
      <c r="N953" s="17">
        <f t="shared" si="32"/>
        <v>1086</v>
      </c>
    </row>
    <row r="954" spans="1:14" x14ac:dyDescent="0.25">
      <c r="A954" s="17" t="s">
        <v>5066</v>
      </c>
      <c r="B954" s="17">
        <v>0</v>
      </c>
      <c r="C954" s="17">
        <v>0</v>
      </c>
      <c r="D954" s="17">
        <v>0</v>
      </c>
      <c r="E954" s="17">
        <v>0</v>
      </c>
      <c r="F954" s="17">
        <v>71</v>
      </c>
      <c r="G954" s="17">
        <v>121</v>
      </c>
      <c r="H954" s="17">
        <v>59</v>
      </c>
      <c r="I954" s="17">
        <v>93</v>
      </c>
      <c r="J954" s="17">
        <v>43</v>
      </c>
      <c r="K954" s="17">
        <v>58</v>
      </c>
      <c r="L954" s="17">
        <v>33</v>
      </c>
      <c r="M954" s="17">
        <v>60</v>
      </c>
      <c r="N954" s="17">
        <f t="shared" si="32"/>
        <v>538</v>
      </c>
    </row>
    <row r="955" spans="1:14" x14ac:dyDescent="0.25">
      <c r="A955" s="17" t="s">
        <v>5108</v>
      </c>
      <c r="B955" s="17">
        <v>48</v>
      </c>
      <c r="C955" s="17">
        <v>77</v>
      </c>
      <c r="D955" s="17">
        <v>44</v>
      </c>
      <c r="E955" s="17">
        <v>68</v>
      </c>
      <c r="F955" s="17">
        <v>0</v>
      </c>
      <c r="G955" s="17">
        <v>0</v>
      </c>
      <c r="H955" s="17">
        <v>0</v>
      </c>
      <c r="I955" s="17">
        <v>0</v>
      </c>
      <c r="J955" s="17">
        <v>0</v>
      </c>
      <c r="K955" s="17">
        <v>0</v>
      </c>
      <c r="L955" s="17">
        <v>0</v>
      </c>
      <c r="M955" s="17">
        <v>0</v>
      </c>
      <c r="N955" s="17">
        <f t="shared" si="32"/>
        <v>237</v>
      </c>
    </row>
    <row r="956" spans="1:14" x14ac:dyDescent="0.25">
      <c r="A956" s="17" t="s">
        <v>5250</v>
      </c>
      <c r="B956" s="17">
        <v>0</v>
      </c>
      <c r="C956" s="17">
        <v>0</v>
      </c>
      <c r="D956" s="17">
        <v>0</v>
      </c>
      <c r="E956" s="17">
        <v>0</v>
      </c>
      <c r="F956" s="17">
        <v>154</v>
      </c>
      <c r="G956" s="17">
        <v>97</v>
      </c>
      <c r="H956" s="17">
        <v>151</v>
      </c>
      <c r="I956" s="17">
        <v>108</v>
      </c>
      <c r="J956" s="17">
        <v>105</v>
      </c>
      <c r="K956" s="17">
        <v>78</v>
      </c>
      <c r="L956" s="17">
        <v>114</v>
      </c>
      <c r="M956" s="17">
        <v>65</v>
      </c>
      <c r="N956" s="17">
        <f t="shared" si="32"/>
        <v>872</v>
      </c>
    </row>
    <row r="957" spans="1:14" x14ac:dyDescent="0.25">
      <c r="A957" s="17" t="s">
        <v>5055</v>
      </c>
      <c r="B957" s="17">
        <v>0</v>
      </c>
      <c r="C957" s="17">
        <v>0</v>
      </c>
      <c r="D957" s="17">
        <v>0</v>
      </c>
      <c r="E957" s="17">
        <v>0</v>
      </c>
      <c r="F957" s="17">
        <v>89</v>
      </c>
      <c r="G957" s="17">
        <v>124</v>
      </c>
      <c r="H957" s="17">
        <v>76</v>
      </c>
      <c r="I957" s="17">
        <v>108</v>
      </c>
      <c r="J957" s="17">
        <v>63</v>
      </c>
      <c r="K957" s="17">
        <v>85</v>
      </c>
      <c r="L957" s="17">
        <v>59</v>
      </c>
      <c r="M957" s="17">
        <v>80</v>
      </c>
      <c r="N957" s="17">
        <f t="shared" si="32"/>
        <v>684</v>
      </c>
    </row>
    <row r="958" spans="1:14" x14ac:dyDescent="0.25">
      <c r="A958" s="17" t="s">
        <v>5123</v>
      </c>
      <c r="B958" s="17">
        <v>66</v>
      </c>
      <c r="C958" s="17">
        <v>33</v>
      </c>
      <c r="D958" s="17">
        <v>34</v>
      </c>
      <c r="E958" s="17">
        <v>32</v>
      </c>
      <c r="F958" s="17">
        <v>45</v>
      </c>
      <c r="G958" s="17">
        <v>21</v>
      </c>
      <c r="H958" s="17">
        <v>37</v>
      </c>
      <c r="I958" s="17">
        <v>28</v>
      </c>
      <c r="J958" s="17">
        <v>36</v>
      </c>
      <c r="K958" s="17">
        <v>23</v>
      </c>
      <c r="L958" s="17">
        <v>31</v>
      </c>
      <c r="M958" s="17">
        <v>18</v>
      </c>
      <c r="N958" s="17">
        <f t="shared" si="32"/>
        <v>404</v>
      </c>
    </row>
    <row r="959" spans="1:14" x14ac:dyDescent="0.25">
      <c r="A959" s="17" t="s">
        <v>5010</v>
      </c>
      <c r="B959" s="17">
        <v>18</v>
      </c>
      <c r="C959" s="17">
        <v>7</v>
      </c>
      <c r="D959" s="17">
        <v>6</v>
      </c>
      <c r="E959" s="17">
        <v>11</v>
      </c>
      <c r="F959" s="17">
        <v>0</v>
      </c>
      <c r="G959" s="17">
        <v>0</v>
      </c>
      <c r="H959" s="17">
        <v>0</v>
      </c>
      <c r="I959" s="17">
        <v>0</v>
      </c>
      <c r="J959" s="17">
        <v>0</v>
      </c>
      <c r="K959" s="17">
        <v>0</v>
      </c>
      <c r="L959" s="17">
        <v>0</v>
      </c>
      <c r="M959" s="17">
        <v>0</v>
      </c>
      <c r="N959" s="17">
        <f t="shared" si="32"/>
        <v>42</v>
      </c>
    </row>
    <row r="960" spans="1:14" x14ac:dyDescent="0.25">
      <c r="A960" s="17" t="s">
        <v>5059</v>
      </c>
      <c r="B960" s="17">
        <v>0</v>
      </c>
      <c r="C960" s="17"/>
      <c r="D960" s="17">
        <v>0</v>
      </c>
      <c r="E960" s="17"/>
      <c r="F960" s="17">
        <v>293</v>
      </c>
      <c r="G960" s="17"/>
      <c r="H960" s="17">
        <v>296</v>
      </c>
      <c r="I960" s="17"/>
      <c r="J960" s="17">
        <v>248</v>
      </c>
      <c r="K960" s="17"/>
      <c r="L960" s="17">
        <v>210</v>
      </c>
      <c r="M960" s="17"/>
      <c r="N960" s="17">
        <f t="shared" ref="N960:N1008" si="33">SUM(B960:M960)</f>
        <v>1047</v>
      </c>
    </row>
    <row r="961" spans="1:14" x14ac:dyDescent="0.25">
      <c r="A961" s="17" t="s">
        <v>5072</v>
      </c>
      <c r="B961" s="17">
        <v>52</v>
      </c>
      <c r="C961" s="17">
        <v>42</v>
      </c>
      <c r="D961" s="17">
        <v>49</v>
      </c>
      <c r="E961" s="17">
        <v>45</v>
      </c>
      <c r="F961" s="17">
        <v>0</v>
      </c>
      <c r="G961" s="17">
        <v>0</v>
      </c>
      <c r="H961" s="17">
        <v>0</v>
      </c>
      <c r="I961" s="17">
        <v>0</v>
      </c>
      <c r="J961" s="17">
        <v>0</v>
      </c>
      <c r="K961" s="17">
        <v>0</v>
      </c>
      <c r="L961" s="17">
        <v>0</v>
      </c>
      <c r="M961" s="17">
        <v>0</v>
      </c>
      <c r="N961" s="17">
        <f t="shared" si="33"/>
        <v>188</v>
      </c>
    </row>
    <row r="962" spans="1:14" x14ac:dyDescent="0.25">
      <c r="A962" s="17" t="s">
        <v>5082</v>
      </c>
      <c r="B962" s="17">
        <v>24</v>
      </c>
      <c r="C962" s="17">
        <v>25</v>
      </c>
      <c r="D962" s="17">
        <v>30</v>
      </c>
      <c r="E962" s="17">
        <v>21</v>
      </c>
      <c r="F962" s="17">
        <v>0</v>
      </c>
      <c r="G962" s="17">
        <v>0</v>
      </c>
      <c r="H962" s="17">
        <v>0</v>
      </c>
      <c r="I962" s="17">
        <v>0</v>
      </c>
      <c r="J962" s="17">
        <v>0</v>
      </c>
      <c r="K962" s="17">
        <v>0</v>
      </c>
      <c r="L962" s="17">
        <v>0</v>
      </c>
      <c r="M962" s="17">
        <v>0</v>
      </c>
      <c r="N962" s="17">
        <f t="shared" si="33"/>
        <v>100</v>
      </c>
    </row>
    <row r="963" spans="1:14" x14ac:dyDescent="0.25">
      <c r="A963" s="17" t="s">
        <v>5081</v>
      </c>
      <c r="B963" s="17">
        <v>33</v>
      </c>
      <c r="C963" s="17">
        <v>45</v>
      </c>
      <c r="D963" s="17">
        <v>36</v>
      </c>
      <c r="E963" s="17">
        <v>28</v>
      </c>
      <c r="F963" s="17">
        <v>0</v>
      </c>
      <c r="G963" s="17">
        <v>0</v>
      </c>
      <c r="H963" s="17">
        <v>0</v>
      </c>
      <c r="I963" s="17">
        <v>0</v>
      </c>
      <c r="J963" s="17">
        <v>0</v>
      </c>
      <c r="K963" s="17">
        <v>0</v>
      </c>
      <c r="L963" s="17">
        <v>0</v>
      </c>
      <c r="M963" s="17">
        <v>0</v>
      </c>
      <c r="N963" s="17">
        <f t="shared" si="33"/>
        <v>142</v>
      </c>
    </row>
    <row r="964" spans="1:14" x14ac:dyDescent="0.25">
      <c r="A964" s="17" t="s">
        <v>5114</v>
      </c>
      <c r="B964" s="17">
        <v>104</v>
      </c>
      <c r="C964" s="17">
        <v>140</v>
      </c>
      <c r="D964" s="17">
        <v>104</v>
      </c>
      <c r="E964" s="17">
        <v>114</v>
      </c>
      <c r="F964" s="17">
        <v>0</v>
      </c>
      <c r="G964" s="17">
        <v>0</v>
      </c>
      <c r="H964" s="17">
        <v>0</v>
      </c>
      <c r="I964" s="17">
        <v>0</v>
      </c>
      <c r="J964" s="17">
        <v>0</v>
      </c>
      <c r="K964" s="17">
        <v>0</v>
      </c>
      <c r="L964" s="17">
        <v>0</v>
      </c>
      <c r="M964" s="17">
        <v>0</v>
      </c>
      <c r="N964" s="17">
        <f t="shared" si="33"/>
        <v>462</v>
      </c>
    </row>
    <row r="965" spans="1:14" x14ac:dyDescent="0.25">
      <c r="A965" s="17" t="s">
        <v>5468</v>
      </c>
      <c r="B965" s="17">
        <v>23</v>
      </c>
      <c r="C965" s="17">
        <v>30</v>
      </c>
      <c r="D965" s="17">
        <v>20</v>
      </c>
      <c r="E965" s="17">
        <v>20</v>
      </c>
      <c r="F965" s="17">
        <v>0</v>
      </c>
      <c r="G965" s="17">
        <v>0</v>
      </c>
      <c r="H965" s="17">
        <v>0</v>
      </c>
      <c r="I965" s="17">
        <v>0</v>
      </c>
      <c r="J965" s="17">
        <v>0</v>
      </c>
      <c r="K965" s="17">
        <v>0</v>
      </c>
      <c r="L965" s="17">
        <v>0</v>
      </c>
      <c r="M965" s="17">
        <v>0</v>
      </c>
      <c r="N965" s="17">
        <f t="shared" si="33"/>
        <v>93</v>
      </c>
    </row>
    <row r="966" spans="1:14" x14ac:dyDescent="0.25">
      <c r="A966" s="17" t="s">
        <v>5079</v>
      </c>
      <c r="B966" s="17">
        <v>20</v>
      </c>
      <c r="C966" s="17">
        <v>31</v>
      </c>
      <c r="D966" s="17">
        <v>19</v>
      </c>
      <c r="E966" s="17">
        <v>15</v>
      </c>
      <c r="F966" s="17">
        <v>0</v>
      </c>
      <c r="G966" s="17">
        <v>0</v>
      </c>
      <c r="H966" s="17">
        <v>0</v>
      </c>
      <c r="I966" s="17">
        <v>0</v>
      </c>
      <c r="J966" s="17">
        <v>0</v>
      </c>
      <c r="K966" s="17">
        <v>0</v>
      </c>
      <c r="L966" s="17">
        <v>0</v>
      </c>
      <c r="M966" s="17">
        <v>0</v>
      </c>
      <c r="N966" s="17">
        <f t="shared" si="33"/>
        <v>85</v>
      </c>
    </row>
    <row r="967" spans="1:14" x14ac:dyDescent="0.25">
      <c r="A967" s="17" t="s">
        <v>5034</v>
      </c>
      <c r="B967" s="17">
        <v>29</v>
      </c>
      <c r="C967" s="17">
        <v>19</v>
      </c>
      <c r="D967" s="17">
        <v>24</v>
      </c>
      <c r="E967" s="17">
        <v>22</v>
      </c>
      <c r="F967" s="17">
        <v>0</v>
      </c>
      <c r="G967" s="17">
        <v>0</v>
      </c>
      <c r="H967" s="17">
        <v>0</v>
      </c>
      <c r="I967" s="17">
        <v>0</v>
      </c>
      <c r="J967" s="17">
        <v>0</v>
      </c>
      <c r="K967" s="17">
        <v>0</v>
      </c>
      <c r="L967" s="17">
        <v>0</v>
      </c>
      <c r="M967" s="17">
        <v>0</v>
      </c>
      <c r="N967" s="17">
        <f t="shared" si="33"/>
        <v>94</v>
      </c>
    </row>
    <row r="968" spans="1:14" x14ac:dyDescent="0.25">
      <c r="A968" s="17" t="s">
        <v>5083</v>
      </c>
      <c r="B968" s="17">
        <v>19</v>
      </c>
      <c r="C968" s="17">
        <v>23</v>
      </c>
      <c r="D968" s="17">
        <v>22</v>
      </c>
      <c r="E968" s="17">
        <v>20</v>
      </c>
      <c r="F968" s="17">
        <v>0</v>
      </c>
      <c r="G968" s="17">
        <v>0</v>
      </c>
      <c r="H968" s="17">
        <v>0</v>
      </c>
      <c r="I968" s="17">
        <v>0</v>
      </c>
      <c r="J968" s="17">
        <v>0</v>
      </c>
      <c r="K968" s="17">
        <v>0</v>
      </c>
      <c r="L968" s="17">
        <v>0</v>
      </c>
      <c r="M968" s="17">
        <v>0</v>
      </c>
      <c r="N968" s="17">
        <f t="shared" si="33"/>
        <v>84</v>
      </c>
    </row>
    <row r="969" spans="1:14" x14ac:dyDescent="0.25">
      <c r="A969" s="17" t="s">
        <v>5107</v>
      </c>
      <c r="B969" s="17">
        <v>45</v>
      </c>
      <c r="C969" s="17">
        <v>76</v>
      </c>
      <c r="D969" s="17">
        <v>65</v>
      </c>
      <c r="E969" s="17">
        <v>81</v>
      </c>
      <c r="F969" s="17">
        <v>23</v>
      </c>
      <c r="G969" s="17">
        <v>46</v>
      </c>
      <c r="H969" s="17">
        <v>43</v>
      </c>
      <c r="I969" s="17">
        <v>59</v>
      </c>
      <c r="J969" s="17">
        <v>50</v>
      </c>
      <c r="K969" s="17">
        <v>53</v>
      </c>
      <c r="L969" s="17">
        <v>31</v>
      </c>
      <c r="M969" s="17">
        <v>27</v>
      </c>
      <c r="N969" s="17">
        <f t="shared" si="33"/>
        <v>599</v>
      </c>
    </row>
    <row r="970" spans="1:14" x14ac:dyDescent="0.25">
      <c r="A970" s="17" t="s">
        <v>5043</v>
      </c>
      <c r="B970" s="17">
        <v>54</v>
      </c>
      <c r="C970" s="17">
        <v>41</v>
      </c>
      <c r="D970" s="17">
        <v>44</v>
      </c>
      <c r="E970" s="17">
        <v>45</v>
      </c>
      <c r="F970" s="17">
        <v>0</v>
      </c>
      <c r="G970" s="17">
        <v>0</v>
      </c>
      <c r="H970" s="17">
        <v>0</v>
      </c>
      <c r="I970" s="17">
        <v>0</v>
      </c>
      <c r="J970" s="17">
        <v>0</v>
      </c>
      <c r="K970" s="17">
        <v>0</v>
      </c>
      <c r="L970" s="17">
        <v>0</v>
      </c>
      <c r="M970" s="17">
        <v>0</v>
      </c>
      <c r="N970" s="17">
        <f t="shared" si="33"/>
        <v>184</v>
      </c>
    </row>
    <row r="971" spans="1:14" x14ac:dyDescent="0.25">
      <c r="A971" s="17" t="s">
        <v>5035</v>
      </c>
      <c r="B971" s="17">
        <v>31</v>
      </c>
      <c r="C971" s="17">
        <v>41</v>
      </c>
      <c r="D971" s="17">
        <v>21</v>
      </c>
      <c r="E971" s="17">
        <v>30</v>
      </c>
      <c r="F971" s="17">
        <v>0</v>
      </c>
      <c r="G971" s="17">
        <v>0</v>
      </c>
      <c r="H971" s="17">
        <v>0</v>
      </c>
      <c r="I971" s="17">
        <v>0</v>
      </c>
      <c r="J971" s="17">
        <v>0</v>
      </c>
      <c r="K971" s="17">
        <v>0</v>
      </c>
      <c r="L971" s="17">
        <v>0</v>
      </c>
      <c r="M971" s="17">
        <v>0</v>
      </c>
      <c r="N971" s="17">
        <f t="shared" si="33"/>
        <v>123</v>
      </c>
    </row>
    <row r="972" spans="1:14" x14ac:dyDescent="0.25">
      <c r="A972" s="17" t="s">
        <v>5030</v>
      </c>
      <c r="B972" s="17">
        <v>31</v>
      </c>
      <c r="C972" s="17">
        <v>32</v>
      </c>
      <c r="D972" s="17">
        <v>29</v>
      </c>
      <c r="E972" s="17">
        <v>26</v>
      </c>
      <c r="F972" s="17">
        <v>0</v>
      </c>
      <c r="G972" s="17">
        <v>0</v>
      </c>
      <c r="H972" s="17">
        <v>0</v>
      </c>
      <c r="I972" s="17">
        <v>0</v>
      </c>
      <c r="J972" s="17">
        <v>0</v>
      </c>
      <c r="K972" s="17">
        <v>0</v>
      </c>
      <c r="L972" s="17">
        <v>0</v>
      </c>
      <c r="M972" s="17">
        <v>0</v>
      </c>
      <c r="N972" s="17">
        <f t="shared" si="33"/>
        <v>118</v>
      </c>
    </row>
    <row r="973" spans="1:14" x14ac:dyDescent="0.25">
      <c r="A973" s="17" t="s">
        <v>5015</v>
      </c>
      <c r="B973" s="17">
        <v>17</v>
      </c>
      <c r="C973" s="17">
        <v>16</v>
      </c>
      <c r="D973" s="17">
        <v>15</v>
      </c>
      <c r="E973" s="17">
        <v>19</v>
      </c>
      <c r="F973" s="17">
        <v>0</v>
      </c>
      <c r="G973" s="17">
        <v>0</v>
      </c>
      <c r="H973" s="17">
        <v>0</v>
      </c>
      <c r="I973" s="17">
        <v>0</v>
      </c>
      <c r="J973" s="17">
        <v>0</v>
      </c>
      <c r="K973" s="17">
        <v>0</v>
      </c>
      <c r="L973" s="17">
        <v>0</v>
      </c>
      <c r="M973" s="17">
        <v>0</v>
      </c>
      <c r="N973" s="17">
        <f t="shared" si="33"/>
        <v>67</v>
      </c>
    </row>
    <row r="974" spans="1:14" x14ac:dyDescent="0.25">
      <c r="A974" s="17" t="s">
        <v>8764</v>
      </c>
      <c r="B974" s="17">
        <v>35</v>
      </c>
      <c r="C974" s="17">
        <v>37</v>
      </c>
      <c r="D974" s="17">
        <v>35</v>
      </c>
      <c r="E974" s="17">
        <v>38</v>
      </c>
      <c r="F974" s="17">
        <v>0</v>
      </c>
      <c r="G974" s="17">
        <v>0</v>
      </c>
      <c r="H974" s="17">
        <v>0</v>
      </c>
      <c r="I974" s="17">
        <v>0</v>
      </c>
      <c r="J974" s="17">
        <v>0</v>
      </c>
      <c r="K974" s="17">
        <v>0</v>
      </c>
      <c r="L974" s="17">
        <v>0</v>
      </c>
      <c r="M974" s="17">
        <v>0</v>
      </c>
      <c r="N974" s="17">
        <f t="shared" si="33"/>
        <v>145</v>
      </c>
    </row>
    <row r="975" spans="1:14" x14ac:dyDescent="0.25">
      <c r="A975" s="17" t="s">
        <v>5036</v>
      </c>
      <c r="B975" s="17">
        <v>25</v>
      </c>
      <c r="C975" s="17">
        <v>20</v>
      </c>
      <c r="D975" s="17">
        <v>24</v>
      </c>
      <c r="E975" s="17">
        <v>23</v>
      </c>
      <c r="F975" s="17">
        <v>0</v>
      </c>
      <c r="G975" s="17">
        <v>0</v>
      </c>
      <c r="H975" s="17">
        <v>0</v>
      </c>
      <c r="I975" s="17">
        <v>0</v>
      </c>
      <c r="J975" s="17">
        <v>0</v>
      </c>
      <c r="K975" s="17">
        <v>0</v>
      </c>
      <c r="L975" s="17">
        <v>0</v>
      </c>
      <c r="M975" s="17">
        <v>0</v>
      </c>
      <c r="N975" s="17">
        <f t="shared" si="33"/>
        <v>92</v>
      </c>
    </row>
    <row r="976" spans="1:14" x14ac:dyDescent="0.25">
      <c r="A976" s="17" t="s">
        <v>5138</v>
      </c>
      <c r="B976" s="17">
        <v>62</v>
      </c>
      <c r="C976" s="17">
        <v>65</v>
      </c>
      <c r="D976" s="17">
        <v>49</v>
      </c>
      <c r="E976" s="17">
        <v>70</v>
      </c>
      <c r="F976" s="17">
        <v>0</v>
      </c>
      <c r="G976" s="17">
        <v>0</v>
      </c>
      <c r="H976" s="17">
        <v>0</v>
      </c>
      <c r="I976" s="17">
        <v>0</v>
      </c>
      <c r="J976" s="17">
        <v>0</v>
      </c>
      <c r="K976" s="17">
        <v>0</v>
      </c>
      <c r="L976" s="17">
        <v>0</v>
      </c>
      <c r="M976" s="17">
        <v>0</v>
      </c>
      <c r="N976" s="17">
        <f t="shared" si="33"/>
        <v>246</v>
      </c>
    </row>
    <row r="977" spans="1:14" x14ac:dyDescent="0.25">
      <c r="A977" s="17" t="s">
        <v>5016</v>
      </c>
      <c r="B977" s="17">
        <v>19</v>
      </c>
      <c r="C977" s="17">
        <v>21</v>
      </c>
      <c r="D977" s="17">
        <v>21</v>
      </c>
      <c r="E977" s="17">
        <v>19</v>
      </c>
      <c r="F977" s="17">
        <v>0</v>
      </c>
      <c r="G977" s="17">
        <v>0</v>
      </c>
      <c r="H977" s="17">
        <v>0</v>
      </c>
      <c r="I977" s="17">
        <v>0</v>
      </c>
      <c r="J977" s="17">
        <v>0</v>
      </c>
      <c r="K977" s="17">
        <v>0</v>
      </c>
      <c r="L977" s="17">
        <v>0</v>
      </c>
      <c r="M977" s="17">
        <v>0</v>
      </c>
      <c r="N977" s="17">
        <f t="shared" si="33"/>
        <v>80</v>
      </c>
    </row>
    <row r="978" spans="1:14" x14ac:dyDescent="0.25">
      <c r="A978" s="17" t="s">
        <v>5011</v>
      </c>
      <c r="B978" s="17">
        <v>20</v>
      </c>
      <c r="C978" s="17">
        <v>19</v>
      </c>
      <c r="D978" s="17">
        <v>16</v>
      </c>
      <c r="E978" s="17">
        <v>12</v>
      </c>
      <c r="F978" s="17">
        <v>0</v>
      </c>
      <c r="G978" s="17">
        <v>0</v>
      </c>
      <c r="H978" s="17">
        <v>0</v>
      </c>
      <c r="I978" s="17">
        <v>0</v>
      </c>
      <c r="J978" s="17">
        <v>0</v>
      </c>
      <c r="K978" s="17">
        <v>0</v>
      </c>
      <c r="L978" s="17">
        <v>0</v>
      </c>
      <c r="M978" s="17">
        <v>0</v>
      </c>
      <c r="N978" s="17">
        <f t="shared" si="33"/>
        <v>67</v>
      </c>
    </row>
    <row r="979" spans="1:14" x14ac:dyDescent="0.25">
      <c r="A979" s="17" t="s">
        <v>8765</v>
      </c>
      <c r="B979" s="17">
        <v>13</v>
      </c>
      <c r="C979" s="17">
        <v>20</v>
      </c>
      <c r="D979" s="17">
        <v>15</v>
      </c>
      <c r="E979" s="17">
        <v>12</v>
      </c>
      <c r="F979" s="17">
        <v>0</v>
      </c>
      <c r="G979" s="17">
        <v>0</v>
      </c>
      <c r="H979" s="17">
        <v>0</v>
      </c>
      <c r="I979" s="17">
        <v>0</v>
      </c>
      <c r="J979" s="17">
        <v>0</v>
      </c>
      <c r="K979" s="17">
        <v>0</v>
      </c>
      <c r="L979" s="17">
        <v>0</v>
      </c>
      <c r="M979" s="17">
        <v>0</v>
      </c>
      <c r="N979" s="17">
        <f t="shared" si="33"/>
        <v>60</v>
      </c>
    </row>
    <row r="980" spans="1:14" x14ac:dyDescent="0.25">
      <c r="A980" s="17" t="s">
        <v>5132</v>
      </c>
      <c r="B980" s="17">
        <v>0</v>
      </c>
      <c r="C980" s="17">
        <v>0</v>
      </c>
      <c r="D980" s="17">
        <v>0</v>
      </c>
      <c r="E980" s="17">
        <v>0</v>
      </c>
      <c r="F980" s="17">
        <v>58</v>
      </c>
      <c r="G980" s="17">
        <v>80</v>
      </c>
      <c r="H980" s="17">
        <v>65</v>
      </c>
      <c r="I980" s="17">
        <v>51</v>
      </c>
      <c r="J980" s="17">
        <v>61</v>
      </c>
      <c r="K980" s="17">
        <v>67</v>
      </c>
      <c r="L980" s="17">
        <v>44</v>
      </c>
      <c r="M980" s="17">
        <v>78</v>
      </c>
      <c r="N980" s="17">
        <f t="shared" si="33"/>
        <v>504</v>
      </c>
    </row>
    <row r="981" spans="1:14" x14ac:dyDescent="0.25">
      <c r="A981" s="17" t="s">
        <v>5133</v>
      </c>
      <c r="B981" s="17">
        <v>0</v>
      </c>
      <c r="C981" s="17">
        <v>0</v>
      </c>
      <c r="D981" s="17">
        <v>0</v>
      </c>
      <c r="E981" s="17">
        <v>0</v>
      </c>
      <c r="F981" s="17">
        <v>88</v>
      </c>
      <c r="G981" s="17">
        <v>39</v>
      </c>
      <c r="H981" s="17">
        <v>61</v>
      </c>
      <c r="I981" s="17">
        <v>63</v>
      </c>
      <c r="J981" s="17">
        <v>61</v>
      </c>
      <c r="K981" s="17">
        <v>52</v>
      </c>
      <c r="L981" s="17">
        <v>51</v>
      </c>
      <c r="M981" s="17">
        <v>51</v>
      </c>
      <c r="N981" s="17">
        <f t="shared" si="33"/>
        <v>466</v>
      </c>
    </row>
    <row r="982" spans="1:14" x14ac:dyDescent="0.25">
      <c r="A982" s="17" t="s">
        <v>8766</v>
      </c>
      <c r="B982" s="17">
        <v>0</v>
      </c>
      <c r="C982" s="17">
        <v>0</v>
      </c>
      <c r="D982" s="17">
        <v>0</v>
      </c>
      <c r="E982" s="17">
        <v>0</v>
      </c>
      <c r="F982" s="17">
        <v>92</v>
      </c>
      <c r="G982" s="17">
        <v>139</v>
      </c>
      <c r="H982" s="17">
        <v>49</v>
      </c>
      <c r="I982" s="17">
        <v>90</v>
      </c>
      <c r="J982" s="17">
        <v>49</v>
      </c>
      <c r="K982" s="17">
        <v>79</v>
      </c>
      <c r="L982" s="17">
        <v>54</v>
      </c>
      <c r="M982" s="17">
        <v>65</v>
      </c>
      <c r="N982" s="17">
        <f t="shared" si="33"/>
        <v>617</v>
      </c>
    </row>
    <row r="983" spans="1:14" x14ac:dyDescent="0.25">
      <c r="A983" s="17" t="s">
        <v>5091</v>
      </c>
      <c r="B983" s="17">
        <v>0</v>
      </c>
      <c r="C983" s="17">
        <v>0</v>
      </c>
      <c r="D983" s="17">
        <v>0</v>
      </c>
      <c r="E983" s="17">
        <v>0</v>
      </c>
      <c r="F983" s="17">
        <v>85</v>
      </c>
      <c r="G983" s="17">
        <v>142</v>
      </c>
      <c r="H983" s="17">
        <v>70</v>
      </c>
      <c r="I983" s="17">
        <v>118</v>
      </c>
      <c r="J983" s="17">
        <v>65</v>
      </c>
      <c r="K983" s="17">
        <v>125</v>
      </c>
      <c r="L983" s="17">
        <v>111</v>
      </c>
      <c r="M983" s="17">
        <v>153</v>
      </c>
      <c r="N983" s="17">
        <f t="shared" si="33"/>
        <v>869</v>
      </c>
    </row>
    <row r="984" spans="1:14" x14ac:dyDescent="0.25">
      <c r="A984" s="17" t="s">
        <v>5017</v>
      </c>
      <c r="B984" s="17">
        <v>24</v>
      </c>
      <c r="C984" s="17">
        <v>33</v>
      </c>
      <c r="D984" s="17">
        <v>27</v>
      </c>
      <c r="E984" s="17">
        <v>30</v>
      </c>
      <c r="F984" s="17">
        <v>0</v>
      </c>
      <c r="G984" s="17">
        <v>0</v>
      </c>
      <c r="H984" s="17">
        <v>0</v>
      </c>
      <c r="I984" s="17">
        <v>0</v>
      </c>
      <c r="J984" s="17">
        <v>0</v>
      </c>
      <c r="K984" s="17">
        <v>0</v>
      </c>
      <c r="L984" s="17">
        <v>0</v>
      </c>
      <c r="M984" s="17">
        <v>0</v>
      </c>
      <c r="N984" s="17">
        <f t="shared" si="33"/>
        <v>114</v>
      </c>
    </row>
    <row r="985" spans="1:14" x14ac:dyDescent="0.25">
      <c r="A985" s="17" t="s">
        <v>5027</v>
      </c>
      <c r="B985" s="17">
        <v>28</v>
      </c>
      <c r="C985" s="17">
        <v>42</v>
      </c>
      <c r="D985" s="17">
        <v>23</v>
      </c>
      <c r="E985" s="17">
        <v>28</v>
      </c>
      <c r="F985" s="17">
        <v>0</v>
      </c>
      <c r="G985" s="17">
        <v>0</v>
      </c>
      <c r="H985" s="17">
        <v>0</v>
      </c>
      <c r="I985" s="17">
        <v>0</v>
      </c>
      <c r="J985" s="17">
        <v>0</v>
      </c>
      <c r="K985" s="17">
        <v>0</v>
      </c>
      <c r="L985" s="17">
        <v>0</v>
      </c>
      <c r="M985" s="17">
        <v>0</v>
      </c>
      <c r="N985" s="17">
        <f t="shared" si="33"/>
        <v>121</v>
      </c>
    </row>
    <row r="986" spans="1:14" x14ac:dyDescent="0.25">
      <c r="A986" s="17" t="s">
        <v>5128</v>
      </c>
      <c r="B986" s="17">
        <v>0</v>
      </c>
      <c r="C986" s="17">
        <v>0</v>
      </c>
      <c r="D986" s="17">
        <v>0</v>
      </c>
      <c r="E986" s="17">
        <v>0</v>
      </c>
      <c r="F986" s="17">
        <v>65</v>
      </c>
      <c r="G986" s="17">
        <v>64</v>
      </c>
      <c r="H986" s="17">
        <v>38</v>
      </c>
      <c r="I986" s="17">
        <v>50</v>
      </c>
      <c r="J986" s="17">
        <v>30</v>
      </c>
      <c r="K986" s="17">
        <v>43</v>
      </c>
      <c r="L986" s="17">
        <v>30</v>
      </c>
      <c r="M986" s="17">
        <v>27</v>
      </c>
      <c r="N986" s="17">
        <f t="shared" si="33"/>
        <v>347</v>
      </c>
    </row>
    <row r="987" spans="1:14" x14ac:dyDescent="0.25">
      <c r="A987" s="17" t="s">
        <v>5088</v>
      </c>
      <c r="B987" s="17">
        <v>28</v>
      </c>
      <c r="C987" s="17">
        <v>42</v>
      </c>
      <c r="D987" s="17">
        <v>30</v>
      </c>
      <c r="E987" s="17">
        <v>26</v>
      </c>
      <c r="F987" s="17">
        <v>0</v>
      </c>
      <c r="G987" s="17">
        <v>0</v>
      </c>
      <c r="H987" s="17">
        <v>0</v>
      </c>
      <c r="I987" s="17">
        <v>0</v>
      </c>
      <c r="J987" s="17">
        <v>0</v>
      </c>
      <c r="K987" s="17">
        <v>0</v>
      </c>
      <c r="L987" s="17">
        <v>0</v>
      </c>
      <c r="M987" s="17">
        <v>0</v>
      </c>
      <c r="N987" s="17">
        <f t="shared" si="33"/>
        <v>126</v>
      </c>
    </row>
    <row r="988" spans="1:14" x14ac:dyDescent="0.25">
      <c r="A988" s="17" t="s">
        <v>8767</v>
      </c>
      <c r="B988" s="17">
        <v>21</v>
      </c>
      <c r="C988" s="17">
        <v>19</v>
      </c>
      <c r="D988" s="17">
        <v>0</v>
      </c>
      <c r="E988" s="17">
        <v>0</v>
      </c>
      <c r="F988" s="17">
        <v>0</v>
      </c>
      <c r="G988" s="17">
        <v>0</v>
      </c>
      <c r="H988" s="17">
        <v>0</v>
      </c>
      <c r="I988" s="17">
        <v>0</v>
      </c>
      <c r="J988" s="17">
        <v>0</v>
      </c>
      <c r="K988" s="17">
        <v>0</v>
      </c>
      <c r="L988" s="17">
        <v>0</v>
      </c>
      <c r="M988" s="17">
        <v>0</v>
      </c>
      <c r="N988" s="17">
        <f t="shared" si="33"/>
        <v>40</v>
      </c>
    </row>
    <row r="989" spans="1:14" x14ac:dyDescent="0.25">
      <c r="A989" s="17" t="s">
        <v>5061</v>
      </c>
      <c r="B989" s="17">
        <v>0</v>
      </c>
      <c r="C989" s="17">
        <v>0</v>
      </c>
      <c r="D989" s="17">
        <v>0</v>
      </c>
      <c r="E989" s="17">
        <v>0</v>
      </c>
      <c r="F989" s="17">
        <v>206</v>
      </c>
      <c r="G989" s="17">
        <v>282</v>
      </c>
      <c r="H989" s="17">
        <v>175</v>
      </c>
      <c r="I989" s="17">
        <v>243</v>
      </c>
      <c r="J989" s="17">
        <v>163</v>
      </c>
      <c r="K989" s="17">
        <v>209</v>
      </c>
      <c r="L989" s="17">
        <v>145</v>
      </c>
      <c r="M989" s="17">
        <v>111</v>
      </c>
      <c r="N989" s="17">
        <f t="shared" si="33"/>
        <v>1534</v>
      </c>
    </row>
    <row r="990" spans="1:14" x14ac:dyDescent="0.25">
      <c r="A990" s="17" t="s">
        <v>5037</v>
      </c>
      <c r="B990" s="17">
        <v>25</v>
      </c>
      <c r="C990" s="17">
        <v>33</v>
      </c>
      <c r="D990" s="17">
        <v>15</v>
      </c>
      <c r="E990" s="17">
        <v>35</v>
      </c>
      <c r="F990" s="17">
        <v>0</v>
      </c>
      <c r="G990" s="17">
        <v>0</v>
      </c>
      <c r="H990" s="17">
        <v>0</v>
      </c>
      <c r="I990" s="17">
        <v>0</v>
      </c>
      <c r="J990" s="17">
        <v>0</v>
      </c>
      <c r="K990" s="17">
        <v>0</v>
      </c>
      <c r="L990" s="17">
        <v>0</v>
      </c>
      <c r="M990" s="17">
        <v>0</v>
      </c>
      <c r="N990" s="17">
        <f t="shared" si="33"/>
        <v>108</v>
      </c>
    </row>
    <row r="991" spans="1:14" x14ac:dyDescent="0.25">
      <c r="A991" s="17" t="s">
        <v>5074</v>
      </c>
      <c r="B991" s="17">
        <v>24</v>
      </c>
      <c r="C991" s="17">
        <v>26</v>
      </c>
      <c r="D991" s="17">
        <v>15</v>
      </c>
      <c r="E991" s="17">
        <v>23</v>
      </c>
      <c r="F991" s="17">
        <v>0</v>
      </c>
      <c r="G991" s="17">
        <v>0</v>
      </c>
      <c r="H991" s="17">
        <v>0</v>
      </c>
      <c r="I991" s="17">
        <v>0</v>
      </c>
      <c r="J991" s="17">
        <v>0</v>
      </c>
      <c r="K991" s="17">
        <v>0</v>
      </c>
      <c r="L991" s="17">
        <v>0</v>
      </c>
      <c r="M991" s="17">
        <v>0</v>
      </c>
      <c r="N991" s="17">
        <f t="shared" si="33"/>
        <v>88</v>
      </c>
    </row>
    <row r="992" spans="1:14" x14ac:dyDescent="0.25">
      <c r="A992" s="17" t="s">
        <v>5089</v>
      </c>
      <c r="B992" s="17">
        <v>16</v>
      </c>
      <c r="C992" s="17">
        <v>28</v>
      </c>
      <c r="D992" s="17">
        <v>21</v>
      </c>
      <c r="E992" s="17">
        <v>23</v>
      </c>
      <c r="F992" s="17">
        <v>0</v>
      </c>
      <c r="G992" s="17">
        <v>0</v>
      </c>
      <c r="H992" s="17">
        <v>0</v>
      </c>
      <c r="I992" s="17">
        <v>0</v>
      </c>
      <c r="J992" s="17">
        <v>0</v>
      </c>
      <c r="K992" s="17">
        <v>0</v>
      </c>
      <c r="L992" s="17">
        <v>0</v>
      </c>
      <c r="M992" s="17">
        <v>0</v>
      </c>
      <c r="N992" s="17">
        <f t="shared" si="33"/>
        <v>88</v>
      </c>
    </row>
    <row r="993" spans="1:14" x14ac:dyDescent="0.25">
      <c r="A993" s="17" t="s">
        <v>5031</v>
      </c>
      <c r="B993" s="17">
        <v>18</v>
      </c>
      <c r="C993" s="17">
        <v>19</v>
      </c>
      <c r="D993" s="17">
        <v>9</v>
      </c>
      <c r="E993" s="17">
        <v>18</v>
      </c>
      <c r="F993" s="17">
        <v>0</v>
      </c>
      <c r="G993" s="17">
        <v>0</v>
      </c>
      <c r="H993" s="17">
        <v>0</v>
      </c>
      <c r="I993" s="17">
        <v>0</v>
      </c>
      <c r="J993" s="17">
        <v>0</v>
      </c>
      <c r="K993" s="17">
        <v>0</v>
      </c>
      <c r="L993" s="17">
        <v>0</v>
      </c>
      <c r="M993" s="17">
        <v>0</v>
      </c>
      <c r="N993" s="17">
        <f t="shared" si="33"/>
        <v>64</v>
      </c>
    </row>
    <row r="994" spans="1:14" x14ac:dyDescent="0.25">
      <c r="A994" s="17" t="s">
        <v>5120</v>
      </c>
      <c r="B994" s="17">
        <v>33</v>
      </c>
      <c r="C994" s="17">
        <v>48</v>
      </c>
      <c r="D994" s="17">
        <v>40</v>
      </c>
      <c r="E994" s="17">
        <v>31</v>
      </c>
      <c r="F994" s="17">
        <v>0</v>
      </c>
      <c r="G994" s="17">
        <v>0</v>
      </c>
      <c r="H994" s="17">
        <v>0</v>
      </c>
      <c r="I994" s="17">
        <v>0</v>
      </c>
      <c r="J994" s="17">
        <v>0</v>
      </c>
      <c r="K994" s="17">
        <v>0</v>
      </c>
      <c r="L994" s="17">
        <v>0</v>
      </c>
      <c r="M994" s="17">
        <v>0</v>
      </c>
      <c r="N994" s="17">
        <f t="shared" si="33"/>
        <v>152</v>
      </c>
    </row>
    <row r="995" spans="1:14" x14ac:dyDescent="0.25">
      <c r="A995" s="17" t="s">
        <v>5058</v>
      </c>
      <c r="B995" s="17">
        <v>0</v>
      </c>
      <c r="C995" s="17">
        <v>0</v>
      </c>
      <c r="D995" s="17">
        <v>0</v>
      </c>
      <c r="E995" s="17">
        <v>0</v>
      </c>
      <c r="F995" s="17">
        <v>118</v>
      </c>
      <c r="G995" s="17">
        <v>179</v>
      </c>
      <c r="H995" s="17">
        <v>106</v>
      </c>
      <c r="I995" s="17">
        <v>118</v>
      </c>
      <c r="J995" s="17">
        <v>47</v>
      </c>
      <c r="K995" s="17">
        <v>73</v>
      </c>
      <c r="L995" s="17">
        <v>56</v>
      </c>
      <c r="M995" s="17">
        <v>56</v>
      </c>
      <c r="N995" s="17">
        <f t="shared" si="33"/>
        <v>753</v>
      </c>
    </row>
    <row r="996" spans="1:14" x14ac:dyDescent="0.25">
      <c r="A996" s="17" t="s">
        <v>5053</v>
      </c>
      <c r="B996" s="17">
        <v>115</v>
      </c>
      <c r="C996" s="17">
        <v>79</v>
      </c>
      <c r="D996" s="17">
        <v>97</v>
      </c>
      <c r="E996" s="17">
        <v>95</v>
      </c>
      <c r="F996" s="17">
        <v>64</v>
      </c>
      <c r="G996" s="17">
        <v>54</v>
      </c>
      <c r="H996" s="17">
        <v>57</v>
      </c>
      <c r="I996" s="17">
        <v>52</v>
      </c>
      <c r="J996" s="17">
        <v>63</v>
      </c>
      <c r="K996" s="17">
        <v>44</v>
      </c>
      <c r="L996" s="17">
        <v>65</v>
      </c>
      <c r="M996" s="17">
        <v>43</v>
      </c>
      <c r="N996" s="17">
        <f t="shared" si="33"/>
        <v>828</v>
      </c>
    </row>
    <row r="997" spans="1:14" x14ac:dyDescent="0.25">
      <c r="A997" s="17" t="s">
        <v>5048</v>
      </c>
      <c r="B997" s="17">
        <v>66</v>
      </c>
      <c r="C997" s="17">
        <v>87</v>
      </c>
      <c r="D997" s="17">
        <v>69</v>
      </c>
      <c r="E997" s="17">
        <v>75</v>
      </c>
      <c r="F997" s="17">
        <v>0</v>
      </c>
      <c r="G997" s="17">
        <v>0</v>
      </c>
      <c r="H997" s="17">
        <v>0</v>
      </c>
      <c r="I997" s="17">
        <v>0</v>
      </c>
      <c r="J997" s="17">
        <v>0</v>
      </c>
      <c r="K997" s="17">
        <v>0</v>
      </c>
      <c r="L997" s="17">
        <v>0</v>
      </c>
      <c r="M997" s="17">
        <v>0</v>
      </c>
      <c r="N997" s="17">
        <f t="shared" si="33"/>
        <v>297</v>
      </c>
    </row>
    <row r="998" spans="1:14" x14ac:dyDescent="0.25">
      <c r="A998" s="17" t="s">
        <v>5018</v>
      </c>
      <c r="B998" s="17">
        <v>28</v>
      </c>
      <c r="C998" s="17">
        <v>28</v>
      </c>
      <c r="D998" s="17">
        <v>37</v>
      </c>
      <c r="E998" s="17">
        <v>30</v>
      </c>
      <c r="F998" s="17">
        <v>0</v>
      </c>
      <c r="G998" s="17">
        <v>0</v>
      </c>
      <c r="H998" s="17">
        <v>0</v>
      </c>
      <c r="I998" s="17">
        <v>0</v>
      </c>
      <c r="J998" s="17">
        <v>0</v>
      </c>
      <c r="K998" s="17">
        <v>0</v>
      </c>
      <c r="L998" s="17">
        <v>0</v>
      </c>
      <c r="M998" s="17">
        <v>0</v>
      </c>
      <c r="N998" s="17">
        <f t="shared" si="33"/>
        <v>123</v>
      </c>
    </row>
    <row r="999" spans="1:14" x14ac:dyDescent="0.25">
      <c r="A999" s="17" t="s">
        <v>5469</v>
      </c>
      <c r="B999" s="17">
        <v>33</v>
      </c>
      <c r="C999" s="17">
        <v>28</v>
      </c>
      <c r="D999" s="17">
        <v>36</v>
      </c>
      <c r="E999" s="17">
        <v>34</v>
      </c>
      <c r="F999" s="17">
        <v>0</v>
      </c>
      <c r="G999" s="17">
        <v>0</v>
      </c>
      <c r="H999" s="17">
        <v>0</v>
      </c>
      <c r="I999" s="17">
        <v>0</v>
      </c>
      <c r="J999" s="17">
        <v>0</v>
      </c>
      <c r="K999" s="17">
        <v>0</v>
      </c>
      <c r="L999" s="17">
        <v>0</v>
      </c>
      <c r="M999" s="17">
        <v>0</v>
      </c>
      <c r="N999" s="17">
        <f t="shared" si="33"/>
        <v>131</v>
      </c>
    </row>
    <row r="1000" spans="1:14" x14ac:dyDescent="0.25">
      <c r="A1000" s="17" t="s">
        <v>5012</v>
      </c>
      <c r="B1000" s="17">
        <v>20</v>
      </c>
      <c r="C1000" s="17">
        <v>27</v>
      </c>
      <c r="D1000" s="17">
        <v>31</v>
      </c>
      <c r="E1000" s="17">
        <v>18</v>
      </c>
      <c r="F1000" s="17">
        <v>0</v>
      </c>
      <c r="G1000" s="17">
        <v>0</v>
      </c>
      <c r="H1000" s="17">
        <v>0</v>
      </c>
      <c r="I1000" s="17">
        <v>0</v>
      </c>
      <c r="J1000" s="17">
        <v>0</v>
      </c>
      <c r="K1000" s="17">
        <v>0</v>
      </c>
      <c r="L1000" s="17">
        <v>0</v>
      </c>
      <c r="M1000" s="17">
        <v>0</v>
      </c>
      <c r="N1000" s="17">
        <f t="shared" si="33"/>
        <v>96</v>
      </c>
    </row>
    <row r="1001" spans="1:14" x14ac:dyDescent="0.25">
      <c r="A1001" s="17" t="s">
        <v>5085</v>
      </c>
      <c r="B1001" s="17">
        <v>16</v>
      </c>
      <c r="C1001" s="17">
        <v>40</v>
      </c>
      <c r="D1001" s="17">
        <v>24</v>
      </c>
      <c r="E1001" s="17">
        <v>25</v>
      </c>
      <c r="F1001" s="17">
        <v>0</v>
      </c>
      <c r="G1001" s="17">
        <v>0</v>
      </c>
      <c r="H1001" s="17">
        <v>0</v>
      </c>
      <c r="I1001" s="17">
        <v>0</v>
      </c>
      <c r="J1001" s="17">
        <v>0</v>
      </c>
      <c r="K1001" s="17">
        <v>0</v>
      </c>
      <c r="L1001" s="17">
        <v>0</v>
      </c>
      <c r="M1001" s="17">
        <v>0</v>
      </c>
      <c r="N1001" s="17">
        <f t="shared" si="33"/>
        <v>105</v>
      </c>
    </row>
    <row r="1002" spans="1:14" x14ac:dyDescent="0.25">
      <c r="A1002" s="17" t="s">
        <v>5003</v>
      </c>
      <c r="B1002" s="17">
        <v>15</v>
      </c>
      <c r="C1002" s="17">
        <v>21</v>
      </c>
      <c r="D1002" s="17">
        <v>13</v>
      </c>
      <c r="E1002" s="17">
        <v>30</v>
      </c>
      <c r="F1002" s="17">
        <v>0</v>
      </c>
      <c r="G1002" s="17">
        <v>0</v>
      </c>
      <c r="H1002" s="17">
        <v>0</v>
      </c>
      <c r="I1002" s="17">
        <v>0</v>
      </c>
      <c r="J1002" s="17">
        <v>0</v>
      </c>
      <c r="K1002" s="17">
        <v>0</v>
      </c>
      <c r="L1002" s="17">
        <v>0</v>
      </c>
      <c r="M1002" s="17">
        <v>0</v>
      </c>
      <c r="N1002" s="17">
        <f t="shared" si="33"/>
        <v>79</v>
      </c>
    </row>
    <row r="1003" spans="1:14" x14ac:dyDescent="0.25">
      <c r="A1003" s="17" t="s">
        <v>5013</v>
      </c>
      <c r="B1003" s="17">
        <v>15</v>
      </c>
      <c r="C1003" s="17">
        <v>17</v>
      </c>
      <c r="D1003" s="17">
        <v>15</v>
      </c>
      <c r="E1003" s="17">
        <v>20</v>
      </c>
      <c r="F1003" s="17">
        <v>0</v>
      </c>
      <c r="G1003" s="17">
        <v>0</v>
      </c>
      <c r="H1003" s="17">
        <v>0</v>
      </c>
      <c r="I1003" s="17">
        <v>0</v>
      </c>
      <c r="J1003" s="17">
        <v>0</v>
      </c>
      <c r="K1003" s="17">
        <v>0</v>
      </c>
      <c r="L1003" s="17">
        <v>0</v>
      </c>
      <c r="M1003" s="17">
        <v>0</v>
      </c>
      <c r="N1003" s="17">
        <f t="shared" si="33"/>
        <v>67</v>
      </c>
    </row>
    <row r="1004" spans="1:14" x14ac:dyDescent="0.25">
      <c r="A1004" s="17" t="s">
        <v>5093</v>
      </c>
      <c r="B1004" s="17">
        <v>134</v>
      </c>
      <c r="C1004" s="17">
        <v>184</v>
      </c>
      <c r="D1004" s="17">
        <v>117</v>
      </c>
      <c r="E1004" s="17">
        <v>145</v>
      </c>
      <c r="F1004" s="17">
        <v>0</v>
      </c>
      <c r="G1004" s="17">
        <v>0</v>
      </c>
      <c r="H1004" s="17">
        <v>0</v>
      </c>
      <c r="I1004" s="17">
        <v>0</v>
      </c>
      <c r="J1004" s="17">
        <v>0</v>
      </c>
      <c r="K1004" s="17">
        <v>0</v>
      </c>
      <c r="L1004" s="17">
        <v>0</v>
      </c>
      <c r="M1004" s="17">
        <v>0</v>
      </c>
      <c r="N1004" s="17">
        <f t="shared" si="33"/>
        <v>580</v>
      </c>
    </row>
    <row r="1005" spans="1:14" x14ac:dyDescent="0.25">
      <c r="A1005" s="17" t="s">
        <v>5019</v>
      </c>
      <c r="B1005" s="17">
        <v>28</v>
      </c>
      <c r="C1005" s="17">
        <v>26</v>
      </c>
      <c r="D1005" s="17">
        <v>31</v>
      </c>
      <c r="E1005" s="17">
        <v>34</v>
      </c>
      <c r="F1005" s="17">
        <v>0</v>
      </c>
      <c r="G1005" s="17">
        <v>0</v>
      </c>
      <c r="H1005" s="17">
        <v>0</v>
      </c>
      <c r="I1005" s="17">
        <v>0</v>
      </c>
      <c r="J1005" s="17">
        <v>0</v>
      </c>
      <c r="K1005" s="17">
        <v>0</v>
      </c>
      <c r="L1005" s="17">
        <v>0</v>
      </c>
      <c r="M1005" s="17">
        <v>0</v>
      </c>
      <c r="N1005" s="17">
        <f t="shared" si="33"/>
        <v>119</v>
      </c>
    </row>
    <row r="1006" spans="1:14" x14ac:dyDescent="0.25">
      <c r="A1006" s="17" t="s">
        <v>5099</v>
      </c>
      <c r="B1006" s="17">
        <v>30</v>
      </c>
      <c r="C1006" s="17">
        <v>34</v>
      </c>
      <c r="D1006" s="17">
        <v>40</v>
      </c>
      <c r="E1006" s="17">
        <v>25</v>
      </c>
      <c r="F1006" s="17">
        <v>0</v>
      </c>
      <c r="G1006" s="17">
        <v>0</v>
      </c>
      <c r="H1006" s="17">
        <v>0</v>
      </c>
      <c r="I1006" s="17">
        <v>0</v>
      </c>
      <c r="J1006" s="17">
        <v>0</v>
      </c>
      <c r="K1006" s="17">
        <v>0</v>
      </c>
      <c r="L1006" s="17">
        <v>0</v>
      </c>
      <c r="M1006" s="17">
        <v>0</v>
      </c>
      <c r="N1006" s="17">
        <f t="shared" si="33"/>
        <v>129</v>
      </c>
    </row>
    <row r="1007" spans="1:14" x14ac:dyDescent="0.25">
      <c r="A1007" s="17" t="s">
        <v>5038</v>
      </c>
      <c r="B1007" s="17">
        <v>21</v>
      </c>
      <c r="C1007" s="17">
        <v>8</v>
      </c>
      <c r="D1007" s="17">
        <v>15</v>
      </c>
      <c r="E1007" s="17">
        <v>13</v>
      </c>
      <c r="F1007" s="17">
        <v>0</v>
      </c>
      <c r="G1007" s="17">
        <v>0</v>
      </c>
      <c r="H1007" s="17">
        <v>0</v>
      </c>
      <c r="I1007" s="17">
        <v>0</v>
      </c>
      <c r="J1007" s="17">
        <v>0</v>
      </c>
      <c r="K1007" s="17">
        <v>0</v>
      </c>
      <c r="L1007" s="17">
        <v>0</v>
      </c>
      <c r="M1007" s="17">
        <v>0</v>
      </c>
      <c r="N1007" s="17">
        <f t="shared" si="33"/>
        <v>57</v>
      </c>
    </row>
    <row r="1008" spans="1:14" x14ac:dyDescent="0.25">
      <c r="A1008" s="17" t="s">
        <v>5470</v>
      </c>
      <c r="B1008" s="17">
        <v>20</v>
      </c>
      <c r="C1008" s="17">
        <v>20</v>
      </c>
      <c r="D1008" s="17">
        <v>18</v>
      </c>
      <c r="E1008" s="17">
        <v>30</v>
      </c>
      <c r="F1008" s="17">
        <v>0</v>
      </c>
      <c r="G1008" s="17">
        <v>0</v>
      </c>
      <c r="H1008" s="17">
        <v>0</v>
      </c>
      <c r="I1008" s="17">
        <v>0</v>
      </c>
      <c r="J1008" s="17">
        <v>0</v>
      </c>
      <c r="K1008" s="17">
        <v>0</v>
      </c>
      <c r="L1008" s="17">
        <v>0</v>
      </c>
      <c r="M1008" s="17">
        <v>0</v>
      </c>
      <c r="N1008" s="17">
        <f t="shared" si="33"/>
        <v>88</v>
      </c>
    </row>
    <row r="1009" spans="1:14" x14ac:dyDescent="0.25">
      <c r="A1009" s="17" t="s">
        <v>5075</v>
      </c>
      <c r="B1009" s="17">
        <v>15</v>
      </c>
      <c r="C1009" s="17">
        <v>17</v>
      </c>
      <c r="D1009" s="17">
        <v>11</v>
      </c>
      <c r="E1009" s="17">
        <v>11</v>
      </c>
      <c r="F1009" s="17">
        <v>0</v>
      </c>
      <c r="G1009" s="17">
        <v>0</v>
      </c>
      <c r="H1009" s="17">
        <v>0</v>
      </c>
      <c r="I1009" s="17">
        <v>0</v>
      </c>
      <c r="J1009" s="17">
        <v>0</v>
      </c>
      <c r="K1009" s="17">
        <v>0</v>
      </c>
      <c r="L1009" s="17">
        <v>0</v>
      </c>
      <c r="M1009" s="17">
        <v>0</v>
      </c>
      <c r="N1009" s="17">
        <f t="shared" ref="N1009:N1054" si="34">SUM(B1009:M1009)</f>
        <v>54</v>
      </c>
    </row>
    <row r="1010" spans="1:14" x14ac:dyDescent="0.25">
      <c r="A1010" s="17" t="s">
        <v>5044</v>
      </c>
      <c r="B1010" s="17">
        <v>36</v>
      </c>
      <c r="C1010" s="17">
        <v>37</v>
      </c>
      <c r="D1010" s="17">
        <v>20</v>
      </c>
      <c r="E1010" s="17">
        <v>39</v>
      </c>
      <c r="F1010" s="17">
        <v>0</v>
      </c>
      <c r="G1010" s="17">
        <v>0</v>
      </c>
      <c r="H1010" s="17">
        <v>0</v>
      </c>
      <c r="I1010" s="17">
        <v>0</v>
      </c>
      <c r="J1010" s="17">
        <v>0</v>
      </c>
      <c r="K1010" s="17">
        <v>0</v>
      </c>
      <c r="L1010" s="17">
        <v>0</v>
      </c>
      <c r="M1010" s="17">
        <v>0</v>
      </c>
      <c r="N1010" s="17">
        <f t="shared" si="34"/>
        <v>132</v>
      </c>
    </row>
    <row r="1011" spans="1:14" x14ac:dyDescent="0.25">
      <c r="A1011" s="17" t="s">
        <v>5130</v>
      </c>
      <c r="B1011" s="17">
        <v>0</v>
      </c>
      <c r="C1011" s="17">
        <v>0</v>
      </c>
      <c r="D1011" s="17">
        <v>0</v>
      </c>
      <c r="E1011" s="17">
        <v>0</v>
      </c>
      <c r="F1011" s="17">
        <v>64</v>
      </c>
      <c r="G1011" s="17">
        <v>57</v>
      </c>
      <c r="H1011" s="17">
        <v>55</v>
      </c>
      <c r="I1011" s="17">
        <v>42</v>
      </c>
      <c r="J1011" s="17">
        <v>50</v>
      </c>
      <c r="K1011" s="17">
        <v>46</v>
      </c>
      <c r="L1011" s="17">
        <v>29</v>
      </c>
      <c r="M1011" s="17">
        <v>42</v>
      </c>
      <c r="N1011" s="17">
        <f t="shared" si="34"/>
        <v>385</v>
      </c>
    </row>
    <row r="1012" spans="1:14" x14ac:dyDescent="0.25">
      <c r="A1012" s="17" t="s">
        <v>5121</v>
      </c>
      <c r="B1012" s="17">
        <v>32</v>
      </c>
      <c r="C1012" s="17">
        <v>23</v>
      </c>
      <c r="D1012" s="17">
        <v>39</v>
      </c>
      <c r="E1012" s="17">
        <v>32</v>
      </c>
      <c r="F1012" s="17">
        <v>0</v>
      </c>
      <c r="G1012" s="17">
        <v>0</v>
      </c>
      <c r="H1012" s="17">
        <v>0</v>
      </c>
      <c r="I1012" s="17">
        <v>0</v>
      </c>
      <c r="J1012" s="17">
        <v>0</v>
      </c>
      <c r="K1012" s="17">
        <v>0</v>
      </c>
      <c r="L1012" s="17">
        <v>0</v>
      </c>
      <c r="M1012" s="17">
        <v>0</v>
      </c>
      <c r="N1012" s="17">
        <f t="shared" si="34"/>
        <v>126</v>
      </c>
    </row>
    <row r="1013" spans="1:14" x14ac:dyDescent="0.25">
      <c r="A1013" s="17" t="s">
        <v>5020</v>
      </c>
      <c r="B1013" s="17">
        <v>17</v>
      </c>
      <c r="C1013" s="17">
        <v>17</v>
      </c>
      <c r="D1013" s="17">
        <v>21</v>
      </c>
      <c r="E1013" s="17">
        <v>9</v>
      </c>
      <c r="F1013" s="17">
        <v>0</v>
      </c>
      <c r="G1013" s="17">
        <v>0</v>
      </c>
      <c r="H1013" s="17">
        <v>0</v>
      </c>
      <c r="I1013" s="17">
        <v>0</v>
      </c>
      <c r="J1013" s="17">
        <v>0</v>
      </c>
      <c r="K1013" s="17">
        <v>0</v>
      </c>
      <c r="L1013" s="17">
        <v>0</v>
      </c>
      <c r="M1013" s="17">
        <v>0</v>
      </c>
      <c r="N1013" s="17">
        <f t="shared" si="34"/>
        <v>64</v>
      </c>
    </row>
    <row r="1014" spans="1:14" x14ac:dyDescent="0.25">
      <c r="A1014" s="17" t="s">
        <v>5067</v>
      </c>
      <c r="B1014" s="17">
        <v>0</v>
      </c>
      <c r="C1014" s="17">
        <v>0</v>
      </c>
      <c r="D1014" s="17">
        <v>0</v>
      </c>
      <c r="E1014" s="17">
        <v>0</v>
      </c>
      <c r="F1014" s="17">
        <v>448</v>
      </c>
      <c r="G1014" s="17">
        <v>709</v>
      </c>
      <c r="H1014" s="17">
        <v>335</v>
      </c>
      <c r="I1014" s="17">
        <v>514</v>
      </c>
      <c r="J1014" s="17">
        <v>410</v>
      </c>
      <c r="K1014" s="17">
        <v>388</v>
      </c>
      <c r="L1014" s="17">
        <v>259</v>
      </c>
      <c r="M1014" s="17">
        <v>314</v>
      </c>
      <c r="N1014" s="17">
        <f t="shared" si="34"/>
        <v>3377</v>
      </c>
    </row>
    <row r="1015" spans="1:14" x14ac:dyDescent="0.25">
      <c r="A1015" s="17" t="s">
        <v>5045</v>
      </c>
      <c r="B1015" s="17">
        <v>39</v>
      </c>
      <c r="C1015" s="17">
        <v>48</v>
      </c>
      <c r="D1015" s="17">
        <v>37</v>
      </c>
      <c r="E1015" s="17">
        <v>49</v>
      </c>
      <c r="F1015" s="17">
        <v>0</v>
      </c>
      <c r="G1015" s="17">
        <v>0</v>
      </c>
      <c r="H1015" s="17">
        <v>0</v>
      </c>
      <c r="I1015" s="17">
        <v>0</v>
      </c>
      <c r="J1015" s="17">
        <v>0</v>
      </c>
      <c r="K1015" s="17">
        <v>0</v>
      </c>
      <c r="L1015" s="17">
        <v>0</v>
      </c>
      <c r="M1015" s="17">
        <v>0</v>
      </c>
      <c r="N1015" s="17">
        <f t="shared" si="34"/>
        <v>173</v>
      </c>
    </row>
    <row r="1016" spans="1:14" x14ac:dyDescent="0.25">
      <c r="A1016" s="17" t="s">
        <v>5097</v>
      </c>
      <c r="B1016" s="17">
        <v>15</v>
      </c>
      <c r="C1016" s="17">
        <v>19</v>
      </c>
      <c r="D1016" s="17">
        <v>22</v>
      </c>
      <c r="E1016" s="17">
        <v>16</v>
      </c>
      <c r="F1016" s="17">
        <v>0</v>
      </c>
      <c r="G1016" s="17">
        <v>0</v>
      </c>
      <c r="H1016" s="17">
        <v>0</v>
      </c>
      <c r="I1016" s="17">
        <v>0</v>
      </c>
      <c r="J1016" s="17">
        <v>0</v>
      </c>
      <c r="K1016" s="17">
        <v>0</v>
      </c>
      <c r="L1016" s="17">
        <v>0</v>
      </c>
      <c r="M1016" s="17">
        <v>0</v>
      </c>
      <c r="N1016" s="17">
        <f t="shared" si="34"/>
        <v>72</v>
      </c>
    </row>
    <row r="1017" spans="1:14" x14ac:dyDescent="0.25">
      <c r="A1017" s="17" t="s">
        <v>8768</v>
      </c>
      <c r="B1017" s="17">
        <v>9</v>
      </c>
      <c r="C1017" s="17">
        <v>14</v>
      </c>
      <c r="D1017" s="17">
        <v>0</v>
      </c>
      <c r="E1017" s="17">
        <v>0</v>
      </c>
      <c r="F1017" s="17">
        <v>0</v>
      </c>
      <c r="G1017" s="17">
        <v>0</v>
      </c>
      <c r="H1017" s="17">
        <v>0</v>
      </c>
      <c r="I1017" s="17">
        <v>0</v>
      </c>
      <c r="J1017" s="17">
        <v>0</v>
      </c>
      <c r="K1017" s="17">
        <v>0</v>
      </c>
      <c r="L1017" s="17">
        <v>0</v>
      </c>
      <c r="M1017" s="17">
        <v>0</v>
      </c>
      <c r="N1017" s="17">
        <f t="shared" si="34"/>
        <v>23</v>
      </c>
    </row>
    <row r="1018" spans="1:14" x14ac:dyDescent="0.25">
      <c r="A1018" s="17" t="s">
        <v>5068</v>
      </c>
      <c r="B1018" s="17">
        <v>0</v>
      </c>
      <c r="C1018" s="17">
        <v>0</v>
      </c>
      <c r="D1018" s="17">
        <v>0</v>
      </c>
      <c r="E1018" s="17">
        <v>0</v>
      </c>
      <c r="F1018" s="17">
        <v>83</v>
      </c>
      <c r="G1018" s="17">
        <v>99</v>
      </c>
      <c r="H1018" s="17">
        <v>72</v>
      </c>
      <c r="I1018" s="17">
        <v>91</v>
      </c>
      <c r="J1018" s="17">
        <v>50</v>
      </c>
      <c r="K1018" s="17">
        <v>70</v>
      </c>
      <c r="L1018" s="17">
        <v>45</v>
      </c>
      <c r="M1018" s="17">
        <v>59</v>
      </c>
      <c r="N1018" s="17">
        <f t="shared" si="34"/>
        <v>569</v>
      </c>
    </row>
    <row r="1019" spans="1:14" x14ac:dyDescent="0.25">
      <c r="A1019" s="17" t="s">
        <v>5090</v>
      </c>
      <c r="B1019" s="17">
        <v>0</v>
      </c>
      <c r="C1019" s="17">
        <v>0</v>
      </c>
      <c r="D1019" s="17">
        <v>0</v>
      </c>
      <c r="E1019" s="17">
        <v>0</v>
      </c>
      <c r="F1019" s="17">
        <v>41</v>
      </c>
      <c r="G1019" s="17">
        <v>27</v>
      </c>
      <c r="H1019" s="17">
        <v>29</v>
      </c>
      <c r="I1019" s="17">
        <v>34</v>
      </c>
      <c r="J1019" s="17">
        <v>27</v>
      </c>
      <c r="K1019" s="17">
        <v>27</v>
      </c>
      <c r="L1019" s="17">
        <v>34</v>
      </c>
      <c r="M1019" s="17">
        <v>29</v>
      </c>
      <c r="N1019" s="17">
        <f t="shared" si="34"/>
        <v>248</v>
      </c>
    </row>
    <row r="1020" spans="1:14" x14ac:dyDescent="0.25">
      <c r="A1020" s="17" t="s">
        <v>5127</v>
      </c>
      <c r="B1020" s="17">
        <v>0</v>
      </c>
      <c r="C1020" s="17">
        <v>0</v>
      </c>
      <c r="D1020" s="17">
        <v>0</v>
      </c>
      <c r="E1020" s="17">
        <v>0</v>
      </c>
      <c r="F1020" s="17">
        <v>41</v>
      </c>
      <c r="G1020" s="17">
        <v>48</v>
      </c>
      <c r="H1020" s="17">
        <v>31</v>
      </c>
      <c r="I1020" s="17">
        <v>37</v>
      </c>
      <c r="J1020" s="17">
        <v>28</v>
      </c>
      <c r="K1020" s="17">
        <v>19</v>
      </c>
      <c r="L1020" s="17">
        <v>31</v>
      </c>
      <c r="M1020" s="17">
        <v>23</v>
      </c>
      <c r="N1020" s="17">
        <f t="shared" si="34"/>
        <v>258</v>
      </c>
    </row>
    <row r="1021" spans="1:14" x14ac:dyDescent="0.25">
      <c r="A1021" s="17" t="s">
        <v>5126</v>
      </c>
      <c r="B1021" s="17">
        <v>0</v>
      </c>
      <c r="C1021" s="17">
        <v>0</v>
      </c>
      <c r="D1021" s="17">
        <v>0</v>
      </c>
      <c r="E1021" s="17">
        <v>0</v>
      </c>
      <c r="F1021" s="17">
        <v>96</v>
      </c>
      <c r="G1021" s="17">
        <v>75</v>
      </c>
      <c r="H1021" s="17">
        <v>77</v>
      </c>
      <c r="I1021" s="17">
        <v>61</v>
      </c>
      <c r="J1021" s="17">
        <v>58</v>
      </c>
      <c r="K1021" s="17">
        <v>37</v>
      </c>
      <c r="L1021" s="17">
        <v>102</v>
      </c>
      <c r="M1021" s="17">
        <v>56</v>
      </c>
      <c r="N1021" s="17">
        <f t="shared" si="34"/>
        <v>562</v>
      </c>
    </row>
    <row r="1022" spans="1:14" x14ac:dyDescent="0.25">
      <c r="A1022" s="17" t="s">
        <v>5125</v>
      </c>
      <c r="B1022" s="17">
        <v>0</v>
      </c>
      <c r="C1022" s="17">
        <v>0</v>
      </c>
      <c r="D1022" s="17">
        <v>0</v>
      </c>
      <c r="E1022" s="17">
        <v>0</v>
      </c>
      <c r="F1022" s="17">
        <v>38</v>
      </c>
      <c r="G1022" s="17">
        <v>33</v>
      </c>
      <c r="H1022" s="17">
        <v>41</v>
      </c>
      <c r="I1022" s="17">
        <v>33</v>
      </c>
      <c r="J1022" s="17">
        <v>41</v>
      </c>
      <c r="K1022" s="17">
        <v>34</v>
      </c>
      <c r="L1022" s="17">
        <v>41</v>
      </c>
      <c r="M1022" s="17">
        <v>35</v>
      </c>
      <c r="N1022" s="17">
        <f t="shared" si="34"/>
        <v>296</v>
      </c>
    </row>
    <row r="1023" spans="1:14" x14ac:dyDescent="0.25">
      <c r="A1023" s="17" t="s">
        <v>5124</v>
      </c>
      <c r="B1023" s="17">
        <v>26</v>
      </c>
      <c r="C1023" s="17">
        <v>25</v>
      </c>
      <c r="D1023" s="17">
        <v>27</v>
      </c>
      <c r="E1023" s="17">
        <v>25</v>
      </c>
      <c r="F1023" s="17">
        <v>0</v>
      </c>
      <c r="G1023" s="17">
        <v>0</v>
      </c>
      <c r="H1023" s="17">
        <v>0</v>
      </c>
      <c r="I1023" s="17">
        <v>0</v>
      </c>
      <c r="J1023" s="17">
        <v>0</v>
      </c>
      <c r="K1023" s="17">
        <v>0</v>
      </c>
      <c r="L1023" s="17">
        <v>0</v>
      </c>
      <c r="M1023" s="17">
        <v>0</v>
      </c>
      <c r="N1023" s="17">
        <f t="shared" si="34"/>
        <v>103</v>
      </c>
    </row>
    <row r="1024" spans="1:14" x14ac:dyDescent="0.25">
      <c r="A1024" s="17" t="s">
        <v>5471</v>
      </c>
      <c r="B1024" s="17">
        <v>37</v>
      </c>
      <c r="C1024" s="17">
        <v>45</v>
      </c>
      <c r="D1024" s="17">
        <v>26</v>
      </c>
      <c r="E1024" s="17">
        <v>48</v>
      </c>
      <c r="F1024" s="17">
        <v>71</v>
      </c>
      <c r="G1024" s="17">
        <v>65</v>
      </c>
      <c r="H1024" s="17">
        <v>29</v>
      </c>
      <c r="I1024" s="17">
        <v>47</v>
      </c>
      <c r="J1024" s="17">
        <v>32</v>
      </c>
      <c r="K1024" s="17">
        <v>44</v>
      </c>
      <c r="L1024" s="17">
        <v>19</v>
      </c>
      <c r="M1024" s="17">
        <v>37</v>
      </c>
      <c r="N1024" s="17">
        <f t="shared" si="34"/>
        <v>500</v>
      </c>
    </row>
    <row r="1025" spans="1:14" x14ac:dyDescent="0.25">
      <c r="A1025" s="17" t="s">
        <v>5006</v>
      </c>
      <c r="B1025" s="17">
        <v>24</v>
      </c>
      <c r="C1025" s="17">
        <v>44</v>
      </c>
      <c r="D1025" s="17">
        <v>28</v>
      </c>
      <c r="E1025" s="17">
        <v>32</v>
      </c>
      <c r="F1025" s="17">
        <v>0</v>
      </c>
      <c r="G1025" s="17">
        <v>0</v>
      </c>
      <c r="H1025" s="17">
        <v>0</v>
      </c>
      <c r="I1025" s="17">
        <v>0</v>
      </c>
      <c r="J1025" s="17">
        <v>0</v>
      </c>
      <c r="K1025" s="17">
        <v>0</v>
      </c>
      <c r="L1025" s="17">
        <v>0</v>
      </c>
      <c r="M1025" s="17">
        <v>0</v>
      </c>
      <c r="N1025" s="17">
        <f t="shared" si="34"/>
        <v>128</v>
      </c>
    </row>
    <row r="1026" spans="1:14" x14ac:dyDescent="0.25">
      <c r="A1026" s="17" t="s">
        <v>8769</v>
      </c>
      <c r="B1026" s="17">
        <v>0</v>
      </c>
      <c r="C1026" s="17">
        <v>0</v>
      </c>
      <c r="D1026" s="17">
        <v>0</v>
      </c>
      <c r="E1026" s="17">
        <v>0</v>
      </c>
      <c r="F1026" s="17">
        <v>0</v>
      </c>
      <c r="G1026" s="17">
        <v>4</v>
      </c>
      <c r="H1026" s="17">
        <v>1</v>
      </c>
      <c r="I1026" s="17">
        <v>21</v>
      </c>
      <c r="J1026" s="17">
        <v>9</v>
      </c>
      <c r="K1026" s="17">
        <v>21</v>
      </c>
      <c r="L1026" s="17">
        <v>6</v>
      </c>
      <c r="M1026" s="17">
        <v>21</v>
      </c>
      <c r="N1026" s="17">
        <f t="shared" si="34"/>
        <v>83</v>
      </c>
    </row>
    <row r="1027" spans="1:14" x14ac:dyDescent="0.25">
      <c r="A1027" s="17" t="s">
        <v>8770</v>
      </c>
      <c r="B1027" s="17">
        <v>0</v>
      </c>
      <c r="C1027" s="17">
        <v>0</v>
      </c>
      <c r="D1027" s="17">
        <v>0</v>
      </c>
      <c r="E1027" s="17">
        <v>0</v>
      </c>
      <c r="F1027" s="17">
        <v>5</v>
      </c>
      <c r="G1027" s="17">
        <v>8</v>
      </c>
      <c r="H1027" s="17">
        <v>14</v>
      </c>
      <c r="I1027" s="17">
        <v>24</v>
      </c>
      <c r="J1027" s="17">
        <v>14</v>
      </c>
      <c r="K1027" s="17">
        <v>16</v>
      </c>
      <c r="L1027" s="17">
        <v>9</v>
      </c>
      <c r="M1027" s="17">
        <v>3</v>
      </c>
      <c r="N1027" s="17">
        <f t="shared" si="34"/>
        <v>93</v>
      </c>
    </row>
    <row r="1028" spans="1:14" x14ac:dyDescent="0.25">
      <c r="A1028" s="17" t="s">
        <v>5131</v>
      </c>
      <c r="B1028" s="17">
        <v>0</v>
      </c>
      <c r="C1028" s="17">
        <v>0</v>
      </c>
      <c r="D1028" s="17">
        <v>0</v>
      </c>
      <c r="E1028" s="17">
        <v>0</v>
      </c>
      <c r="F1028" s="17">
        <v>23</v>
      </c>
      <c r="G1028" s="17">
        <v>26</v>
      </c>
      <c r="H1028" s="17">
        <v>27</v>
      </c>
      <c r="I1028" s="17">
        <v>36</v>
      </c>
      <c r="J1028" s="17">
        <v>31</v>
      </c>
      <c r="K1028" s="17">
        <v>39</v>
      </c>
      <c r="L1028" s="17">
        <v>24</v>
      </c>
      <c r="M1028" s="17">
        <v>41</v>
      </c>
      <c r="N1028" s="17">
        <f t="shared" si="34"/>
        <v>247</v>
      </c>
    </row>
    <row r="1029" spans="1:14" x14ac:dyDescent="0.25">
      <c r="A1029" s="17" t="s">
        <v>5077</v>
      </c>
      <c r="B1029" s="17">
        <v>38</v>
      </c>
      <c r="C1029" s="17">
        <v>36</v>
      </c>
      <c r="D1029" s="17">
        <v>29</v>
      </c>
      <c r="E1029" s="17">
        <v>42</v>
      </c>
      <c r="F1029" s="17">
        <v>0</v>
      </c>
      <c r="G1029" s="17">
        <v>0</v>
      </c>
      <c r="H1029" s="17">
        <v>0</v>
      </c>
      <c r="I1029" s="17">
        <v>0</v>
      </c>
      <c r="J1029" s="17">
        <v>0</v>
      </c>
      <c r="K1029" s="17">
        <v>0</v>
      </c>
      <c r="L1029" s="17">
        <v>0</v>
      </c>
      <c r="M1029" s="17">
        <v>0</v>
      </c>
      <c r="N1029" s="17">
        <f t="shared" si="34"/>
        <v>145</v>
      </c>
    </row>
    <row r="1030" spans="1:14" x14ac:dyDescent="0.25">
      <c r="A1030" s="17" t="s">
        <v>5129</v>
      </c>
      <c r="B1030" s="17">
        <v>0</v>
      </c>
      <c r="C1030" s="17">
        <v>0</v>
      </c>
      <c r="D1030" s="17">
        <v>0</v>
      </c>
      <c r="E1030" s="17">
        <v>0</v>
      </c>
      <c r="F1030" s="17">
        <v>37</v>
      </c>
      <c r="G1030" s="17">
        <v>75</v>
      </c>
      <c r="H1030" s="17">
        <v>44</v>
      </c>
      <c r="I1030" s="17">
        <v>95</v>
      </c>
      <c r="J1030" s="17">
        <v>52</v>
      </c>
      <c r="K1030" s="17">
        <v>96</v>
      </c>
      <c r="L1030" s="17">
        <v>36</v>
      </c>
      <c r="M1030" s="17">
        <v>79</v>
      </c>
      <c r="N1030" s="17">
        <f t="shared" si="34"/>
        <v>514</v>
      </c>
    </row>
    <row r="1031" spans="1:14" x14ac:dyDescent="0.25">
      <c r="A1031" s="17" t="s">
        <v>5004</v>
      </c>
      <c r="B1031" s="17">
        <v>30</v>
      </c>
      <c r="C1031" s="17">
        <v>28</v>
      </c>
      <c r="D1031" s="17">
        <v>27</v>
      </c>
      <c r="E1031" s="17">
        <v>20</v>
      </c>
      <c r="F1031" s="17">
        <v>0</v>
      </c>
      <c r="G1031" s="17">
        <v>0</v>
      </c>
      <c r="H1031" s="17">
        <v>0</v>
      </c>
      <c r="I1031" s="17">
        <v>0</v>
      </c>
      <c r="J1031" s="17">
        <v>0</v>
      </c>
      <c r="K1031" s="17">
        <v>0</v>
      </c>
      <c r="L1031" s="17">
        <v>0</v>
      </c>
      <c r="M1031" s="17">
        <v>0</v>
      </c>
      <c r="N1031" s="17">
        <f t="shared" si="34"/>
        <v>105</v>
      </c>
    </row>
    <row r="1032" spans="1:14" x14ac:dyDescent="0.25">
      <c r="A1032" s="17" t="s">
        <v>5472</v>
      </c>
      <c r="B1032" s="17">
        <v>40</v>
      </c>
      <c r="C1032" s="17">
        <v>57</v>
      </c>
      <c r="D1032" s="17">
        <v>39</v>
      </c>
      <c r="E1032" s="17">
        <v>44</v>
      </c>
      <c r="F1032" s="17">
        <v>0</v>
      </c>
      <c r="G1032" s="17">
        <v>0</v>
      </c>
      <c r="H1032" s="17">
        <v>0</v>
      </c>
      <c r="I1032" s="17">
        <v>0</v>
      </c>
      <c r="J1032" s="17">
        <v>0</v>
      </c>
      <c r="K1032" s="17">
        <v>0</v>
      </c>
      <c r="L1032" s="17">
        <v>0</v>
      </c>
      <c r="M1032" s="17">
        <v>0</v>
      </c>
      <c r="N1032" s="17">
        <f t="shared" si="34"/>
        <v>180</v>
      </c>
    </row>
    <row r="1033" spans="1:14" x14ac:dyDescent="0.25">
      <c r="A1033" s="17" t="s">
        <v>5473</v>
      </c>
      <c r="B1033" s="17">
        <v>60</v>
      </c>
      <c r="C1033" s="17">
        <v>49</v>
      </c>
      <c r="D1033" s="17">
        <v>43</v>
      </c>
      <c r="E1033" s="17">
        <v>53</v>
      </c>
      <c r="F1033" s="17">
        <v>0</v>
      </c>
      <c r="G1033" s="17">
        <v>0</v>
      </c>
      <c r="H1033" s="17">
        <v>0</v>
      </c>
      <c r="I1033" s="17">
        <v>0</v>
      </c>
      <c r="J1033" s="17">
        <v>0</v>
      </c>
      <c r="K1033" s="17">
        <v>0</v>
      </c>
      <c r="L1033" s="17">
        <v>0</v>
      </c>
      <c r="M1033" s="17">
        <v>0</v>
      </c>
      <c r="N1033" s="17">
        <f t="shared" si="34"/>
        <v>205</v>
      </c>
    </row>
    <row r="1034" spans="1:14" x14ac:dyDescent="0.25">
      <c r="A1034" s="17" t="s">
        <v>5060</v>
      </c>
      <c r="B1034" s="17">
        <v>0</v>
      </c>
      <c r="C1034" s="17">
        <v>0</v>
      </c>
      <c r="D1034" s="17">
        <v>0</v>
      </c>
      <c r="E1034" s="17">
        <v>0</v>
      </c>
      <c r="F1034" s="17">
        <v>75</v>
      </c>
      <c r="G1034" s="17">
        <v>115</v>
      </c>
      <c r="H1034" s="17">
        <v>57</v>
      </c>
      <c r="I1034" s="17">
        <v>92</v>
      </c>
      <c r="J1034" s="17">
        <v>71</v>
      </c>
      <c r="K1034" s="17">
        <v>75</v>
      </c>
      <c r="L1034" s="17">
        <v>66</v>
      </c>
      <c r="M1034" s="17">
        <v>72</v>
      </c>
      <c r="N1034" s="17">
        <f t="shared" si="34"/>
        <v>623</v>
      </c>
    </row>
    <row r="1035" spans="1:14" x14ac:dyDescent="0.25">
      <c r="A1035" s="17" t="s">
        <v>8771</v>
      </c>
      <c r="B1035" s="17">
        <v>20</v>
      </c>
      <c r="C1035" s="17">
        <v>29</v>
      </c>
      <c r="D1035" s="17">
        <v>0</v>
      </c>
      <c r="E1035" s="17">
        <v>0</v>
      </c>
      <c r="F1035" s="17">
        <v>0</v>
      </c>
      <c r="G1035" s="17">
        <v>0</v>
      </c>
      <c r="H1035" s="17">
        <v>0</v>
      </c>
      <c r="I1035" s="17">
        <v>0</v>
      </c>
      <c r="J1035" s="17">
        <v>0</v>
      </c>
      <c r="K1035" s="17">
        <v>0</v>
      </c>
      <c r="L1035" s="17">
        <v>0</v>
      </c>
      <c r="M1035" s="17">
        <v>0</v>
      </c>
      <c r="N1035" s="17">
        <f t="shared" si="34"/>
        <v>49</v>
      </c>
    </row>
    <row r="1036" spans="1:14" x14ac:dyDescent="0.25">
      <c r="A1036" s="17" t="s">
        <v>5071</v>
      </c>
      <c r="B1036" s="17">
        <v>0</v>
      </c>
      <c r="C1036" s="17">
        <v>0</v>
      </c>
      <c r="D1036" s="17">
        <v>0</v>
      </c>
      <c r="E1036" s="17">
        <v>0</v>
      </c>
      <c r="F1036" s="17">
        <v>99</v>
      </c>
      <c r="G1036" s="17">
        <v>67</v>
      </c>
      <c r="H1036" s="17">
        <v>92</v>
      </c>
      <c r="I1036" s="17">
        <v>54</v>
      </c>
      <c r="J1036" s="17">
        <v>61</v>
      </c>
      <c r="K1036" s="17">
        <v>38</v>
      </c>
      <c r="L1036" s="17">
        <v>91</v>
      </c>
      <c r="M1036" s="17">
        <v>53</v>
      </c>
      <c r="N1036" s="17">
        <f t="shared" si="34"/>
        <v>555</v>
      </c>
    </row>
    <row r="1037" spans="1:14" x14ac:dyDescent="0.25">
      <c r="A1037" s="17" t="s">
        <v>5115</v>
      </c>
      <c r="B1037" s="17">
        <v>0</v>
      </c>
      <c r="C1037" s="17">
        <v>0</v>
      </c>
      <c r="D1037" s="17">
        <v>0</v>
      </c>
      <c r="E1037" s="17">
        <v>0</v>
      </c>
      <c r="F1037" s="17">
        <v>54</v>
      </c>
      <c r="G1037" s="17">
        <v>82</v>
      </c>
      <c r="H1037" s="17">
        <v>44</v>
      </c>
      <c r="I1037" s="17">
        <v>77</v>
      </c>
      <c r="J1037" s="17">
        <v>56</v>
      </c>
      <c r="K1037" s="17">
        <v>62</v>
      </c>
      <c r="L1037" s="17">
        <v>51</v>
      </c>
      <c r="M1037" s="17">
        <v>57</v>
      </c>
      <c r="N1037" s="17">
        <f t="shared" si="34"/>
        <v>483</v>
      </c>
    </row>
    <row r="1038" spans="1:14" x14ac:dyDescent="0.25">
      <c r="A1038" s="17" t="s">
        <v>5134</v>
      </c>
      <c r="B1038" s="17">
        <v>0</v>
      </c>
      <c r="C1038" s="17">
        <v>0</v>
      </c>
      <c r="D1038" s="17">
        <v>0</v>
      </c>
      <c r="E1038" s="17">
        <v>0</v>
      </c>
      <c r="F1038" s="17">
        <v>60</v>
      </c>
      <c r="G1038" s="17">
        <v>58</v>
      </c>
      <c r="H1038" s="17">
        <v>49</v>
      </c>
      <c r="I1038" s="17">
        <v>76</v>
      </c>
      <c r="J1038" s="17">
        <v>46</v>
      </c>
      <c r="K1038" s="17">
        <v>57</v>
      </c>
      <c r="L1038" s="17">
        <v>72</v>
      </c>
      <c r="M1038" s="17">
        <v>56</v>
      </c>
      <c r="N1038" s="17">
        <f t="shared" si="34"/>
        <v>474</v>
      </c>
    </row>
    <row r="1039" spans="1:14" x14ac:dyDescent="0.25">
      <c r="A1039" s="17" t="s">
        <v>5137</v>
      </c>
      <c r="B1039" s="17">
        <v>0</v>
      </c>
      <c r="C1039" s="17">
        <v>0</v>
      </c>
      <c r="D1039" s="17">
        <v>0</v>
      </c>
      <c r="E1039" s="17">
        <v>0</v>
      </c>
      <c r="F1039" s="17">
        <v>67</v>
      </c>
      <c r="G1039" s="17">
        <v>55</v>
      </c>
      <c r="H1039" s="17">
        <v>65</v>
      </c>
      <c r="I1039" s="17">
        <v>60</v>
      </c>
      <c r="J1039" s="17">
        <v>63</v>
      </c>
      <c r="K1039" s="17">
        <v>58</v>
      </c>
      <c r="L1039" s="17">
        <v>58</v>
      </c>
      <c r="M1039" s="17">
        <v>63</v>
      </c>
      <c r="N1039" s="17">
        <f t="shared" si="34"/>
        <v>489</v>
      </c>
    </row>
    <row r="1040" spans="1:14" x14ac:dyDescent="0.25">
      <c r="A1040" s="17" t="s">
        <v>5021</v>
      </c>
      <c r="B1040" s="17">
        <v>25</v>
      </c>
      <c r="C1040" s="17">
        <v>34</v>
      </c>
      <c r="D1040" s="17">
        <v>34</v>
      </c>
      <c r="E1040" s="17">
        <v>38</v>
      </c>
      <c r="F1040" s="17">
        <v>0</v>
      </c>
      <c r="G1040" s="17">
        <v>0</v>
      </c>
      <c r="H1040" s="17">
        <v>0</v>
      </c>
      <c r="I1040" s="17">
        <v>0</v>
      </c>
      <c r="J1040" s="17">
        <v>0</v>
      </c>
      <c r="K1040" s="17">
        <v>0</v>
      </c>
      <c r="L1040" s="17">
        <v>0</v>
      </c>
      <c r="M1040" s="17">
        <v>0</v>
      </c>
      <c r="N1040" s="17">
        <f t="shared" si="34"/>
        <v>131</v>
      </c>
    </row>
    <row r="1041" spans="1:14" x14ac:dyDescent="0.25">
      <c r="A1041" s="17" t="s">
        <v>5039</v>
      </c>
      <c r="B1041" s="17">
        <v>22</v>
      </c>
      <c r="C1041" s="17">
        <v>31</v>
      </c>
      <c r="D1041" s="17">
        <v>26</v>
      </c>
      <c r="E1041" s="17">
        <v>20</v>
      </c>
      <c r="F1041" s="17">
        <v>0</v>
      </c>
      <c r="G1041" s="17">
        <v>0</v>
      </c>
      <c r="H1041" s="17">
        <v>0</v>
      </c>
      <c r="I1041" s="17">
        <v>0</v>
      </c>
      <c r="J1041" s="17">
        <v>0</v>
      </c>
      <c r="K1041" s="17">
        <v>0</v>
      </c>
      <c r="L1041" s="17">
        <v>0</v>
      </c>
      <c r="M1041" s="17">
        <v>0</v>
      </c>
      <c r="N1041" s="17">
        <f t="shared" si="34"/>
        <v>99</v>
      </c>
    </row>
    <row r="1042" spans="1:14" x14ac:dyDescent="0.25">
      <c r="A1042" s="17" t="s">
        <v>5069</v>
      </c>
      <c r="B1042" s="17">
        <v>0</v>
      </c>
      <c r="C1042" s="17">
        <v>0</v>
      </c>
      <c r="D1042" s="17">
        <v>0</v>
      </c>
      <c r="E1042" s="17">
        <v>0</v>
      </c>
      <c r="F1042" s="17">
        <v>57</v>
      </c>
      <c r="G1042" s="17">
        <v>97</v>
      </c>
      <c r="H1042" s="17">
        <v>56</v>
      </c>
      <c r="I1042" s="17">
        <v>98</v>
      </c>
      <c r="J1042" s="17">
        <v>57</v>
      </c>
      <c r="K1042" s="17">
        <v>83</v>
      </c>
      <c r="L1042" s="17">
        <v>50</v>
      </c>
      <c r="M1042" s="17">
        <v>79</v>
      </c>
      <c r="N1042" s="17">
        <f t="shared" si="34"/>
        <v>577</v>
      </c>
    </row>
    <row r="1043" spans="1:14" x14ac:dyDescent="0.25">
      <c r="A1043" s="17" t="s">
        <v>5022</v>
      </c>
      <c r="B1043" s="17">
        <v>35</v>
      </c>
      <c r="C1043" s="17">
        <v>22</v>
      </c>
      <c r="D1043" s="17">
        <v>36</v>
      </c>
      <c r="E1043" s="17">
        <v>41</v>
      </c>
      <c r="F1043" s="17">
        <v>0</v>
      </c>
      <c r="G1043" s="17">
        <v>0</v>
      </c>
      <c r="H1043" s="17">
        <v>0</v>
      </c>
      <c r="I1043" s="17">
        <v>0</v>
      </c>
      <c r="J1043" s="17">
        <v>0</v>
      </c>
      <c r="K1043" s="17">
        <v>0</v>
      </c>
      <c r="L1043" s="17">
        <v>0</v>
      </c>
      <c r="M1043" s="17">
        <v>0</v>
      </c>
      <c r="N1043" s="17">
        <f t="shared" si="34"/>
        <v>134</v>
      </c>
    </row>
    <row r="1044" spans="1:14" x14ac:dyDescent="0.25">
      <c r="A1044" s="17" t="s">
        <v>5023</v>
      </c>
      <c r="B1044" s="17">
        <v>13</v>
      </c>
      <c r="C1044" s="17">
        <v>13</v>
      </c>
      <c r="D1044" s="17">
        <v>21</v>
      </c>
      <c r="E1044" s="17">
        <v>16</v>
      </c>
      <c r="F1044" s="17">
        <v>0</v>
      </c>
      <c r="G1044" s="17">
        <v>0</v>
      </c>
      <c r="H1044" s="17">
        <v>0</v>
      </c>
      <c r="I1044" s="17">
        <v>0</v>
      </c>
      <c r="J1044" s="17">
        <v>0</v>
      </c>
      <c r="K1044" s="17">
        <v>0</v>
      </c>
      <c r="L1044" s="17">
        <v>0</v>
      </c>
      <c r="M1044" s="17">
        <v>0</v>
      </c>
      <c r="N1044" s="17">
        <f t="shared" si="34"/>
        <v>63</v>
      </c>
    </row>
    <row r="1045" spans="1:14" x14ac:dyDescent="0.25">
      <c r="A1045" s="17" t="s">
        <v>5110</v>
      </c>
      <c r="B1045" s="17">
        <v>76</v>
      </c>
      <c r="C1045" s="17">
        <v>78</v>
      </c>
      <c r="D1045" s="17">
        <v>75</v>
      </c>
      <c r="E1045" s="17">
        <v>96</v>
      </c>
      <c r="F1045" s="17">
        <v>0</v>
      </c>
      <c r="G1045" s="17">
        <v>0</v>
      </c>
      <c r="H1045" s="17">
        <v>0</v>
      </c>
      <c r="I1045" s="17">
        <v>0</v>
      </c>
      <c r="J1045" s="17">
        <v>0</v>
      </c>
      <c r="K1045" s="17">
        <v>0</v>
      </c>
      <c r="L1045" s="17">
        <v>0</v>
      </c>
      <c r="M1045" s="17">
        <v>0</v>
      </c>
      <c r="N1045" s="17">
        <f t="shared" si="34"/>
        <v>325</v>
      </c>
    </row>
    <row r="1046" spans="1:14" x14ac:dyDescent="0.25">
      <c r="A1046" s="17" t="s">
        <v>5014</v>
      </c>
      <c r="B1046" s="17">
        <v>15</v>
      </c>
      <c r="C1046" s="17">
        <v>15</v>
      </c>
      <c r="D1046" s="17">
        <v>10</v>
      </c>
      <c r="E1046" s="17">
        <v>8</v>
      </c>
      <c r="F1046" s="17">
        <v>0</v>
      </c>
      <c r="G1046" s="17">
        <v>0</v>
      </c>
      <c r="H1046" s="17">
        <v>0</v>
      </c>
      <c r="I1046" s="17">
        <v>0</v>
      </c>
      <c r="J1046" s="17">
        <v>0</v>
      </c>
      <c r="K1046" s="17">
        <v>0</v>
      </c>
      <c r="L1046" s="17">
        <v>0</v>
      </c>
      <c r="M1046" s="17">
        <v>0</v>
      </c>
      <c r="N1046" s="17">
        <f t="shared" si="34"/>
        <v>48</v>
      </c>
    </row>
    <row r="1047" spans="1:14" x14ac:dyDescent="0.25">
      <c r="A1047" s="17" t="s">
        <v>5474</v>
      </c>
      <c r="B1047" s="17">
        <v>23</v>
      </c>
      <c r="C1047" s="17">
        <v>28</v>
      </c>
      <c r="D1047" s="17">
        <v>20</v>
      </c>
      <c r="E1047" s="17">
        <v>31</v>
      </c>
      <c r="F1047" s="17">
        <v>0</v>
      </c>
      <c r="G1047" s="17">
        <v>0</v>
      </c>
      <c r="H1047" s="17">
        <v>0</v>
      </c>
      <c r="I1047" s="17">
        <v>0</v>
      </c>
      <c r="J1047" s="17">
        <v>0</v>
      </c>
      <c r="K1047" s="17">
        <v>0</v>
      </c>
      <c r="L1047" s="17">
        <v>0</v>
      </c>
      <c r="M1047" s="17">
        <v>0</v>
      </c>
      <c r="N1047" s="17">
        <f t="shared" si="34"/>
        <v>102</v>
      </c>
    </row>
    <row r="1048" spans="1:14" x14ac:dyDescent="0.25">
      <c r="A1048" s="17" t="s">
        <v>5041</v>
      </c>
      <c r="B1048" s="17">
        <v>17</v>
      </c>
      <c r="C1048" s="17">
        <v>27</v>
      </c>
      <c r="D1048" s="17">
        <v>23</v>
      </c>
      <c r="E1048" s="17">
        <v>36</v>
      </c>
      <c r="F1048" s="17">
        <v>0</v>
      </c>
      <c r="G1048" s="17">
        <v>0</v>
      </c>
      <c r="H1048" s="17">
        <v>0</v>
      </c>
      <c r="I1048" s="17">
        <v>0</v>
      </c>
      <c r="J1048" s="17">
        <v>0</v>
      </c>
      <c r="K1048" s="17">
        <v>0</v>
      </c>
      <c r="L1048" s="17">
        <v>0</v>
      </c>
      <c r="M1048" s="17">
        <v>0</v>
      </c>
      <c r="N1048" s="17">
        <f t="shared" si="34"/>
        <v>103</v>
      </c>
    </row>
    <row r="1049" spans="1:14" x14ac:dyDescent="0.25">
      <c r="A1049" s="17" t="s">
        <v>5117</v>
      </c>
      <c r="B1049" s="17">
        <v>0</v>
      </c>
      <c r="C1049" s="17">
        <v>0</v>
      </c>
      <c r="D1049" s="17">
        <v>0</v>
      </c>
      <c r="E1049" s="17">
        <v>0</v>
      </c>
      <c r="F1049" s="17">
        <v>24</v>
      </c>
      <c r="G1049" s="17">
        <v>49</v>
      </c>
      <c r="H1049" s="17">
        <v>20</v>
      </c>
      <c r="I1049" s="17">
        <v>53</v>
      </c>
      <c r="J1049" s="17">
        <v>31</v>
      </c>
      <c r="K1049" s="17">
        <v>47</v>
      </c>
      <c r="L1049" s="17">
        <v>33</v>
      </c>
      <c r="M1049" s="17">
        <v>52</v>
      </c>
      <c r="N1049" s="17">
        <f t="shared" si="34"/>
        <v>309</v>
      </c>
    </row>
    <row r="1050" spans="1:14" x14ac:dyDescent="0.25">
      <c r="A1050" s="17" t="s">
        <v>5103</v>
      </c>
      <c r="B1050" s="17">
        <v>0</v>
      </c>
      <c r="C1050" s="17">
        <v>0</v>
      </c>
      <c r="D1050" s="17">
        <v>0</v>
      </c>
      <c r="E1050" s="17">
        <v>0</v>
      </c>
      <c r="F1050" s="17">
        <v>65</v>
      </c>
      <c r="G1050" s="17">
        <v>125</v>
      </c>
      <c r="H1050" s="17">
        <v>80</v>
      </c>
      <c r="I1050" s="17">
        <v>129</v>
      </c>
      <c r="J1050" s="17">
        <v>52</v>
      </c>
      <c r="K1050" s="17">
        <v>73</v>
      </c>
      <c r="L1050" s="17">
        <v>52</v>
      </c>
      <c r="M1050" s="17">
        <v>89</v>
      </c>
      <c r="N1050" s="17">
        <f t="shared" si="34"/>
        <v>665</v>
      </c>
    </row>
    <row r="1051" spans="1:14" x14ac:dyDescent="0.25">
      <c r="A1051" s="17" t="s">
        <v>5024</v>
      </c>
      <c r="B1051" s="17">
        <v>24</v>
      </c>
      <c r="C1051" s="17">
        <v>19</v>
      </c>
      <c r="D1051" s="17">
        <v>15</v>
      </c>
      <c r="E1051" s="17">
        <v>27</v>
      </c>
      <c r="F1051" s="17">
        <v>0</v>
      </c>
      <c r="G1051" s="17">
        <v>0</v>
      </c>
      <c r="H1051" s="17">
        <v>0</v>
      </c>
      <c r="I1051" s="17">
        <v>0</v>
      </c>
      <c r="J1051" s="17">
        <v>0</v>
      </c>
      <c r="K1051" s="17">
        <v>0</v>
      </c>
      <c r="L1051" s="17">
        <v>0</v>
      </c>
      <c r="M1051" s="17">
        <v>0</v>
      </c>
      <c r="N1051" s="17">
        <f t="shared" si="34"/>
        <v>85</v>
      </c>
    </row>
    <row r="1052" spans="1:14" x14ac:dyDescent="0.25">
      <c r="A1052" s="17" t="s">
        <v>5475</v>
      </c>
      <c r="B1052" s="17">
        <v>0</v>
      </c>
      <c r="C1052" s="17">
        <v>0</v>
      </c>
      <c r="D1052" s="17">
        <v>0</v>
      </c>
      <c r="E1052" s="17">
        <v>0</v>
      </c>
      <c r="F1052" s="17">
        <v>33</v>
      </c>
      <c r="G1052" s="17">
        <v>44</v>
      </c>
      <c r="H1052" s="17">
        <v>44</v>
      </c>
      <c r="I1052" s="17">
        <v>46</v>
      </c>
      <c r="J1052" s="17">
        <v>33</v>
      </c>
      <c r="K1052" s="17">
        <v>48</v>
      </c>
      <c r="L1052" s="17">
        <v>0</v>
      </c>
      <c r="M1052" s="17">
        <v>0</v>
      </c>
      <c r="N1052" s="17">
        <f t="shared" si="34"/>
        <v>248</v>
      </c>
    </row>
    <row r="1053" spans="1:14" x14ac:dyDescent="0.25">
      <c r="A1053" s="17" t="s">
        <v>5476</v>
      </c>
      <c r="B1053" s="17">
        <v>0</v>
      </c>
      <c r="C1053" s="17">
        <v>0</v>
      </c>
      <c r="D1053" s="17">
        <v>0</v>
      </c>
      <c r="E1053" s="17">
        <v>0</v>
      </c>
      <c r="F1053" s="17">
        <v>56</v>
      </c>
      <c r="G1053" s="17">
        <v>58</v>
      </c>
      <c r="H1053" s="17">
        <v>58</v>
      </c>
      <c r="I1053" s="17">
        <v>58</v>
      </c>
      <c r="J1053" s="17">
        <v>70</v>
      </c>
      <c r="K1053" s="17">
        <v>60</v>
      </c>
      <c r="L1053" s="17">
        <v>59</v>
      </c>
      <c r="M1053" s="17">
        <v>56</v>
      </c>
      <c r="N1053" s="17">
        <f t="shared" si="34"/>
        <v>475</v>
      </c>
    </row>
    <row r="1054" spans="1:14" x14ac:dyDescent="0.25">
      <c r="A1054" s="17" t="s">
        <v>5477</v>
      </c>
      <c r="B1054" s="17">
        <v>14</v>
      </c>
      <c r="C1054" s="17">
        <v>12</v>
      </c>
      <c r="D1054" s="17">
        <v>27</v>
      </c>
      <c r="E1054" s="17">
        <v>17</v>
      </c>
      <c r="F1054" s="17">
        <v>49</v>
      </c>
      <c r="G1054" s="17">
        <v>39</v>
      </c>
      <c r="H1054" s="17">
        <v>75</v>
      </c>
      <c r="I1054" s="17">
        <v>51</v>
      </c>
      <c r="J1054" s="17">
        <v>49</v>
      </c>
      <c r="K1054" s="17">
        <v>27</v>
      </c>
      <c r="L1054" s="17">
        <v>54</v>
      </c>
      <c r="M1054" s="17">
        <v>43</v>
      </c>
      <c r="N1054" s="17">
        <f t="shared" si="34"/>
        <v>457</v>
      </c>
    </row>
    <row r="1055" spans="1:14" x14ac:dyDescent="0.25">
      <c r="A1055" s="17" t="s">
        <v>5478</v>
      </c>
      <c r="B1055" s="17">
        <v>0</v>
      </c>
      <c r="C1055" s="17">
        <v>0</v>
      </c>
      <c r="D1055" s="17">
        <v>0</v>
      </c>
      <c r="E1055" s="17">
        <v>0</v>
      </c>
      <c r="F1055" s="17">
        <v>60</v>
      </c>
      <c r="G1055" s="17">
        <v>65</v>
      </c>
      <c r="H1055" s="17">
        <v>35</v>
      </c>
      <c r="I1055" s="17">
        <v>40</v>
      </c>
      <c r="J1055" s="17">
        <v>37</v>
      </c>
      <c r="K1055" s="17">
        <v>32</v>
      </c>
      <c r="L1055" s="17">
        <v>0</v>
      </c>
      <c r="M1055" s="17">
        <v>0</v>
      </c>
      <c r="N1055" s="17">
        <f t="shared" ref="N1055:N1091" si="35">SUM(B1055:M1055)</f>
        <v>269</v>
      </c>
    </row>
    <row r="1056" spans="1:14" x14ac:dyDescent="0.25">
      <c r="A1056" s="17" t="s">
        <v>5479</v>
      </c>
      <c r="B1056" s="17">
        <v>0</v>
      </c>
      <c r="C1056" s="17">
        <v>0</v>
      </c>
      <c r="D1056" s="17">
        <v>0</v>
      </c>
      <c r="E1056" s="17">
        <v>0</v>
      </c>
      <c r="F1056" s="17">
        <v>17</v>
      </c>
      <c r="G1056" s="17">
        <v>45</v>
      </c>
      <c r="H1056" s="17">
        <v>32</v>
      </c>
      <c r="I1056" s="17">
        <v>47</v>
      </c>
      <c r="J1056" s="17">
        <v>14</v>
      </c>
      <c r="K1056" s="17">
        <v>41</v>
      </c>
      <c r="L1056" s="17">
        <v>18</v>
      </c>
      <c r="M1056" s="17">
        <v>17</v>
      </c>
      <c r="N1056" s="17">
        <f t="shared" si="35"/>
        <v>231</v>
      </c>
    </row>
    <row r="1057" spans="1:14" x14ac:dyDescent="0.25">
      <c r="A1057" s="17" t="s">
        <v>5480</v>
      </c>
      <c r="B1057" s="17">
        <v>56</v>
      </c>
      <c r="C1057" s="17">
        <v>59</v>
      </c>
      <c r="D1057" s="17">
        <v>48</v>
      </c>
      <c r="E1057" s="17">
        <v>67</v>
      </c>
      <c r="F1057" s="17">
        <v>0</v>
      </c>
      <c r="G1057" s="17">
        <v>0</v>
      </c>
      <c r="H1057" s="17">
        <v>0</v>
      </c>
      <c r="I1057" s="17">
        <v>0</v>
      </c>
      <c r="J1057" s="17">
        <v>0</v>
      </c>
      <c r="K1057" s="17">
        <v>0</v>
      </c>
      <c r="L1057" s="17">
        <v>0</v>
      </c>
      <c r="M1057" s="17">
        <v>0</v>
      </c>
      <c r="N1057" s="17">
        <f t="shared" si="35"/>
        <v>230</v>
      </c>
    </row>
    <row r="1058" spans="1:14" x14ac:dyDescent="0.25">
      <c r="A1058" s="17" t="s">
        <v>5481</v>
      </c>
      <c r="B1058" s="17">
        <v>10</v>
      </c>
      <c r="C1058" s="17">
        <v>18</v>
      </c>
      <c r="D1058" s="17">
        <v>18</v>
      </c>
      <c r="E1058" s="17">
        <v>23</v>
      </c>
      <c r="F1058" s="17">
        <v>0</v>
      </c>
      <c r="G1058" s="17">
        <v>0</v>
      </c>
      <c r="H1058" s="17">
        <v>0</v>
      </c>
      <c r="I1058" s="17">
        <v>0</v>
      </c>
      <c r="J1058" s="17">
        <v>0</v>
      </c>
      <c r="K1058" s="17">
        <v>0</v>
      </c>
      <c r="L1058" s="17">
        <v>0</v>
      </c>
      <c r="M1058" s="17">
        <v>0</v>
      </c>
      <c r="N1058" s="17">
        <f t="shared" si="35"/>
        <v>69</v>
      </c>
    </row>
    <row r="1059" spans="1:14" x14ac:dyDescent="0.25">
      <c r="A1059" s="17" t="s">
        <v>5056</v>
      </c>
      <c r="B1059" s="17">
        <v>83</v>
      </c>
      <c r="C1059" s="17">
        <v>78</v>
      </c>
      <c r="D1059" s="17">
        <v>74</v>
      </c>
      <c r="E1059" s="17">
        <v>93</v>
      </c>
      <c r="F1059" s="17">
        <v>0</v>
      </c>
      <c r="G1059" s="17">
        <v>0</v>
      </c>
      <c r="H1059" s="17">
        <v>0</v>
      </c>
      <c r="I1059" s="17">
        <v>0</v>
      </c>
      <c r="J1059" s="17">
        <v>0</v>
      </c>
      <c r="K1059" s="17">
        <v>0</v>
      </c>
      <c r="L1059" s="17">
        <v>0</v>
      </c>
      <c r="M1059" s="17">
        <v>0</v>
      </c>
      <c r="N1059" s="17">
        <f t="shared" si="35"/>
        <v>328</v>
      </c>
    </row>
    <row r="1060" spans="1:14" x14ac:dyDescent="0.25">
      <c r="A1060" s="17" t="s">
        <v>5105</v>
      </c>
      <c r="B1060" s="17">
        <v>11</v>
      </c>
      <c r="C1060" s="17">
        <v>15</v>
      </c>
      <c r="D1060" s="17">
        <v>13</v>
      </c>
      <c r="E1060" s="17">
        <v>11</v>
      </c>
      <c r="F1060" s="17">
        <v>0</v>
      </c>
      <c r="G1060" s="17">
        <v>0</v>
      </c>
      <c r="H1060" s="17">
        <v>0</v>
      </c>
      <c r="I1060" s="17">
        <v>0</v>
      </c>
      <c r="J1060" s="17">
        <v>0</v>
      </c>
      <c r="K1060" s="17">
        <v>0</v>
      </c>
      <c r="L1060" s="17">
        <v>0</v>
      </c>
      <c r="M1060" s="17">
        <v>0</v>
      </c>
      <c r="N1060" s="17">
        <f t="shared" si="35"/>
        <v>50</v>
      </c>
    </row>
    <row r="1061" spans="1:14" x14ac:dyDescent="0.25">
      <c r="A1061" s="17" t="s">
        <v>5087</v>
      </c>
      <c r="B1061" s="17">
        <v>0</v>
      </c>
      <c r="C1061" s="17">
        <v>0</v>
      </c>
      <c r="D1061" s="17">
        <v>0</v>
      </c>
      <c r="E1061" s="17">
        <v>0</v>
      </c>
      <c r="F1061" s="17">
        <v>147</v>
      </c>
      <c r="G1061" s="17">
        <v>201</v>
      </c>
      <c r="H1061" s="17">
        <v>159</v>
      </c>
      <c r="I1061" s="17">
        <v>252</v>
      </c>
      <c r="J1061" s="17">
        <v>144</v>
      </c>
      <c r="K1061" s="17">
        <v>177</v>
      </c>
      <c r="L1061" s="17">
        <v>120</v>
      </c>
      <c r="M1061" s="17">
        <v>146</v>
      </c>
      <c r="N1061" s="17">
        <f t="shared" si="35"/>
        <v>1346</v>
      </c>
    </row>
    <row r="1062" spans="1:14" x14ac:dyDescent="0.25">
      <c r="A1062" s="17" t="s">
        <v>5122</v>
      </c>
      <c r="B1062" s="17">
        <v>67</v>
      </c>
      <c r="C1062" s="17">
        <v>71</v>
      </c>
      <c r="D1062" s="17">
        <v>55</v>
      </c>
      <c r="E1062" s="17">
        <v>92</v>
      </c>
      <c r="F1062" s="17">
        <v>0</v>
      </c>
      <c r="G1062" s="17">
        <v>0</v>
      </c>
      <c r="H1062" s="17">
        <v>0</v>
      </c>
      <c r="I1062" s="17">
        <v>0</v>
      </c>
      <c r="J1062" s="17">
        <v>0</v>
      </c>
      <c r="K1062" s="17">
        <v>0</v>
      </c>
      <c r="L1062" s="17">
        <v>0</v>
      </c>
      <c r="M1062" s="17">
        <v>0</v>
      </c>
      <c r="N1062" s="17">
        <f t="shared" si="35"/>
        <v>285</v>
      </c>
    </row>
    <row r="1063" spans="1:14" x14ac:dyDescent="0.25">
      <c r="A1063" s="17" t="s">
        <v>5005</v>
      </c>
      <c r="B1063" s="17">
        <v>22</v>
      </c>
      <c r="C1063" s="17">
        <v>27</v>
      </c>
      <c r="D1063" s="17">
        <v>26</v>
      </c>
      <c r="E1063" s="17">
        <v>28</v>
      </c>
      <c r="F1063" s="17">
        <v>0</v>
      </c>
      <c r="G1063" s="17">
        <v>0</v>
      </c>
      <c r="H1063" s="17">
        <v>0</v>
      </c>
      <c r="I1063" s="17">
        <v>0</v>
      </c>
      <c r="J1063" s="17">
        <v>0</v>
      </c>
      <c r="K1063" s="17">
        <v>0</v>
      </c>
      <c r="L1063" s="17">
        <v>0</v>
      </c>
      <c r="M1063" s="17">
        <v>0</v>
      </c>
      <c r="N1063" s="17">
        <f t="shared" si="35"/>
        <v>103</v>
      </c>
    </row>
    <row r="1064" spans="1:14" x14ac:dyDescent="0.25">
      <c r="A1064" s="17" t="s">
        <v>5032</v>
      </c>
      <c r="B1064" s="17">
        <v>20</v>
      </c>
      <c r="C1064" s="17">
        <v>27</v>
      </c>
      <c r="D1064" s="17">
        <v>20</v>
      </c>
      <c r="E1064" s="17">
        <v>24</v>
      </c>
      <c r="F1064" s="17">
        <v>0</v>
      </c>
      <c r="G1064" s="17">
        <v>0</v>
      </c>
      <c r="H1064" s="17">
        <v>0</v>
      </c>
      <c r="I1064" s="17">
        <v>0</v>
      </c>
      <c r="J1064" s="17">
        <v>0</v>
      </c>
      <c r="K1064" s="17">
        <v>0</v>
      </c>
      <c r="L1064" s="17">
        <v>0</v>
      </c>
      <c r="M1064" s="17">
        <v>0</v>
      </c>
      <c r="N1064" s="17">
        <f t="shared" si="35"/>
        <v>91</v>
      </c>
    </row>
    <row r="1065" spans="1:14" x14ac:dyDescent="0.25">
      <c r="A1065" s="17" t="s">
        <v>5070</v>
      </c>
      <c r="B1065" s="17">
        <v>0</v>
      </c>
      <c r="C1065" s="17">
        <v>0</v>
      </c>
      <c r="D1065" s="17">
        <v>0</v>
      </c>
      <c r="E1065" s="17">
        <v>0</v>
      </c>
      <c r="F1065" s="17">
        <v>61</v>
      </c>
      <c r="G1065" s="17">
        <v>120</v>
      </c>
      <c r="H1065" s="17">
        <v>56</v>
      </c>
      <c r="I1065" s="17">
        <v>63</v>
      </c>
      <c r="J1065" s="17">
        <v>39</v>
      </c>
      <c r="K1065" s="17">
        <v>47</v>
      </c>
      <c r="L1065" s="17">
        <v>50</v>
      </c>
      <c r="M1065" s="17">
        <v>42</v>
      </c>
      <c r="N1065" s="17">
        <f t="shared" si="35"/>
        <v>478</v>
      </c>
    </row>
    <row r="1066" spans="1:14" x14ac:dyDescent="0.25">
      <c r="A1066" s="17" t="s">
        <v>5251</v>
      </c>
      <c r="B1066" s="17">
        <v>7</v>
      </c>
      <c r="C1066" s="17">
        <v>10</v>
      </c>
      <c r="D1066" s="17">
        <v>2</v>
      </c>
      <c r="E1066" s="17">
        <v>8</v>
      </c>
      <c r="F1066" s="17">
        <v>3</v>
      </c>
      <c r="G1066" s="17">
        <v>7</v>
      </c>
      <c r="H1066" s="17">
        <v>3</v>
      </c>
      <c r="I1066" s="17">
        <v>10</v>
      </c>
      <c r="J1066" s="17">
        <v>8</v>
      </c>
      <c r="K1066" s="17">
        <v>7</v>
      </c>
      <c r="L1066" s="17">
        <v>13</v>
      </c>
      <c r="M1066" s="17">
        <v>19</v>
      </c>
      <c r="N1066" s="17">
        <f t="shared" si="35"/>
        <v>97</v>
      </c>
    </row>
    <row r="1067" spans="1:14" x14ac:dyDescent="0.25">
      <c r="A1067" s="17" t="s">
        <v>5116</v>
      </c>
      <c r="B1067" s="17">
        <v>202</v>
      </c>
      <c r="C1067" s="17">
        <v>233</v>
      </c>
      <c r="D1067" s="17">
        <v>207</v>
      </c>
      <c r="E1067" s="17">
        <v>222</v>
      </c>
      <c r="F1067" s="17">
        <v>0</v>
      </c>
      <c r="G1067" s="17">
        <v>0</v>
      </c>
      <c r="H1067" s="17">
        <v>0</v>
      </c>
      <c r="I1067" s="17">
        <v>0</v>
      </c>
      <c r="J1067" s="17">
        <v>0</v>
      </c>
      <c r="K1067" s="17">
        <v>0</v>
      </c>
      <c r="L1067" s="17">
        <v>0</v>
      </c>
      <c r="M1067" s="17">
        <v>0</v>
      </c>
      <c r="N1067" s="17">
        <f t="shared" si="35"/>
        <v>864</v>
      </c>
    </row>
    <row r="1068" spans="1:14" x14ac:dyDescent="0.25">
      <c r="A1068" s="17" t="s">
        <v>5109</v>
      </c>
      <c r="B1068" s="17">
        <v>30</v>
      </c>
      <c r="C1068" s="17">
        <v>27</v>
      </c>
      <c r="D1068" s="17">
        <v>21</v>
      </c>
      <c r="E1068" s="17">
        <v>36</v>
      </c>
      <c r="F1068" s="17">
        <v>0</v>
      </c>
      <c r="G1068" s="17">
        <v>0</v>
      </c>
      <c r="H1068" s="17">
        <v>0</v>
      </c>
      <c r="I1068" s="17">
        <v>0</v>
      </c>
      <c r="J1068" s="17">
        <v>0</v>
      </c>
      <c r="K1068" s="17">
        <v>0</v>
      </c>
      <c r="L1068" s="17">
        <v>0</v>
      </c>
      <c r="M1068" s="17">
        <v>0</v>
      </c>
      <c r="N1068" s="17">
        <f t="shared" si="35"/>
        <v>114</v>
      </c>
    </row>
    <row r="1069" spans="1:14" x14ac:dyDescent="0.25">
      <c r="A1069" s="17" t="s">
        <v>4961</v>
      </c>
      <c r="B1069" s="17">
        <v>0</v>
      </c>
      <c r="C1069" s="17">
        <v>0</v>
      </c>
      <c r="D1069" s="17">
        <v>0</v>
      </c>
      <c r="E1069" s="17">
        <v>0</v>
      </c>
      <c r="F1069" s="17">
        <v>93</v>
      </c>
      <c r="G1069" s="17">
        <v>83</v>
      </c>
      <c r="H1069" s="17">
        <v>81</v>
      </c>
      <c r="I1069" s="17">
        <v>90</v>
      </c>
      <c r="J1069" s="17">
        <v>54</v>
      </c>
      <c r="K1069" s="17">
        <v>85</v>
      </c>
      <c r="L1069" s="17">
        <v>51</v>
      </c>
      <c r="M1069" s="17">
        <v>81</v>
      </c>
      <c r="N1069" s="17">
        <f t="shared" si="35"/>
        <v>618</v>
      </c>
    </row>
    <row r="1070" spans="1:14" x14ac:dyDescent="0.25">
      <c r="A1070" s="17" t="s">
        <v>4993</v>
      </c>
      <c r="B1070" s="17">
        <v>115</v>
      </c>
      <c r="C1070" s="17">
        <v>88</v>
      </c>
      <c r="D1070" s="17">
        <v>108</v>
      </c>
      <c r="E1070" s="17">
        <v>85</v>
      </c>
      <c r="F1070" s="17">
        <v>129</v>
      </c>
      <c r="G1070" s="17">
        <v>60</v>
      </c>
      <c r="H1070" s="17">
        <v>109</v>
      </c>
      <c r="I1070" s="17">
        <v>75</v>
      </c>
      <c r="J1070" s="17">
        <v>150</v>
      </c>
      <c r="K1070" s="17">
        <v>82</v>
      </c>
      <c r="L1070" s="17">
        <v>120</v>
      </c>
      <c r="M1070" s="17">
        <v>71</v>
      </c>
      <c r="N1070" s="17">
        <f t="shared" si="35"/>
        <v>1192</v>
      </c>
    </row>
    <row r="1071" spans="1:14" x14ac:dyDescent="0.25">
      <c r="A1071" s="17" t="s">
        <v>4321</v>
      </c>
      <c r="B1071" s="17">
        <v>0</v>
      </c>
      <c r="C1071" s="17">
        <v>0</v>
      </c>
      <c r="D1071" s="17">
        <v>0</v>
      </c>
      <c r="E1071" s="17">
        <v>0</v>
      </c>
      <c r="F1071" s="17">
        <v>61</v>
      </c>
      <c r="G1071" s="17">
        <v>67</v>
      </c>
      <c r="H1071" s="17">
        <v>66</v>
      </c>
      <c r="I1071" s="17">
        <v>80</v>
      </c>
      <c r="J1071" s="17">
        <v>70</v>
      </c>
      <c r="K1071" s="17">
        <v>61</v>
      </c>
      <c r="L1071" s="17">
        <v>50</v>
      </c>
      <c r="M1071" s="17">
        <v>56</v>
      </c>
      <c r="N1071" s="17">
        <f t="shared" si="35"/>
        <v>511</v>
      </c>
    </row>
    <row r="1072" spans="1:14" x14ac:dyDescent="0.25">
      <c r="A1072" s="17" t="s">
        <v>5482</v>
      </c>
      <c r="B1072" s="17">
        <v>77</v>
      </c>
      <c r="C1072" s="17">
        <v>69</v>
      </c>
      <c r="D1072" s="17">
        <v>59</v>
      </c>
      <c r="E1072" s="17">
        <v>71</v>
      </c>
      <c r="F1072" s="17">
        <v>0</v>
      </c>
      <c r="G1072" s="17">
        <v>0</v>
      </c>
      <c r="H1072" s="17">
        <v>0</v>
      </c>
      <c r="I1072" s="17">
        <v>0</v>
      </c>
      <c r="J1072" s="17">
        <v>0</v>
      </c>
      <c r="K1072" s="17">
        <v>0</v>
      </c>
      <c r="L1072" s="17">
        <v>0</v>
      </c>
      <c r="M1072" s="17">
        <v>0</v>
      </c>
      <c r="N1072" s="17">
        <f t="shared" si="35"/>
        <v>276</v>
      </c>
    </row>
    <row r="1073" spans="1:14" x14ac:dyDescent="0.25">
      <c r="A1073" s="17" t="s">
        <v>4902</v>
      </c>
      <c r="B1073" s="17">
        <v>0</v>
      </c>
      <c r="C1073" s="17">
        <v>0</v>
      </c>
      <c r="D1073" s="17">
        <v>0</v>
      </c>
      <c r="E1073" s="17">
        <v>0</v>
      </c>
      <c r="F1073" s="17">
        <v>125</v>
      </c>
      <c r="G1073" s="17">
        <v>113</v>
      </c>
      <c r="H1073" s="17">
        <v>112</v>
      </c>
      <c r="I1073" s="17">
        <v>147</v>
      </c>
      <c r="J1073" s="17">
        <v>136</v>
      </c>
      <c r="K1073" s="17">
        <v>156</v>
      </c>
      <c r="L1073" s="17">
        <v>144</v>
      </c>
      <c r="M1073" s="17">
        <v>143</v>
      </c>
      <c r="N1073" s="17">
        <f t="shared" si="35"/>
        <v>1076</v>
      </c>
    </row>
    <row r="1074" spans="1:14" x14ac:dyDescent="0.25">
      <c r="A1074" s="17" t="s">
        <v>4901</v>
      </c>
      <c r="B1074" s="17">
        <v>153</v>
      </c>
      <c r="C1074" s="17">
        <v>176</v>
      </c>
      <c r="D1074" s="17">
        <v>155</v>
      </c>
      <c r="E1074" s="17">
        <v>157</v>
      </c>
      <c r="F1074" s="17">
        <v>0</v>
      </c>
      <c r="G1074" s="17">
        <v>0</v>
      </c>
      <c r="H1074" s="17">
        <v>0</v>
      </c>
      <c r="I1074" s="17">
        <v>0</v>
      </c>
      <c r="J1074" s="17">
        <v>0</v>
      </c>
      <c r="K1074" s="17">
        <v>0</v>
      </c>
      <c r="L1074" s="17">
        <v>0</v>
      </c>
      <c r="M1074" s="17">
        <v>0</v>
      </c>
      <c r="N1074" s="17">
        <f t="shared" si="35"/>
        <v>641</v>
      </c>
    </row>
    <row r="1075" spans="1:14" x14ac:dyDescent="0.25">
      <c r="A1075" s="17" t="s">
        <v>5194</v>
      </c>
      <c r="B1075" s="17">
        <v>0</v>
      </c>
      <c r="C1075" s="17">
        <v>0</v>
      </c>
      <c r="D1075" s="17">
        <v>0</v>
      </c>
      <c r="E1075" s="17">
        <v>3</v>
      </c>
      <c r="F1075" s="17">
        <v>54</v>
      </c>
      <c r="G1075" s="17">
        <v>78</v>
      </c>
      <c r="H1075" s="17">
        <v>61</v>
      </c>
      <c r="I1075" s="17">
        <v>76</v>
      </c>
      <c r="J1075" s="17">
        <v>68</v>
      </c>
      <c r="K1075" s="17">
        <v>66</v>
      </c>
      <c r="L1075" s="17">
        <v>51</v>
      </c>
      <c r="M1075" s="17">
        <v>65</v>
      </c>
      <c r="N1075" s="17">
        <f t="shared" si="35"/>
        <v>522</v>
      </c>
    </row>
    <row r="1076" spans="1:14" x14ac:dyDescent="0.25">
      <c r="A1076" s="17" t="s">
        <v>5195</v>
      </c>
      <c r="B1076" s="17">
        <v>59</v>
      </c>
      <c r="C1076" s="17">
        <v>69</v>
      </c>
      <c r="D1076" s="17">
        <v>62</v>
      </c>
      <c r="E1076" s="17">
        <v>72</v>
      </c>
      <c r="F1076" s="17">
        <v>0</v>
      </c>
      <c r="G1076" s="17">
        <v>0</v>
      </c>
      <c r="H1076" s="17">
        <v>0</v>
      </c>
      <c r="I1076" s="17">
        <v>0</v>
      </c>
      <c r="J1076" s="17">
        <v>0</v>
      </c>
      <c r="K1076" s="17">
        <v>0</v>
      </c>
      <c r="L1076" s="17">
        <v>0</v>
      </c>
      <c r="M1076" s="17">
        <v>0</v>
      </c>
      <c r="N1076" s="17">
        <f t="shared" si="35"/>
        <v>262</v>
      </c>
    </row>
    <row r="1077" spans="1:14" x14ac:dyDescent="0.25">
      <c r="A1077" s="17" t="s">
        <v>8772</v>
      </c>
      <c r="B1077" s="17">
        <v>0</v>
      </c>
      <c r="C1077" s="17">
        <v>2</v>
      </c>
      <c r="D1077" s="17">
        <v>0</v>
      </c>
      <c r="E1077" s="17">
        <v>0</v>
      </c>
      <c r="F1077" s="17">
        <v>0</v>
      </c>
      <c r="G1077" s="17">
        <v>0</v>
      </c>
      <c r="H1077" s="17">
        <v>0</v>
      </c>
      <c r="I1077" s="17">
        <v>0</v>
      </c>
      <c r="J1077" s="17">
        <v>0</v>
      </c>
      <c r="K1077" s="17">
        <v>0</v>
      </c>
      <c r="L1077" s="17">
        <v>0</v>
      </c>
      <c r="M1077" s="17">
        <v>0</v>
      </c>
      <c r="N1077" s="17">
        <f t="shared" si="35"/>
        <v>2</v>
      </c>
    </row>
    <row r="1078" spans="1:14" x14ac:dyDescent="0.25">
      <c r="A1078" s="17" t="s">
        <v>3998</v>
      </c>
      <c r="B1078" s="17">
        <v>0</v>
      </c>
      <c r="C1078" s="17">
        <v>0</v>
      </c>
      <c r="D1078" s="17">
        <v>0</v>
      </c>
      <c r="E1078" s="17">
        <v>0</v>
      </c>
      <c r="F1078" s="17">
        <v>171</v>
      </c>
      <c r="G1078" s="17">
        <v>187</v>
      </c>
      <c r="H1078" s="17">
        <v>185</v>
      </c>
      <c r="I1078" s="17">
        <v>217</v>
      </c>
      <c r="J1078" s="17">
        <v>186</v>
      </c>
      <c r="K1078" s="17">
        <v>184</v>
      </c>
      <c r="L1078" s="17">
        <v>173</v>
      </c>
      <c r="M1078" s="17">
        <v>202</v>
      </c>
      <c r="N1078" s="17">
        <f t="shared" si="35"/>
        <v>1505</v>
      </c>
    </row>
    <row r="1079" spans="1:14" x14ac:dyDescent="0.25">
      <c r="A1079" s="17" t="s">
        <v>3997</v>
      </c>
      <c r="B1079" s="17">
        <v>186</v>
      </c>
      <c r="C1079" s="17">
        <v>179</v>
      </c>
      <c r="D1079" s="17">
        <v>189</v>
      </c>
      <c r="E1079" s="17">
        <v>211</v>
      </c>
      <c r="F1079" s="17">
        <v>0</v>
      </c>
      <c r="G1079" s="17">
        <v>0</v>
      </c>
      <c r="H1079" s="17">
        <v>0</v>
      </c>
      <c r="I1079" s="17">
        <v>0</v>
      </c>
      <c r="J1079" s="17">
        <v>0</v>
      </c>
      <c r="K1079" s="17">
        <v>0</v>
      </c>
      <c r="L1079" s="17">
        <v>0</v>
      </c>
      <c r="M1079" s="17">
        <v>0</v>
      </c>
      <c r="N1079" s="17">
        <f t="shared" si="35"/>
        <v>765</v>
      </c>
    </row>
    <row r="1080" spans="1:14" x14ac:dyDescent="0.25">
      <c r="A1080" s="17" t="s">
        <v>3988</v>
      </c>
      <c r="B1080" s="17">
        <v>48</v>
      </c>
      <c r="C1080" s="17">
        <v>44</v>
      </c>
      <c r="D1080" s="17">
        <v>36</v>
      </c>
      <c r="E1080" s="17">
        <v>48</v>
      </c>
      <c r="F1080" s="17">
        <v>75</v>
      </c>
      <c r="G1080" s="17">
        <v>67</v>
      </c>
      <c r="H1080" s="17">
        <v>56</v>
      </c>
      <c r="I1080" s="17">
        <v>68</v>
      </c>
      <c r="J1080" s="17">
        <v>53</v>
      </c>
      <c r="K1080" s="17">
        <v>61</v>
      </c>
      <c r="L1080" s="17">
        <v>46</v>
      </c>
      <c r="M1080" s="17">
        <v>35</v>
      </c>
      <c r="N1080" s="17">
        <f t="shared" si="35"/>
        <v>637</v>
      </c>
    </row>
    <row r="1081" spans="1:14" x14ac:dyDescent="0.25">
      <c r="A1081" s="17" t="s">
        <v>3965</v>
      </c>
      <c r="B1081" s="17">
        <v>0</v>
      </c>
      <c r="C1081" s="17">
        <v>0</v>
      </c>
      <c r="D1081" s="17">
        <v>0</v>
      </c>
      <c r="E1081" s="17">
        <v>0</v>
      </c>
      <c r="F1081" s="17">
        <v>209</v>
      </c>
      <c r="G1081" s="17">
        <v>204</v>
      </c>
      <c r="H1081" s="17">
        <v>206</v>
      </c>
      <c r="I1081" s="17">
        <v>210</v>
      </c>
      <c r="J1081" s="17">
        <v>141</v>
      </c>
      <c r="K1081" s="17">
        <v>198</v>
      </c>
      <c r="L1081" s="17">
        <v>136</v>
      </c>
      <c r="M1081" s="17">
        <v>148</v>
      </c>
      <c r="N1081" s="17">
        <f t="shared" si="35"/>
        <v>1452</v>
      </c>
    </row>
    <row r="1082" spans="1:14" x14ac:dyDescent="0.25">
      <c r="A1082" s="17" t="s">
        <v>3973</v>
      </c>
      <c r="B1082" s="17">
        <v>31</v>
      </c>
      <c r="C1082" s="17">
        <v>37</v>
      </c>
      <c r="D1082" s="17">
        <v>30</v>
      </c>
      <c r="E1082" s="17">
        <v>33</v>
      </c>
      <c r="F1082" s="17">
        <v>0</v>
      </c>
      <c r="G1082" s="17">
        <v>0</v>
      </c>
      <c r="H1082" s="17">
        <v>0</v>
      </c>
      <c r="I1082" s="17">
        <v>0</v>
      </c>
      <c r="J1082" s="17">
        <v>0</v>
      </c>
      <c r="K1082" s="17">
        <v>0</v>
      </c>
      <c r="L1082" s="17">
        <v>0</v>
      </c>
      <c r="M1082" s="17">
        <v>0</v>
      </c>
      <c r="N1082" s="17">
        <f t="shared" si="35"/>
        <v>131</v>
      </c>
    </row>
    <row r="1083" spans="1:14" x14ac:dyDescent="0.25">
      <c r="A1083" s="17" t="s">
        <v>3978</v>
      </c>
      <c r="B1083" s="17">
        <v>12</v>
      </c>
      <c r="C1083" s="17">
        <v>28</v>
      </c>
      <c r="D1083" s="17">
        <v>16</v>
      </c>
      <c r="E1083" s="17">
        <v>20</v>
      </c>
      <c r="F1083" s="17">
        <v>0</v>
      </c>
      <c r="G1083" s="17">
        <v>0</v>
      </c>
      <c r="H1083" s="17">
        <v>0</v>
      </c>
      <c r="I1083" s="17">
        <v>0</v>
      </c>
      <c r="J1083" s="17">
        <v>0</v>
      </c>
      <c r="K1083" s="17">
        <v>0</v>
      </c>
      <c r="L1083" s="17">
        <v>0</v>
      </c>
      <c r="M1083" s="17">
        <v>0</v>
      </c>
      <c r="N1083" s="17">
        <f t="shared" si="35"/>
        <v>76</v>
      </c>
    </row>
    <row r="1084" spans="1:14" x14ac:dyDescent="0.25">
      <c r="A1084" s="17" t="s">
        <v>3982</v>
      </c>
      <c r="B1084" s="17">
        <v>42</v>
      </c>
      <c r="C1084" s="17">
        <v>31</v>
      </c>
      <c r="D1084" s="17">
        <v>35</v>
      </c>
      <c r="E1084" s="17">
        <v>40</v>
      </c>
      <c r="F1084" s="17">
        <v>0</v>
      </c>
      <c r="G1084" s="17">
        <v>0</v>
      </c>
      <c r="H1084" s="17">
        <v>0</v>
      </c>
      <c r="I1084" s="17">
        <v>0</v>
      </c>
      <c r="J1084" s="17">
        <v>0</v>
      </c>
      <c r="K1084" s="17">
        <v>0</v>
      </c>
      <c r="L1084" s="17">
        <v>0</v>
      </c>
      <c r="M1084" s="17">
        <v>0</v>
      </c>
      <c r="N1084" s="17">
        <f t="shared" si="35"/>
        <v>148</v>
      </c>
    </row>
    <row r="1085" spans="1:14" x14ac:dyDescent="0.25">
      <c r="A1085" s="17" t="s">
        <v>3971</v>
      </c>
      <c r="B1085" s="17">
        <v>0</v>
      </c>
      <c r="C1085" s="17">
        <v>0</v>
      </c>
      <c r="D1085" s="17">
        <v>0</v>
      </c>
      <c r="E1085" s="17">
        <v>0</v>
      </c>
      <c r="F1085" s="17">
        <v>150</v>
      </c>
      <c r="G1085" s="17">
        <v>175</v>
      </c>
      <c r="H1085" s="17">
        <v>145</v>
      </c>
      <c r="I1085" s="17">
        <v>168</v>
      </c>
      <c r="J1085" s="17">
        <v>158</v>
      </c>
      <c r="K1085" s="17">
        <v>150</v>
      </c>
      <c r="L1085" s="17">
        <v>164</v>
      </c>
      <c r="M1085" s="17">
        <v>137</v>
      </c>
      <c r="N1085" s="17">
        <f t="shared" si="35"/>
        <v>1247</v>
      </c>
    </row>
    <row r="1086" spans="1:14" x14ac:dyDescent="0.25">
      <c r="A1086" s="17" t="s">
        <v>3976</v>
      </c>
      <c r="B1086" s="17">
        <v>20</v>
      </c>
      <c r="C1086" s="17">
        <v>31</v>
      </c>
      <c r="D1086" s="17">
        <v>39</v>
      </c>
      <c r="E1086" s="17">
        <v>38</v>
      </c>
      <c r="F1086" s="17">
        <v>0</v>
      </c>
      <c r="G1086" s="17">
        <v>0</v>
      </c>
      <c r="H1086" s="17">
        <v>0</v>
      </c>
      <c r="I1086" s="17">
        <v>0</v>
      </c>
      <c r="J1086" s="17">
        <v>0</v>
      </c>
      <c r="K1086" s="17">
        <v>0</v>
      </c>
      <c r="L1086" s="17">
        <v>0</v>
      </c>
      <c r="M1086" s="17">
        <v>0</v>
      </c>
      <c r="N1086" s="17">
        <f t="shared" si="35"/>
        <v>128</v>
      </c>
    </row>
    <row r="1087" spans="1:14" x14ac:dyDescent="0.25">
      <c r="A1087" s="17" t="s">
        <v>3985</v>
      </c>
      <c r="B1087" s="17">
        <v>96</v>
      </c>
      <c r="C1087" s="17">
        <v>24</v>
      </c>
      <c r="D1087" s="17">
        <v>82</v>
      </c>
      <c r="E1087" s="17">
        <v>37</v>
      </c>
      <c r="F1087" s="17">
        <v>92</v>
      </c>
      <c r="G1087" s="17">
        <v>42</v>
      </c>
      <c r="H1087" s="17">
        <v>108</v>
      </c>
      <c r="I1087" s="17">
        <v>26</v>
      </c>
      <c r="J1087" s="17">
        <v>103</v>
      </c>
      <c r="K1087" s="17">
        <v>40</v>
      </c>
      <c r="L1087" s="17">
        <v>86</v>
      </c>
      <c r="M1087" s="17">
        <v>47</v>
      </c>
      <c r="N1087" s="17">
        <f t="shared" si="35"/>
        <v>783</v>
      </c>
    </row>
    <row r="1088" spans="1:14" x14ac:dyDescent="0.25">
      <c r="A1088" s="17" t="s">
        <v>3963</v>
      </c>
      <c r="B1088" s="17">
        <v>26</v>
      </c>
      <c r="C1088" s="17">
        <v>26</v>
      </c>
      <c r="D1088" s="17">
        <v>22</v>
      </c>
      <c r="E1088" s="17">
        <v>22</v>
      </c>
      <c r="F1088" s="17">
        <v>0</v>
      </c>
      <c r="G1088" s="17">
        <v>0</v>
      </c>
      <c r="H1088" s="17">
        <v>0</v>
      </c>
      <c r="I1088" s="17">
        <v>0</v>
      </c>
      <c r="J1088" s="17">
        <v>0</v>
      </c>
      <c r="K1088" s="17">
        <v>0</v>
      </c>
      <c r="L1088" s="17">
        <v>0</v>
      </c>
      <c r="M1088" s="17">
        <v>0</v>
      </c>
      <c r="N1088" s="17">
        <f t="shared" si="35"/>
        <v>96</v>
      </c>
    </row>
    <row r="1089" spans="1:14" x14ac:dyDescent="0.25">
      <c r="A1089" s="17" t="s">
        <v>3966</v>
      </c>
      <c r="B1089" s="17">
        <v>0</v>
      </c>
      <c r="C1089" s="17">
        <v>0</v>
      </c>
      <c r="D1089" s="17">
        <v>0</v>
      </c>
      <c r="E1089" s="17">
        <v>0</v>
      </c>
      <c r="F1089" s="17">
        <v>134</v>
      </c>
      <c r="G1089" s="17">
        <v>131</v>
      </c>
      <c r="H1089" s="17">
        <v>96</v>
      </c>
      <c r="I1089" s="17">
        <v>117</v>
      </c>
      <c r="J1089" s="17">
        <v>82</v>
      </c>
      <c r="K1089" s="17">
        <v>88</v>
      </c>
      <c r="L1089" s="17">
        <v>82</v>
      </c>
      <c r="M1089" s="17">
        <v>82</v>
      </c>
      <c r="N1089" s="17">
        <f t="shared" si="35"/>
        <v>812</v>
      </c>
    </row>
    <row r="1090" spans="1:14" x14ac:dyDescent="0.25">
      <c r="A1090" s="17" t="s">
        <v>3974</v>
      </c>
      <c r="B1090" s="17">
        <v>51</v>
      </c>
      <c r="C1090" s="17">
        <v>48</v>
      </c>
      <c r="D1090" s="17">
        <v>48</v>
      </c>
      <c r="E1090" s="17">
        <v>45</v>
      </c>
      <c r="F1090" s="17">
        <v>0</v>
      </c>
      <c r="G1090" s="17">
        <v>0</v>
      </c>
      <c r="H1090" s="17">
        <v>0</v>
      </c>
      <c r="I1090" s="17">
        <v>0</v>
      </c>
      <c r="J1090" s="17">
        <v>0</v>
      </c>
      <c r="K1090" s="17">
        <v>0</v>
      </c>
      <c r="L1090" s="17">
        <v>0</v>
      </c>
      <c r="M1090" s="17">
        <v>0</v>
      </c>
      <c r="N1090" s="17">
        <f t="shared" si="35"/>
        <v>192</v>
      </c>
    </row>
    <row r="1091" spans="1:14" x14ac:dyDescent="0.25">
      <c r="A1091" s="17" t="s">
        <v>3968</v>
      </c>
      <c r="B1091" s="17">
        <v>37</v>
      </c>
      <c r="C1091" s="17">
        <v>31</v>
      </c>
      <c r="D1091" s="17">
        <v>29</v>
      </c>
      <c r="E1091" s="17">
        <v>54</v>
      </c>
      <c r="F1091" s="17">
        <v>0</v>
      </c>
      <c r="G1091" s="17">
        <v>0</v>
      </c>
      <c r="H1091" s="17">
        <v>0</v>
      </c>
      <c r="I1091" s="17">
        <v>0</v>
      </c>
      <c r="J1091" s="17">
        <v>0</v>
      </c>
      <c r="K1091" s="17">
        <v>0</v>
      </c>
      <c r="L1091" s="17">
        <v>0</v>
      </c>
      <c r="M1091" s="17">
        <v>0</v>
      </c>
      <c r="N1091" s="17">
        <f t="shared" si="35"/>
        <v>151</v>
      </c>
    </row>
    <row r="1092" spans="1:14" x14ac:dyDescent="0.25">
      <c r="A1092" s="17" t="s">
        <v>3969</v>
      </c>
      <c r="B1092" s="17">
        <v>14</v>
      </c>
      <c r="C1092" s="17">
        <v>28</v>
      </c>
      <c r="D1092" s="17">
        <v>17</v>
      </c>
      <c r="E1092" s="17">
        <v>16</v>
      </c>
      <c r="F1092" s="17">
        <v>0</v>
      </c>
      <c r="G1092" s="17">
        <v>0</v>
      </c>
      <c r="H1092" s="17">
        <v>0</v>
      </c>
      <c r="I1092" s="17">
        <v>0</v>
      </c>
      <c r="J1092" s="17">
        <v>0</v>
      </c>
      <c r="K1092" s="17">
        <v>0</v>
      </c>
      <c r="L1092" s="17">
        <v>0</v>
      </c>
      <c r="M1092" s="17">
        <v>0</v>
      </c>
      <c r="N1092" s="17">
        <f t="shared" ref="N1092:N1124" si="36">SUM(B1092:M1092)</f>
        <v>75</v>
      </c>
    </row>
    <row r="1093" spans="1:14" x14ac:dyDescent="0.25">
      <c r="A1093" s="17" t="s">
        <v>3979</v>
      </c>
      <c r="B1093" s="17">
        <v>26</v>
      </c>
      <c r="C1093" s="17">
        <v>16</v>
      </c>
      <c r="D1093" s="17">
        <v>13</v>
      </c>
      <c r="E1093" s="17">
        <v>18</v>
      </c>
      <c r="F1093" s="17">
        <v>0</v>
      </c>
      <c r="G1093" s="17">
        <v>0</v>
      </c>
      <c r="H1093" s="17">
        <v>0</v>
      </c>
      <c r="I1093" s="17">
        <v>0</v>
      </c>
      <c r="J1093" s="17">
        <v>0</v>
      </c>
      <c r="K1093" s="17">
        <v>0</v>
      </c>
      <c r="L1093" s="17">
        <v>0</v>
      </c>
      <c r="M1093" s="17">
        <v>0</v>
      </c>
      <c r="N1093" s="17">
        <f t="shared" si="36"/>
        <v>73</v>
      </c>
    </row>
    <row r="1094" spans="1:14" x14ac:dyDescent="0.25">
      <c r="A1094" s="17" t="s">
        <v>3989</v>
      </c>
      <c r="B1094" s="17">
        <v>23</v>
      </c>
      <c r="C1094" s="17">
        <v>42</v>
      </c>
      <c r="D1094" s="17">
        <v>31</v>
      </c>
      <c r="E1094" s="17">
        <v>40</v>
      </c>
      <c r="F1094" s="17">
        <v>0</v>
      </c>
      <c r="G1094" s="17">
        <v>0</v>
      </c>
      <c r="H1094" s="17">
        <v>0</v>
      </c>
      <c r="I1094" s="17">
        <v>0</v>
      </c>
      <c r="J1094" s="17">
        <v>0</v>
      </c>
      <c r="K1094" s="17">
        <v>0</v>
      </c>
      <c r="L1094" s="17">
        <v>0</v>
      </c>
      <c r="M1094" s="17">
        <v>0</v>
      </c>
      <c r="N1094" s="17">
        <f t="shared" si="36"/>
        <v>136</v>
      </c>
    </row>
    <row r="1095" spans="1:14" x14ac:dyDescent="0.25">
      <c r="A1095" s="17" t="s">
        <v>3977</v>
      </c>
      <c r="B1095" s="17">
        <v>8</v>
      </c>
      <c r="C1095" s="17">
        <v>15</v>
      </c>
      <c r="D1095" s="17">
        <v>5</v>
      </c>
      <c r="E1095" s="17">
        <v>7</v>
      </c>
      <c r="F1095" s="17">
        <v>0</v>
      </c>
      <c r="G1095" s="17">
        <v>0</v>
      </c>
      <c r="H1095" s="17">
        <v>0</v>
      </c>
      <c r="I1095" s="17">
        <v>0</v>
      </c>
      <c r="J1095" s="17">
        <v>0</v>
      </c>
      <c r="K1095" s="17">
        <v>0</v>
      </c>
      <c r="L1095" s="17">
        <v>0</v>
      </c>
      <c r="M1095" s="17">
        <v>0</v>
      </c>
      <c r="N1095" s="17">
        <f t="shared" si="36"/>
        <v>35</v>
      </c>
    </row>
    <row r="1096" spans="1:14" x14ac:dyDescent="0.25">
      <c r="A1096" s="17" t="s">
        <v>3980</v>
      </c>
      <c r="B1096" s="17">
        <v>14</v>
      </c>
      <c r="C1096" s="17">
        <v>14</v>
      </c>
      <c r="D1096" s="17">
        <v>15</v>
      </c>
      <c r="E1096" s="17">
        <v>19</v>
      </c>
      <c r="F1096" s="17">
        <v>0</v>
      </c>
      <c r="G1096" s="17">
        <v>0</v>
      </c>
      <c r="H1096" s="17">
        <v>0</v>
      </c>
      <c r="I1096" s="17">
        <v>0</v>
      </c>
      <c r="J1096" s="17">
        <v>0</v>
      </c>
      <c r="K1096" s="17">
        <v>0</v>
      </c>
      <c r="L1096" s="17">
        <v>0</v>
      </c>
      <c r="M1096" s="17">
        <v>0</v>
      </c>
      <c r="N1096" s="17">
        <f t="shared" si="36"/>
        <v>62</v>
      </c>
    </row>
    <row r="1097" spans="1:14" x14ac:dyDescent="0.25">
      <c r="A1097" s="17" t="s">
        <v>3987</v>
      </c>
      <c r="B1097" s="17">
        <v>13</v>
      </c>
      <c r="C1097" s="17">
        <v>22</v>
      </c>
      <c r="D1097" s="17">
        <v>9</v>
      </c>
      <c r="E1097" s="17">
        <v>10</v>
      </c>
      <c r="F1097" s="17">
        <v>37</v>
      </c>
      <c r="G1097" s="17">
        <v>38</v>
      </c>
      <c r="H1097" s="17">
        <v>35</v>
      </c>
      <c r="I1097" s="17">
        <v>38</v>
      </c>
      <c r="J1097" s="17">
        <v>43</v>
      </c>
      <c r="K1097" s="17">
        <v>37</v>
      </c>
      <c r="L1097" s="17">
        <v>41</v>
      </c>
      <c r="M1097" s="17">
        <v>39</v>
      </c>
      <c r="N1097" s="17">
        <f t="shared" si="36"/>
        <v>362</v>
      </c>
    </row>
    <row r="1098" spans="1:14" x14ac:dyDescent="0.25">
      <c r="A1098" s="17" t="s">
        <v>5483</v>
      </c>
      <c r="B1098" s="17">
        <v>21</v>
      </c>
      <c r="C1098" s="17">
        <v>24</v>
      </c>
      <c r="D1098" s="17">
        <v>29</v>
      </c>
      <c r="E1098" s="17">
        <v>19</v>
      </c>
      <c r="F1098" s="17">
        <v>0</v>
      </c>
      <c r="G1098" s="17">
        <v>0</v>
      </c>
      <c r="H1098" s="17">
        <v>0</v>
      </c>
      <c r="I1098" s="17">
        <v>0</v>
      </c>
      <c r="J1098" s="17">
        <v>0</v>
      </c>
      <c r="K1098" s="17">
        <v>0</v>
      </c>
      <c r="L1098" s="17">
        <v>0</v>
      </c>
      <c r="M1098" s="17">
        <v>0</v>
      </c>
      <c r="N1098" s="17">
        <f t="shared" si="36"/>
        <v>93</v>
      </c>
    </row>
    <row r="1099" spans="1:14" x14ac:dyDescent="0.25">
      <c r="A1099" s="17" t="s">
        <v>3984</v>
      </c>
      <c r="B1099" s="17">
        <v>75</v>
      </c>
      <c r="C1099" s="17">
        <v>58</v>
      </c>
      <c r="D1099" s="17">
        <v>81</v>
      </c>
      <c r="E1099" s="17">
        <v>38</v>
      </c>
      <c r="F1099" s="17">
        <v>95</v>
      </c>
      <c r="G1099" s="17">
        <v>75</v>
      </c>
      <c r="H1099" s="17">
        <v>80</v>
      </c>
      <c r="I1099" s="17">
        <v>57</v>
      </c>
      <c r="J1099" s="17">
        <v>89</v>
      </c>
      <c r="K1099" s="17">
        <v>36</v>
      </c>
      <c r="L1099" s="17">
        <v>69</v>
      </c>
      <c r="M1099" s="17">
        <v>32</v>
      </c>
      <c r="N1099" s="17">
        <f t="shared" si="36"/>
        <v>785</v>
      </c>
    </row>
    <row r="1100" spans="1:14" x14ac:dyDescent="0.25">
      <c r="A1100" s="17" t="s">
        <v>3970</v>
      </c>
      <c r="B1100" s="17">
        <v>0</v>
      </c>
      <c r="C1100" s="17">
        <v>0</v>
      </c>
      <c r="D1100" s="17">
        <v>0</v>
      </c>
      <c r="E1100" s="17">
        <v>0</v>
      </c>
      <c r="F1100" s="17">
        <v>1</v>
      </c>
      <c r="G1100" s="17">
        <v>1</v>
      </c>
      <c r="H1100" s="17">
        <v>0</v>
      </c>
      <c r="I1100" s="17">
        <v>1</v>
      </c>
      <c r="J1100" s="17">
        <v>0</v>
      </c>
      <c r="K1100" s="17">
        <v>0</v>
      </c>
      <c r="L1100" s="17">
        <v>0</v>
      </c>
      <c r="M1100" s="17">
        <v>1</v>
      </c>
      <c r="N1100" s="17">
        <f t="shared" si="36"/>
        <v>4</v>
      </c>
    </row>
    <row r="1101" spans="1:14" x14ac:dyDescent="0.25">
      <c r="A1101" s="17" t="s">
        <v>5484</v>
      </c>
      <c r="B1101" s="17">
        <v>1</v>
      </c>
      <c r="C1101" s="17">
        <v>5</v>
      </c>
      <c r="D1101" s="17">
        <v>5</v>
      </c>
      <c r="E1101" s="17">
        <v>8</v>
      </c>
      <c r="F1101" s="17">
        <v>6</v>
      </c>
      <c r="G1101" s="17">
        <v>7</v>
      </c>
      <c r="H1101" s="17">
        <v>17</v>
      </c>
      <c r="I1101" s="17">
        <v>12</v>
      </c>
      <c r="J1101" s="17">
        <v>15</v>
      </c>
      <c r="K1101" s="17">
        <v>10</v>
      </c>
      <c r="L1101" s="17">
        <v>16</v>
      </c>
      <c r="M1101" s="17">
        <v>8</v>
      </c>
      <c r="N1101" s="17">
        <f t="shared" si="36"/>
        <v>110</v>
      </c>
    </row>
    <row r="1102" spans="1:14" x14ac:dyDescent="0.25">
      <c r="A1102" s="17" t="s">
        <v>3967</v>
      </c>
      <c r="B1102" s="17">
        <v>0</v>
      </c>
      <c r="C1102" s="17">
        <v>0</v>
      </c>
      <c r="D1102" s="17">
        <v>0</v>
      </c>
      <c r="E1102" s="17">
        <v>0</v>
      </c>
      <c r="F1102" s="17">
        <v>80</v>
      </c>
      <c r="G1102" s="17">
        <v>88</v>
      </c>
      <c r="H1102" s="17">
        <v>62</v>
      </c>
      <c r="I1102" s="17">
        <v>41</v>
      </c>
      <c r="J1102" s="17">
        <v>40</v>
      </c>
      <c r="K1102" s="17">
        <v>46</v>
      </c>
      <c r="L1102" s="17">
        <v>35</v>
      </c>
      <c r="M1102" s="17">
        <v>41</v>
      </c>
      <c r="N1102" s="17">
        <f t="shared" si="36"/>
        <v>433</v>
      </c>
    </row>
    <row r="1103" spans="1:14" x14ac:dyDescent="0.25">
      <c r="A1103" s="17" t="s">
        <v>3964</v>
      </c>
      <c r="B1103" s="17">
        <v>21</v>
      </c>
      <c r="C1103" s="17">
        <v>27</v>
      </c>
      <c r="D1103" s="17">
        <v>32</v>
      </c>
      <c r="E1103" s="17">
        <v>24</v>
      </c>
      <c r="F1103" s="17">
        <v>0</v>
      </c>
      <c r="G1103" s="17">
        <v>0</v>
      </c>
      <c r="H1103" s="17">
        <v>0</v>
      </c>
      <c r="I1103" s="17">
        <v>0</v>
      </c>
      <c r="J1103" s="17">
        <v>0</v>
      </c>
      <c r="K1103" s="17">
        <v>0</v>
      </c>
      <c r="L1103" s="17">
        <v>0</v>
      </c>
      <c r="M1103" s="17">
        <v>0</v>
      </c>
      <c r="N1103" s="17">
        <f t="shared" si="36"/>
        <v>104</v>
      </c>
    </row>
    <row r="1104" spans="1:14" x14ac:dyDescent="0.25">
      <c r="A1104" s="17" t="s">
        <v>3986</v>
      </c>
      <c r="B1104" s="17">
        <v>25</v>
      </c>
      <c r="C1104" s="17">
        <v>55</v>
      </c>
      <c r="D1104" s="17">
        <v>19</v>
      </c>
      <c r="E1104" s="17">
        <v>34</v>
      </c>
      <c r="F1104" s="17">
        <v>32</v>
      </c>
      <c r="G1104" s="17">
        <v>62</v>
      </c>
      <c r="H1104" s="17">
        <v>33</v>
      </c>
      <c r="I1104" s="17">
        <v>51</v>
      </c>
      <c r="J1104" s="17">
        <v>34</v>
      </c>
      <c r="K1104" s="17">
        <v>36</v>
      </c>
      <c r="L1104" s="17">
        <v>39</v>
      </c>
      <c r="M1104" s="17">
        <v>51</v>
      </c>
      <c r="N1104" s="17">
        <f t="shared" si="36"/>
        <v>471</v>
      </c>
    </row>
    <row r="1105" spans="1:14" x14ac:dyDescent="0.25">
      <c r="A1105" s="17" t="s">
        <v>3975</v>
      </c>
      <c r="B1105" s="17">
        <v>54</v>
      </c>
      <c r="C1105" s="17">
        <v>70</v>
      </c>
      <c r="D1105" s="17">
        <v>55</v>
      </c>
      <c r="E1105" s="17">
        <v>61</v>
      </c>
      <c r="F1105" s="17">
        <v>0</v>
      </c>
      <c r="G1105" s="17">
        <v>0</v>
      </c>
      <c r="H1105" s="17">
        <v>0</v>
      </c>
      <c r="I1105" s="17">
        <v>0</v>
      </c>
      <c r="J1105" s="17">
        <v>0</v>
      </c>
      <c r="K1105" s="17">
        <v>0</v>
      </c>
      <c r="L1105" s="17">
        <v>0</v>
      </c>
      <c r="M1105" s="17">
        <v>0</v>
      </c>
      <c r="N1105" s="17">
        <f t="shared" si="36"/>
        <v>240</v>
      </c>
    </row>
    <row r="1106" spans="1:14" x14ac:dyDescent="0.25">
      <c r="A1106" s="17" t="s">
        <v>3983</v>
      </c>
      <c r="B1106" s="17">
        <v>73</v>
      </c>
      <c r="C1106" s="17">
        <v>83</v>
      </c>
      <c r="D1106" s="17">
        <v>66</v>
      </c>
      <c r="E1106" s="17">
        <v>88</v>
      </c>
      <c r="F1106" s="17">
        <v>0</v>
      </c>
      <c r="G1106" s="17">
        <v>0</v>
      </c>
      <c r="H1106" s="17">
        <v>0</v>
      </c>
      <c r="I1106" s="17">
        <v>0</v>
      </c>
      <c r="J1106" s="17">
        <v>0</v>
      </c>
      <c r="K1106" s="17">
        <v>0</v>
      </c>
      <c r="L1106" s="17">
        <v>0</v>
      </c>
      <c r="M1106" s="17">
        <v>0</v>
      </c>
      <c r="N1106" s="17">
        <f t="shared" si="36"/>
        <v>310</v>
      </c>
    </row>
    <row r="1107" spans="1:14" x14ac:dyDescent="0.25">
      <c r="A1107" s="17" t="s">
        <v>3972</v>
      </c>
      <c r="B1107" s="17">
        <v>56</v>
      </c>
      <c r="C1107" s="17">
        <v>59</v>
      </c>
      <c r="D1107" s="17">
        <v>54</v>
      </c>
      <c r="E1107" s="17">
        <v>41</v>
      </c>
      <c r="F1107" s="17">
        <v>0</v>
      </c>
      <c r="G1107" s="17">
        <v>0</v>
      </c>
      <c r="H1107" s="17">
        <v>0</v>
      </c>
      <c r="I1107" s="17">
        <v>0</v>
      </c>
      <c r="J1107" s="17">
        <v>0</v>
      </c>
      <c r="K1107" s="17">
        <v>0</v>
      </c>
      <c r="L1107" s="17">
        <v>0</v>
      </c>
      <c r="M1107" s="17">
        <v>0</v>
      </c>
      <c r="N1107" s="17">
        <f t="shared" si="36"/>
        <v>210</v>
      </c>
    </row>
    <row r="1108" spans="1:14" x14ac:dyDescent="0.25">
      <c r="A1108" s="17" t="s">
        <v>3981</v>
      </c>
      <c r="B1108" s="17">
        <v>7</v>
      </c>
      <c r="C1108" s="17">
        <v>12</v>
      </c>
      <c r="D1108" s="17">
        <v>12</v>
      </c>
      <c r="E1108" s="17">
        <v>8</v>
      </c>
      <c r="F1108" s="17">
        <v>0</v>
      </c>
      <c r="G1108" s="17">
        <v>0</v>
      </c>
      <c r="H1108" s="17">
        <v>0</v>
      </c>
      <c r="I1108" s="17">
        <v>0</v>
      </c>
      <c r="J1108" s="17">
        <v>0</v>
      </c>
      <c r="K1108" s="17">
        <v>0</v>
      </c>
      <c r="L1108" s="17">
        <v>0</v>
      </c>
      <c r="M1108" s="17">
        <v>0</v>
      </c>
      <c r="N1108" s="17">
        <f t="shared" si="36"/>
        <v>39</v>
      </c>
    </row>
    <row r="1109" spans="1:14" x14ac:dyDescent="0.25">
      <c r="A1109" s="17" t="s">
        <v>4644</v>
      </c>
      <c r="B1109" s="17">
        <v>134</v>
      </c>
      <c r="C1109" s="17">
        <v>123</v>
      </c>
      <c r="D1109" s="17">
        <v>131</v>
      </c>
      <c r="E1109" s="17">
        <v>111</v>
      </c>
      <c r="F1109" s="17">
        <v>0</v>
      </c>
      <c r="G1109" s="17">
        <v>0</v>
      </c>
      <c r="H1109" s="17">
        <v>0</v>
      </c>
      <c r="I1109" s="17">
        <v>0</v>
      </c>
      <c r="J1109" s="17">
        <v>0</v>
      </c>
      <c r="K1109" s="17">
        <v>0</v>
      </c>
      <c r="L1109" s="17">
        <v>0</v>
      </c>
      <c r="M1109" s="17">
        <v>0</v>
      </c>
      <c r="N1109" s="17">
        <f t="shared" si="36"/>
        <v>499</v>
      </c>
    </row>
    <row r="1110" spans="1:14" x14ac:dyDescent="0.25">
      <c r="A1110" s="17" t="s">
        <v>4643</v>
      </c>
      <c r="B1110" s="17">
        <v>0</v>
      </c>
      <c r="C1110" s="17">
        <v>0</v>
      </c>
      <c r="D1110" s="17">
        <v>0</v>
      </c>
      <c r="E1110" s="17">
        <v>0</v>
      </c>
      <c r="F1110" s="17">
        <v>133</v>
      </c>
      <c r="G1110" s="17">
        <v>140</v>
      </c>
      <c r="H1110" s="17">
        <v>126</v>
      </c>
      <c r="I1110" s="17">
        <v>117</v>
      </c>
      <c r="J1110" s="17">
        <v>134</v>
      </c>
      <c r="K1110" s="17">
        <v>130</v>
      </c>
      <c r="L1110" s="17">
        <v>124</v>
      </c>
      <c r="M1110" s="17">
        <v>113</v>
      </c>
      <c r="N1110" s="17">
        <f t="shared" si="36"/>
        <v>1017</v>
      </c>
    </row>
    <row r="1111" spans="1:14" x14ac:dyDescent="0.25">
      <c r="A1111" s="17" t="s">
        <v>4698</v>
      </c>
      <c r="B1111" s="17">
        <v>0</v>
      </c>
      <c r="C1111" s="17">
        <v>0</v>
      </c>
      <c r="D1111" s="17">
        <v>0</v>
      </c>
      <c r="E1111" s="17">
        <v>0</v>
      </c>
      <c r="F1111" s="17">
        <v>179</v>
      </c>
      <c r="G1111" s="17">
        <v>210</v>
      </c>
      <c r="H1111" s="17">
        <v>228</v>
      </c>
      <c r="I1111" s="17">
        <v>213</v>
      </c>
      <c r="J1111" s="17">
        <v>201</v>
      </c>
      <c r="K1111" s="17">
        <v>243</v>
      </c>
      <c r="L1111" s="17">
        <v>202</v>
      </c>
      <c r="M1111" s="17">
        <v>229</v>
      </c>
      <c r="N1111" s="17">
        <f t="shared" si="36"/>
        <v>1705</v>
      </c>
    </row>
    <row r="1112" spans="1:14" x14ac:dyDescent="0.25">
      <c r="A1112" s="17" t="s">
        <v>8437</v>
      </c>
      <c r="B1112" s="17">
        <v>0</v>
      </c>
      <c r="C1112" s="17">
        <v>1</v>
      </c>
      <c r="D1112" s="17">
        <v>1</v>
      </c>
      <c r="E1112" s="17">
        <v>1</v>
      </c>
      <c r="F1112" s="17">
        <v>0</v>
      </c>
      <c r="G1112" s="17">
        <v>0</v>
      </c>
      <c r="H1112" s="17">
        <v>0</v>
      </c>
      <c r="I1112" s="17">
        <v>0</v>
      </c>
      <c r="J1112" s="17">
        <v>0</v>
      </c>
      <c r="K1112" s="17">
        <v>0</v>
      </c>
      <c r="L1112" s="17">
        <v>0</v>
      </c>
      <c r="M1112" s="17">
        <v>0</v>
      </c>
      <c r="N1112" s="17">
        <f t="shared" si="36"/>
        <v>3</v>
      </c>
    </row>
    <row r="1113" spans="1:14" x14ac:dyDescent="0.25">
      <c r="A1113" s="17" t="s">
        <v>4699</v>
      </c>
      <c r="B1113" s="17">
        <v>152</v>
      </c>
      <c r="C1113" s="17">
        <v>190</v>
      </c>
      <c r="D1113" s="17">
        <v>189</v>
      </c>
      <c r="E1113" s="17">
        <v>219</v>
      </c>
      <c r="F1113" s="17">
        <v>0</v>
      </c>
      <c r="G1113" s="17">
        <v>0</v>
      </c>
      <c r="H1113" s="17">
        <v>0</v>
      </c>
      <c r="I1113" s="17">
        <v>0</v>
      </c>
      <c r="J1113" s="17">
        <v>0</v>
      </c>
      <c r="K1113" s="17">
        <v>0</v>
      </c>
      <c r="L1113" s="17">
        <v>0</v>
      </c>
      <c r="M1113" s="17">
        <v>0</v>
      </c>
      <c r="N1113" s="17">
        <f t="shared" si="36"/>
        <v>750</v>
      </c>
    </row>
    <row r="1114" spans="1:14" x14ac:dyDescent="0.25">
      <c r="A1114" s="17" t="s">
        <v>4039</v>
      </c>
      <c r="B1114" s="17">
        <v>143</v>
      </c>
      <c r="C1114" s="17">
        <v>150</v>
      </c>
      <c r="D1114" s="17">
        <v>152</v>
      </c>
      <c r="E1114" s="17">
        <v>153</v>
      </c>
      <c r="F1114" s="17">
        <v>0</v>
      </c>
      <c r="G1114" s="17">
        <v>0</v>
      </c>
      <c r="H1114" s="17">
        <v>0</v>
      </c>
      <c r="I1114" s="17">
        <v>0</v>
      </c>
      <c r="J1114" s="17">
        <v>0</v>
      </c>
      <c r="K1114" s="17">
        <v>0</v>
      </c>
      <c r="L1114" s="17">
        <v>0</v>
      </c>
      <c r="M1114" s="17">
        <v>0</v>
      </c>
      <c r="N1114" s="17">
        <f t="shared" si="36"/>
        <v>598</v>
      </c>
    </row>
    <row r="1115" spans="1:14" x14ac:dyDescent="0.25">
      <c r="A1115" s="17" t="s">
        <v>4038</v>
      </c>
      <c r="B1115" s="17">
        <v>0</v>
      </c>
      <c r="C1115" s="17">
        <v>0</v>
      </c>
      <c r="D1115" s="17">
        <v>0</v>
      </c>
      <c r="E1115" s="17">
        <v>1</v>
      </c>
      <c r="F1115" s="17">
        <v>147</v>
      </c>
      <c r="G1115" s="17">
        <v>153</v>
      </c>
      <c r="H1115" s="17">
        <v>153</v>
      </c>
      <c r="I1115" s="17">
        <v>166</v>
      </c>
      <c r="J1115" s="17">
        <v>127</v>
      </c>
      <c r="K1115" s="17">
        <v>166</v>
      </c>
      <c r="L1115" s="17">
        <v>144</v>
      </c>
      <c r="M1115" s="17">
        <v>164</v>
      </c>
      <c r="N1115" s="17">
        <f t="shared" si="36"/>
        <v>1221</v>
      </c>
    </row>
    <row r="1116" spans="1:14" x14ac:dyDescent="0.25">
      <c r="A1116" s="17" t="s">
        <v>8773</v>
      </c>
      <c r="B1116" s="17">
        <v>0</v>
      </c>
      <c r="C1116" s="17">
        <v>1</v>
      </c>
      <c r="D1116" s="17">
        <v>0</v>
      </c>
      <c r="E1116" s="17">
        <v>0</v>
      </c>
      <c r="F1116" s="17">
        <v>0</v>
      </c>
      <c r="G1116" s="17">
        <v>0</v>
      </c>
      <c r="H1116" s="17">
        <v>0</v>
      </c>
      <c r="I1116" s="17">
        <v>0</v>
      </c>
      <c r="J1116" s="17">
        <v>0</v>
      </c>
      <c r="K1116" s="17">
        <v>0</v>
      </c>
      <c r="L1116" s="17">
        <v>0</v>
      </c>
      <c r="M1116" s="17">
        <v>0</v>
      </c>
      <c r="N1116" s="17">
        <f t="shared" si="36"/>
        <v>1</v>
      </c>
    </row>
    <row r="1117" spans="1:14" x14ac:dyDescent="0.25">
      <c r="A1117" s="17" t="s">
        <v>4700</v>
      </c>
      <c r="B1117" s="17">
        <v>0</v>
      </c>
      <c r="C1117" s="17">
        <v>0</v>
      </c>
      <c r="D1117" s="17">
        <v>0</v>
      </c>
      <c r="E1117" s="17">
        <v>0</v>
      </c>
      <c r="F1117" s="17">
        <v>157</v>
      </c>
      <c r="G1117" s="17">
        <v>179</v>
      </c>
      <c r="H1117" s="17">
        <v>182</v>
      </c>
      <c r="I1117" s="17">
        <v>176</v>
      </c>
      <c r="J1117" s="17">
        <v>153</v>
      </c>
      <c r="K1117" s="17">
        <v>181</v>
      </c>
      <c r="L1117" s="17">
        <v>197</v>
      </c>
      <c r="M1117" s="17">
        <v>220</v>
      </c>
      <c r="N1117" s="17">
        <f t="shared" si="36"/>
        <v>1445</v>
      </c>
    </row>
    <row r="1118" spans="1:14" x14ac:dyDescent="0.25">
      <c r="A1118" s="17" t="s">
        <v>4703</v>
      </c>
      <c r="B1118" s="17">
        <v>150</v>
      </c>
      <c r="C1118" s="17">
        <v>166</v>
      </c>
      <c r="D1118" s="17">
        <v>173</v>
      </c>
      <c r="E1118" s="17">
        <v>153</v>
      </c>
      <c r="F1118" s="17">
        <v>2</v>
      </c>
      <c r="G1118" s="17">
        <v>2</v>
      </c>
      <c r="H1118" s="17">
        <v>0</v>
      </c>
      <c r="I1118" s="17">
        <v>0</v>
      </c>
      <c r="J1118" s="17">
        <v>1</v>
      </c>
      <c r="K1118" s="17">
        <v>0</v>
      </c>
      <c r="L1118" s="17">
        <v>1</v>
      </c>
      <c r="M1118" s="17">
        <v>5</v>
      </c>
      <c r="N1118" s="17">
        <f t="shared" si="36"/>
        <v>653</v>
      </c>
    </row>
    <row r="1119" spans="1:14" x14ac:dyDescent="0.25">
      <c r="A1119" s="17" t="s">
        <v>4701</v>
      </c>
      <c r="B1119" s="17">
        <v>0</v>
      </c>
      <c r="C1119" s="17">
        <v>0</v>
      </c>
      <c r="D1119" s="17">
        <v>0</v>
      </c>
      <c r="E1119" s="17">
        <v>0</v>
      </c>
      <c r="F1119" s="17">
        <v>192</v>
      </c>
      <c r="G1119" s="17">
        <v>211</v>
      </c>
      <c r="H1119" s="17">
        <v>218</v>
      </c>
      <c r="I1119" s="17">
        <v>213</v>
      </c>
      <c r="J1119" s="17">
        <v>207</v>
      </c>
      <c r="K1119" s="17">
        <v>195</v>
      </c>
      <c r="L1119" s="17">
        <v>210</v>
      </c>
      <c r="M1119" s="17">
        <v>233</v>
      </c>
      <c r="N1119" s="17">
        <f t="shared" si="36"/>
        <v>1679</v>
      </c>
    </row>
    <row r="1120" spans="1:14" x14ac:dyDescent="0.25">
      <c r="A1120" s="17" t="s">
        <v>4702</v>
      </c>
      <c r="B1120" s="17">
        <v>195</v>
      </c>
      <c r="C1120" s="17">
        <v>199</v>
      </c>
      <c r="D1120" s="17">
        <v>192</v>
      </c>
      <c r="E1120" s="17">
        <v>207</v>
      </c>
      <c r="F1120" s="17">
        <v>0</v>
      </c>
      <c r="G1120" s="17">
        <v>0</v>
      </c>
      <c r="H1120" s="17">
        <v>0</v>
      </c>
      <c r="I1120" s="17">
        <v>0</v>
      </c>
      <c r="J1120" s="17">
        <v>0</v>
      </c>
      <c r="K1120" s="17">
        <v>0</v>
      </c>
      <c r="L1120" s="17">
        <v>0</v>
      </c>
      <c r="M1120" s="17">
        <v>0</v>
      </c>
      <c r="N1120" s="17">
        <f t="shared" si="36"/>
        <v>793</v>
      </c>
    </row>
    <row r="1121" spans="1:14" x14ac:dyDescent="0.25">
      <c r="A1121" s="17" t="s">
        <v>4296</v>
      </c>
      <c r="B1121" s="17">
        <v>28</v>
      </c>
      <c r="C1121" s="17">
        <v>38</v>
      </c>
      <c r="D1121" s="17">
        <v>28</v>
      </c>
      <c r="E1121" s="17">
        <v>36</v>
      </c>
      <c r="F1121" s="17">
        <v>38</v>
      </c>
      <c r="G1121" s="17">
        <v>52</v>
      </c>
      <c r="H1121" s="17">
        <v>33</v>
      </c>
      <c r="I1121" s="17">
        <v>21</v>
      </c>
      <c r="J1121" s="17">
        <v>34</v>
      </c>
      <c r="K1121" s="17">
        <v>34</v>
      </c>
      <c r="L1121" s="17">
        <v>34</v>
      </c>
      <c r="M1121" s="17">
        <v>26</v>
      </c>
      <c r="N1121" s="17">
        <f t="shared" si="36"/>
        <v>402</v>
      </c>
    </row>
    <row r="1122" spans="1:14" x14ac:dyDescent="0.25">
      <c r="A1122" s="17" t="s">
        <v>4268</v>
      </c>
      <c r="B1122" s="17">
        <v>31</v>
      </c>
      <c r="C1122" s="17">
        <v>46</v>
      </c>
      <c r="D1122" s="17">
        <v>33</v>
      </c>
      <c r="E1122" s="17">
        <v>36</v>
      </c>
      <c r="F1122" s="17">
        <v>30</v>
      </c>
      <c r="G1122" s="17">
        <v>37</v>
      </c>
      <c r="H1122" s="17">
        <v>30</v>
      </c>
      <c r="I1122" s="17">
        <v>44</v>
      </c>
      <c r="J1122" s="17">
        <v>35</v>
      </c>
      <c r="K1122" s="17">
        <v>41</v>
      </c>
      <c r="L1122" s="17">
        <v>28</v>
      </c>
      <c r="M1122" s="17">
        <v>26</v>
      </c>
      <c r="N1122" s="17">
        <f t="shared" si="36"/>
        <v>417</v>
      </c>
    </row>
    <row r="1123" spans="1:14" x14ac:dyDescent="0.25">
      <c r="A1123" s="17" t="s">
        <v>4851</v>
      </c>
      <c r="B1123" s="17">
        <v>137</v>
      </c>
      <c r="C1123" s="17">
        <v>120</v>
      </c>
      <c r="D1123" s="17">
        <v>127</v>
      </c>
      <c r="E1123" s="17">
        <v>122</v>
      </c>
      <c r="F1123" s="17">
        <v>0</v>
      </c>
      <c r="G1123" s="17">
        <v>0</v>
      </c>
      <c r="H1123" s="17">
        <v>0</v>
      </c>
      <c r="I1123" s="17">
        <v>0</v>
      </c>
      <c r="J1123" s="17">
        <v>0</v>
      </c>
      <c r="K1123" s="17">
        <v>0</v>
      </c>
      <c r="L1123" s="17">
        <v>0</v>
      </c>
      <c r="M1123" s="17">
        <v>0</v>
      </c>
      <c r="N1123" s="17">
        <f t="shared" si="36"/>
        <v>506</v>
      </c>
    </row>
    <row r="1124" spans="1:14" x14ac:dyDescent="0.25">
      <c r="A1124" s="17" t="s">
        <v>4850</v>
      </c>
      <c r="B1124" s="17">
        <v>0</v>
      </c>
      <c r="C1124" s="17">
        <v>0</v>
      </c>
      <c r="D1124" s="17">
        <v>0</v>
      </c>
      <c r="E1124" s="17">
        <v>0</v>
      </c>
      <c r="F1124" s="17">
        <v>113</v>
      </c>
      <c r="G1124" s="17">
        <v>123</v>
      </c>
      <c r="H1124" s="17">
        <v>125</v>
      </c>
      <c r="I1124" s="17">
        <v>118</v>
      </c>
      <c r="J1124" s="17">
        <v>121</v>
      </c>
      <c r="K1124" s="17">
        <v>140</v>
      </c>
      <c r="L1124" s="17">
        <v>126</v>
      </c>
      <c r="M1124" s="17">
        <v>137</v>
      </c>
      <c r="N1124" s="17">
        <f t="shared" si="36"/>
        <v>1003</v>
      </c>
    </row>
    <row r="1125" spans="1:14" x14ac:dyDescent="0.25">
      <c r="A1125" s="17" t="s">
        <v>4852</v>
      </c>
      <c r="B1125" s="17">
        <v>120</v>
      </c>
      <c r="C1125" s="17">
        <v>116</v>
      </c>
      <c r="D1125" s="17">
        <v>106</v>
      </c>
      <c r="E1125" s="17">
        <v>116</v>
      </c>
      <c r="F1125" s="17">
        <v>0</v>
      </c>
      <c r="G1125" s="17">
        <v>0</v>
      </c>
      <c r="H1125" s="17">
        <v>0</v>
      </c>
      <c r="I1125" s="17">
        <v>0</v>
      </c>
      <c r="J1125" s="17">
        <v>0</v>
      </c>
      <c r="K1125" s="17">
        <v>0</v>
      </c>
      <c r="L1125" s="17">
        <v>0</v>
      </c>
      <c r="M1125" s="17">
        <v>0</v>
      </c>
      <c r="N1125" s="17">
        <f t="shared" ref="N1125:N1151" si="37">SUM(B1125:M1125)</f>
        <v>458</v>
      </c>
    </row>
    <row r="1126" spans="1:14" x14ac:dyDescent="0.25">
      <c r="A1126" s="17" t="s">
        <v>4853</v>
      </c>
      <c r="B1126" s="17">
        <v>0</v>
      </c>
      <c r="C1126" s="17">
        <v>0</v>
      </c>
      <c r="D1126" s="17">
        <v>0</v>
      </c>
      <c r="E1126" s="17">
        <v>0</v>
      </c>
      <c r="F1126" s="17">
        <v>141</v>
      </c>
      <c r="G1126" s="17">
        <v>149</v>
      </c>
      <c r="H1126" s="17">
        <v>103</v>
      </c>
      <c r="I1126" s="17">
        <v>111</v>
      </c>
      <c r="J1126" s="17">
        <v>104</v>
      </c>
      <c r="K1126" s="17">
        <v>97</v>
      </c>
      <c r="L1126" s="17">
        <v>67</v>
      </c>
      <c r="M1126" s="17">
        <v>69</v>
      </c>
      <c r="N1126" s="17">
        <f t="shared" si="37"/>
        <v>841</v>
      </c>
    </row>
    <row r="1127" spans="1:14" x14ac:dyDescent="0.25">
      <c r="A1127" s="17" t="s">
        <v>5197</v>
      </c>
      <c r="B1127" s="17">
        <v>100</v>
      </c>
      <c r="C1127" s="17">
        <v>107</v>
      </c>
      <c r="D1127" s="17">
        <v>103</v>
      </c>
      <c r="E1127" s="17">
        <v>89</v>
      </c>
      <c r="F1127" s="17">
        <v>0</v>
      </c>
      <c r="G1127" s="17">
        <v>0</v>
      </c>
      <c r="H1127" s="17">
        <v>0</v>
      </c>
      <c r="I1127" s="17">
        <v>0</v>
      </c>
      <c r="J1127" s="17">
        <v>0</v>
      </c>
      <c r="K1127" s="17">
        <v>0</v>
      </c>
      <c r="L1127" s="17">
        <v>0</v>
      </c>
      <c r="M1127" s="17">
        <v>0</v>
      </c>
      <c r="N1127" s="17">
        <f t="shared" si="37"/>
        <v>399</v>
      </c>
    </row>
    <row r="1128" spans="1:14" x14ac:dyDescent="0.25">
      <c r="A1128" s="17" t="s">
        <v>5196</v>
      </c>
      <c r="B1128" s="17">
        <v>0</v>
      </c>
      <c r="C1128" s="17">
        <v>0</v>
      </c>
      <c r="D1128" s="17">
        <v>0</v>
      </c>
      <c r="E1128" s="17">
        <v>0</v>
      </c>
      <c r="F1128" s="17">
        <v>126</v>
      </c>
      <c r="G1128" s="17">
        <v>148</v>
      </c>
      <c r="H1128" s="17">
        <v>128</v>
      </c>
      <c r="I1128" s="17">
        <v>114</v>
      </c>
      <c r="J1128" s="17">
        <v>121</v>
      </c>
      <c r="K1128" s="17">
        <v>134</v>
      </c>
      <c r="L1128" s="17">
        <v>118</v>
      </c>
      <c r="M1128" s="17">
        <v>105</v>
      </c>
      <c r="N1128" s="17">
        <f t="shared" si="37"/>
        <v>994</v>
      </c>
    </row>
    <row r="1129" spans="1:14" x14ac:dyDescent="0.25">
      <c r="A1129" s="17" t="s">
        <v>4977</v>
      </c>
      <c r="B1129" s="17">
        <v>0</v>
      </c>
      <c r="C1129" s="17">
        <v>0</v>
      </c>
      <c r="D1129" s="17">
        <v>0</v>
      </c>
      <c r="E1129" s="17">
        <v>0</v>
      </c>
      <c r="F1129" s="17">
        <v>90</v>
      </c>
      <c r="G1129" s="17">
        <v>84</v>
      </c>
      <c r="H1129" s="17">
        <v>95</v>
      </c>
      <c r="I1129" s="17">
        <v>69</v>
      </c>
      <c r="J1129" s="17">
        <v>72</v>
      </c>
      <c r="K1129" s="17">
        <v>54</v>
      </c>
      <c r="L1129" s="17">
        <v>60</v>
      </c>
      <c r="M1129" s="17">
        <v>54</v>
      </c>
      <c r="N1129" s="17">
        <f t="shared" si="37"/>
        <v>578</v>
      </c>
    </row>
    <row r="1130" spans="1:14" x14ac:dyDescent="0.25">
      <c r="A1130" s="17" t="s">
        <v>5211</v>
      </c>
      <c r="B1130" s="17">
        <v>21</v>
      </c>
      <c r="C1130" s="17">
        <v>26</v>
      </c>
      <c r="D1130" s="17">
        <v>27</v>
      </c>
      <c r="E1130" s="17">
        <v>22</v>
      </c>
      <c r="F1130" s="17">
        <v>54</v>
      </c>
      <c r="G1130" s="17">
        <v>69</v>
      </c>
      <c r="H1130" s="17">
        <v>56</v>
      </c>
      <c r="I1130" s="17">
        <v>46</v>
      </c>
      <c r="J1130" s="17">
        <v>41</v>
      </c>
      <c r="K1130" s="17">
        <v>33</v>
      </c>
      <c r="L1130" s="17">
        <v>35</v>
      </c>
      <c r="M1130" s="17">
        <v>27</v>
      </c>
      <c r="N1130" s="17">
        <f t="shared" si="37"/>
        <v>457</v>
      </c>
    </row>
    <row r="1131" spans="1:14" x14ac:dyDescent="0.25">
      <c r="A1131" s="17" t="s">
        <v>3993</v>
      </c>
      <c r="B1131" s="17">
        <v>15</v>
      </c>
      <c r="C1131" s="17">
        <v>19</v>
      </c>
      <c r="D1131" s="17">
        <v>20</v>
      </c>
      <c r="E1131" s="17">
        <v>24</v>
      </c>
      <c r="F1131" s="17">
        <v>0</v>
      </c>
      <c r="G1131" s="17">
        <v>0</v>
      </c>
      <c r="H1131" s="17">
        <v>0</v>
      </c>
      <c r="I1131" s="17">
        <v>0</v>
      </c>
      <c r="J1131" s="17">
        <v>0</v>
      </c>
      <c r="K1131" s="17">
        <v>0</v>
      </c>
      <c r="L1131" s="17">
        <v>0</v>
      </c>
      <c r="M1131" s="17">
        <v>0</v>
      </c>
      <c r="N1131" s="17">
        <f t="shared" si="37"/>
        <v>78</v>
      </c>
    </row>
    <row r="1132" spans="1:14" x14ac:dyDescent="0.25">
      <c r="A1132" s="17" t="s">
        <v>3990</v>
      </c>
      <c r="B1132" s="17">
        <v>27</v>
      </c>
      <c r="C1132" s="17">
        <v>22</v>
      </c>
      <c r="D1132" s="17">
        <v>26</v>
      </c>
      <c r="E1132" s="17">
        <v>18</v>
      </c>
      <c r="F1132" s="17">
        <v>29</v>
      </c>
      <c r="G1132" s="17">
        <v>29</v>
      </c>
      <c r="H1132" s="17">
        <v>28</v>
      </c>
      <c r="I1132" s="17">
        <v>20</v>
      </c>
      <c r="J1132" s="17">
        <v>22</v>
      </c>
      <c r="K1132" s="17">
        <v>21</v>
      </c>
      <c r="L1132" s="17">
        <v>19</v>
      </c>
      <c r="M1132" s="17">
        <v>11</v>
      </c>
      <c r="N1132" s="17">
        <f t="shared" si="37"/>
        <v>272</v>
      </c>
    </row>
    <row r="1133" spans="1:14" x14ac:dyDescent="0.25">
      <c r="A1133" s="17" t="s">
        <v>3991</v>
      </c>
      <c r="B1133" s="17">
        <v>29</v>
      </c>
      <c r="C1133" s="17">
        <v>19</v>
      </c>
      <c r="D1133" s="17">
        <v>19</v>
      </c>
      <c r="E1133" s="17">
        <v>15</v>
      </c>
      <c r="F1133" s="17">
        <v>0</v>
      </c>
      <c r="G1133" s="17">
        <v>0</v>
      </c>
      <c r="H1133" s="17">
        <v>0</v>
      </c>
      <c r="I1133" s="17">
        <v>0</v>
      </c>
      <c r="J1133" s="17">
        <v>0</v>
      </c>
      <c r="K1133" s="17">
        <v>0</v>
      </c>
      <c r="L1133" s="17">
        <v>0</v>
      </c>
      <c r="M1133" s="17">
        <v>0</v>
      </c>
      <c r="N1133" s="17">
        <f t="shared" si="37"/>
        <v>82</v>
      </c>
    </row>
    <row r="1134" spans="1:14" x14ac:dyDescent="0.25">
      <c r="A1134" s="17" t="s">
        <v>3992</v>
      </c>
      <c r="B1134" s="17">
        <v>27</v>
      </c>
      <c r="C1134" s="17">
        <v>23</v>
      </c>
      <c r="D1134" s="17">
        <v>25</v>
      </c>
      <c r="E1134" s="17">
        <v>24</v>
      </c>
      <c r="F1134" s="17">
        <v>0</v>
      </c>
      <c r="G1134" s="17">
        <v>0</v>
      </c>
      <c r="H1134" s="17">
        <v>0</v>
      </c>
      <c r="I1134" s="17">
        <v>0</v>
      </c>
      <c r="J1134" s="17">
        <v>0</v>
      </c>
      <c r="K1134" s="17">
        <v>0</v>
      </c>
      <c r="L1134" s="17">
        <v>0</v>
      </c>
      <c r="M1134" s="17">
        <v>0</v>
      </c>
      <c r="N1134" s="17">
        <f t="shared" si="37"/>
        <v>99</v>
      </c>
    </row>
    <row r="1135" spans="1:14" x14ac:dyDescent="0.25">
      <c r="A1135" s="17" t="s">
        <v>5485</v>
      </c>
      <c r="B1135" s="17">
        <v>26</v>
      </c>
      <c r="C1135" s="17">
        <v>19</v>
      </c>
      <c r="D1135" s="17">
        <v>21</v>
      </c>
      <c r="E1135" s="17">
        <v>20</v>
      </c>
      <c r="F1135" s="17">
        <v>0</v>
      </c>
      <c r="G1135" s="17">
        <v>0</v>
      </c>
      <c r="H1135" s="17">
        <v>0</v>
      </c>
      <c r="I1135" s="17">
        <v>0</v>
      </c>
      <c r="J1135" s="17">
        <v>0</v>
      </c>
      <c r="K1135" s="17">
        <v>0</v>
      </c>
      <c r="L1135" s="17">
        <v>0</v>
      </c>
      <c r="M1135" s="17">
        <v>0</v>
      </c>
      <c r="N1135" s="17">
        <f t="shared" si="37"/>
        <v>86</v>
      </c>
    </row>
    <row r="1136" spans="1:14" x14ac:dyDescent="0.25">
      <c r="A1136" s="17" t="s">
        <v>5486</v>
      </c>
      <c r="B1136" s="17">
        <v>23</v>
      </c>
      <c r="C1136" s="17">
        <v>17</v>
      </c>
      <c r="D1136" s="17">
        <v>24</v>
      </c>
      <c r="E1136" s="17">
        <v>14</v>
      </c>
      <c r="F1136" s="17">
        <v>0</v>
      </c>
      <c r="G1136" s="17">
        <v>0</v>
      </c>
      <c r="H1136" s="17">
        <v>0</v>
      </c>
      <c r="I1136" s="17">
        <v>0</v>
      </c>
      <c r="J1136" s="17">
        <v>0</v>
      </c>
      <c r="K1136" s="17">
        <v>0</v>
      </c>
      <c r="L1136" s="17">
        <v>0</v>
      </c>
      <c r="M1136" s="17">
        <v>0</v>
      </c>
      <c r="N1136" s="17">
        <f t="shared" si="37"/>
        <v>78</v>
      </c>
    </row>
    <row r="1137" spans="1:14" x14ac:dyDescent="0.25">
      <c r="A1137" s="17" t="s">
        <v>4179</v>
      </c>
      <c r="B1137" s="17">
        <v>0</v>
      </c>
      <c r="C1137" s="17">
        <v>0</v>
      </c>
      <c r="D1137" s="17">
        <v>90</v>
      </c>
      <c r="E1137" s="17">
        <v>112</v>
      </c>
      <c r="F1137" s="17">
        <v>87</v>
      </c>
      <c r="G1137" s="17">
        <v>78</v>
      </c>
      <c r="H1137" s="17">
        <v>82</v>
      </c>
      <c r="I1137" s="17">
        <v>83</v>
      </c>
      <c r="J1137" s="17">
        <v>76</v>
      </c>
      <c r="K1137" s="17">
        <v>90</v>
      </c>
      <c r="L1137" s="17">
        <v>80</v>
      </c>
      <c r="M1137" s="17">
        <v>76</v>
      </c>
      <c r="N1137" s="17">
        <f t="shared" si="37"/>
        <v>854</v>
      </c>
    </row>
    <row r="1138" spans="1:14" x14ac:dyDescent="0.25">
      <c r="A1138" s="17" t="s">
        <v>4180</v>
      </c>
      <c r="B1138" s="17">
        <v>81</v>
      </c>
      <c r="C1138" s="17">
        <v>90</v>
      </c>
      <c r="D1138" s="17">
        <v>0</v>
      </c>
      <c r="E1138" s="17">
        <v>0</v>
      </c>
      <c r="F1138" s="17">
        <v>0</v>
      </c>
      <c r="G1138" s="17">
        <v>0</v>
      </c>
      <c r="H1138" s="17">
        <v>0</v>
      </c>
      <c r="I1138" s="17">
        <v>0</v>
      </c>
      <c r="J1138" s="17">
        <v>0</v>
      </c>
      <c r="K1138" s="17">
        <v>0</v>
      </c>
      <c r="L1138" s="17">
        <v>0</v>
      </c>
      <c r="M1138" s="17">
        <v>0</v>
      </c>
      <c r="N1138" s="17">
        <f t="shared" si="37"/>
        <v>171</v>
      </c>
    </row>
    <row r="1139" spans="1:14" x14ac:dyDescent="0.25">
      <c r="A1139" s="17" t="s">
        <v>5185</v>
      </c>
      <c r="B1139" s="17">
        <v>37</v>
      </c>
      <c r="C1139" s="17">
        <v>42</v>
      </c>
      <c r="D1139" s="17">
        <v>32</v>
      </c>
      <c r="E1139" s="17">
        <v>27</v>
      </c>
      <c r="F1139" s="17">
        <v>31</v>
      </c>
      <c r="G1139" s="17">
        <v>38</v>
      </c>
      <c r="H1139" s="17">
        <v>28</v>
      </c>
      <c r="I1139" s="17">
        <v>36</v>
      </c>
      <c r="J1139" s="17">
        <v>39</v>
      </c>
      <c r="K1139" s="17">
        <v>44</v>
      </c>
      <c r="L1139" s="17">
        <v>39</v>
      </c>
      <c r="M1139" s="17">
        <v>37</v>
      </c>
      <c r="N1139" s="17">
        <f t="shared" si="37"/>
        <v>430</v>
      </c>
    </row>
    <row r="1140" spans="1:14" x14ac:dyDescent="0.25">
      <c r="A1140" s="17" t="s">
        <v>4041</v>
      </c>
      <c r="B1140" s="17">
        <v>0</v>
      </c>
      <c r="C1140" s="17">
        <v>0</v>
      </c>
      <c r="D1140" s="17">
        <v>0</v>
      </c>
      <c r="E1140" s="17">
        <v>0</v>
      </c>
      <c r="F1140" s="17">
        <v>63</v>
      </c>
      <c r="G1140" s="17">
        <v>83</v>
      </c>
      <c r="H1140" s="17">
        <v>87</v>
      </c>
      <c r="I1140" s="17">
        <v>94</v>
      </c>
      <c r="J1140" s="17">
        <v>68</v>
      </c>
      <c r="K1140" s="17">
        <v>83</v>
      </c>
      <c r="L1140" s="17">
        <v>85</v>
      </c>
      <c r="M1140" s="17">
        <v>69</v>
      </c>
      <c r="N1140" s="17">
        <f t="shared" si="37"/>
        <v>632</v>
      </c>
    </row>
    <row r="1141" spans="1:14" x14ac:dyDescent="0.25">
      <c r="A1141" s="17" t="s">
        <v>4040</v>
      </c>
      <c r="B1141" s="17">
        <v>67</v>
      </c>
      <c r="C1141" s="17">
        <v>91</v>
      </c>
      <c r="D1141" s="17">
        <v>88</v>
      </c>
      <c r="E1141" s="17">
        <v>72</v>
      </c>
      <c r="F1141" s="17">
        <v>0</v>
      </c>
      <c r="G1141" s="17">
        <v>0</v>
      </c>
      <c r="H1141" s="17">
        <v>0</v>
      </c>
      <c r="I1141" s="17">
        <v>0</v>
      </c>
      <c r="J1141" s="17">
        <v>0</v>
      </c>
      <c r="K1141" s="17">
        <v>0</v>
      </c>
      <c r="L1141" s="17">
        <v>0</v>
      </c>
      <c r="M1141" s="17">
        <v>0</v>
      </c>
      <c r="N1141" s="17">
        <f t="shared" si="37"/>
        <v>318</v>
      </c>
    </row>
    <row r="1142" spans="1:14" x14ac:dyDescent="0.25">
      <c r="A1142" s="17" t="s">
        <v>4816</v>
      </c>
      <c r="B1142" s="17">
        <v>83</v>
      </c>
      <c r="C1142" s="17">
        <v>74</v>
      </c>
      <c r="D1142" s="17">
        <v>55</v>
      </c>
      <c r="E1142" s="17">
        <v>70</v>
      </c>
      <c r="F1142" s="17">
        <v>0</v>
      </c>
      <c r="G1142" s="17">
        <v>0</v>
      </c>
      <c r="H1142" s="17">
        <v>0</v>
      </c>
      <c r="I1142" s="17">
        <v>0</v>
      </c>
      <c r="J1142" s="17">
        <v>0</v>
      </c>
      <c r="K1142" s="17">
        <v>0</v>
      </c>
      <c r="L1142" s="17">
        <v>0</v>
      </c>
      <c r="M1142" s="17">
        <v>0</v>
      </c>
      <c r="N1142" s="17">
        <f t="shared" si="37"/>
        <v>282</v>
      </c>
    </row>
    <row r="1143" spans="1:14" x14ac:dyDescent="0.25">
      <c r="A1143" s="17" t="s">
        <v>4814</v>
      </c>
      <c r="B1143" s="17">
        <v>0</v>
      </c>
      <c r="C1143" s="17">
        <v>0</v>
      </c>
      <c r="D1143" s="17">
        <v>0</v>
      </c>
      <c r="E1143" s="17">
        <v>0</v>
      </c>
      <c r="F1143" s="17">
        <v>219</v>
      </c>
      <c r="G1143" s="17">
        <v>209</v>
      </c>
      <c r="H1143" s="17">
        <v>175</v>
      </c>
      <c r="I1143" s="17">
        <v>226</v>
      </c>
      <c r="J1143" s="17">
        <v>201</v>
      </c>
      <c r="K1143" s="17">
        <v>215</v>
      </c>
      <c r="L1143" s="17">
        <v>195</v>
      </c>
      <c r="M1143" s="17">
        <v>220</v>
      </c>
      <c r="N1143" s="17">
        <f t="shared" si="37"/>
        <v>1660</v>
      </c>
    </row>
    <row r="1144" spans="1:14" x14ac:dyDescent="0.25">
      <c r="A1144" s="17" t="s">
        <v>4815</v>
      </c>
      <c r="B1144" s="17">
        <v>126</v>
      </c>
      <c r="C1144" s="17">
        <v>138</v>
      </c>
      <c r="D1144" s="17">
        <v>160</v>
      </c>
      <c r="E1144" s="17">
        <v>138</v>
      </c>
      <c r="F1144" s="17">
        <v>0</v>
      </c>
      <c r="G1144" s="17">
        <v>0</v>
      </c>
      <c r="H1144" s="17">
        <v>0</v>
      </c>
      <c r="I1144" s="17">
        <v>0</v>
      </c>
      <c r="J1144" s="17">
        <v>0</v>
      </c>
      <c r="K1144" s="17">
        <v>0</v>
      </c>
      <c r="L1144" s="17">
        <v>0</v>
      </c>
      <c r="M1144" s="17">
        <v>0</v>
      </c>
      <c r="N1144" s="17">
        <f t="shared" si="37"/>
        <v>562</v>
      </c>
    </row>
    <row r="1145" spans="1:14" x14ac:dyDescent="0.25">
      <c r="A1145" s="17" t="s">
        <v>4937</v>
      </c>
      <c r="B1145" s="17">
        <v>167</v>
      </c>
      <c r="C1145" s="17">
        <v>158</v>
      </c>
      <c r="D1145" s="17">
        <v>149</v>
      </c>
      <c r="E1145" s="17">
        <v>162</v>
      </c>
      <c r="F1145" s="17">
        <v>0</v>
      </c>
      <c r="G1145" s="17">
        <v>0</v>
      </c>
      <c r="H1145" s="17">
        <v>0</v>
      </c>
      <c r="I1145" s="17">
        <v>0</v>
      </c>
      <c r="J1145" s="17">
        <v>0</v>
      </c>
      <c r="K1145" s="17">
        <v>0</v>
      </c>
      <c r="L1145" s="17">
        <v>0</v>
      </c>
      <c r="M1145" s="17">
        <v>0</v>
      </c>
      <c r="N1145" s="17">
        <f t="shared" si="37"/>
        <v>636</v>
      </c>
    </row>
    <row r="1146" spans="1:14" x14ac:dyDescent="0.25">
      <c r="A1146" s="17" t="s">
        <v>4936</v>
      </c>
      <c r="B1146" s="17">
        <v>0</v>
      </c>
      <c r="C1146" s="17">
        <v>0</v>
      </c>
      <c r="D1146" s="17">
        <v>0</v>
      </c>
      <c r="E1146" s="17">
        <v>0</v>
      </c>
      <c r="F1146" s="17">
        <v>145</v>
      </c>
      <c r="G1146" s="17">
        <v>169</v>
      </c>
      <c r="H1146" s="17">
        <v>131</v>
      </c>
      <c r="I1146" s="17">
        <v>152</v>
      </c>
      <c r="J1146" s="17">
        <v>123</v>
      </c>
      <c r="K1146" s="17">
        <v>144</v>
      </c>
      <c r="L1146" s="17">
        <v>159</v>
      </c>
      <c r="M1146" s="17">
        <v>167</v>
      </c>
      <c r="N1146" s="17">
        <f t="shared" si="37"/>
        <v>1190</v>
      </c>
    </row>
    <row r="1147" spans="1:14" x14ac:dyDescent="0.25">
      <c r="A1147" s="17" t="s">
        <v>8774</v>
      </c>
      <c r="B1147" s="17">
        <v>58</v>
      </c>
      <c r="C1147" s="17">
        <v>43</v>
      </c>
      <c r="D1147" s="17">
        <v>68</v>
      </c>
      <c r="E1147" s="17">
        <v>30</v>
      </c>
      <c r="F1147" s="17">
        <v>68</v>
      </c>
      <c r="G1147" s="17">
        <v>43</v>
      </c>
      <c r="H1147" s="17">
        <v>0</v>
      </c>
      <c r="I1147" s="17">
        <v>0</v>
      </c>
      <c r="J1147" s="17">
        <v>0</v>
      </c>
      <c r="K1147" s="17">
        <v>0</v>
      </c>
      <c r="L1147" s="17">
        <v>0</v>
      </c>
      <c r="M1147" s="17">
        <v>0</v>
      </c>
      <c r="N1147" s="17">
        <f t="shared" si="37"/>
        <v>310</v>
      </c>
    </row>
    <row r="1148" spans="1:14" x14ac:dyDescent="0.25">
      <c r="A1148" s="17" t="s">
        <v>4489</v>
      </c>
      <c r="B1148" s="17">
        <v>0</v>
      </c>
      <c r="C1148" s="17">
        <v>0</v>
      </c>
      <c r="D1148" s="17">
        <v>0</v>
      </c>
      <c r="E1148" s="17">
        <v>0</v>
      </c>
      <c r="F1148" s="17">
        <v>0</v>
      </c>
      <c r="G1148" s="17">
        <v>0</v>
      </c>
      <c r="H1148" s="17">
        <v>168</v>
      </c>
      <c r="I1148" s="17">
        <v>142</v>
      </c>
      <c r="J1148" s="17">
        <v>169</v>
      </c>
      <c r="K1148" s="17">
        <v>147</v>
      </c>
      <c r="L1148" s="17">
        <v>170</v>
      </c>
      <c r="M1148" s="17">
        <v>194</v>
      </c>
      <c r="N1148" s="17">
        <f t="shared" si="37"/>
        <v>990</v>
      </c>
    </row>
    <row r="1149" spans="1:14" x14ac:dyDescent="0.25">
      <c r="A1149" s="17" t="s">
        <v>4486</v>
      </c>
      <c r="B1149" s="17">
        <v>213</v>
      </c>
      <c r="C1149" s="17">
        <v>250</v>
      </c>
      <c r="D1149" s="17">
        <v>0</v>
      </c>
      <c r="E1149" s="17">
        <v>0</v>
      </c>
      <c r="F1149" s="17">
        <v>0</v>
      </c>
      <c r="G1149" s="17">
        <v>0</v>
      </c>
      <c r="H1149" s="17">
        <v>0</v>
      </c>
      <c r="I1149" s="17">
        <v>0</v>
      </c>
      <c r="J1149" s="17">
        <v>0</v>
      </c>
      <c r="K1149" s="17">
        <v>0</v>
      </c>
      <c r="L1149" s="17">
        <v>0</v>
      </c>
      <c r="M1149" s="17">
        <v>0</v>
      </c>
      <c r="N1149" s="17">
        <f t="shared" si="37"/>
        <v>463</v>
      </c>
    </row>
    <row r="1150" spans="1:14" x14ac:dyDescent="0.25">
      <c r="A1150" s="17" t="s">
        <v>4484</v>
      </c>
      <c r="B1150" s="17">
        <v>176</v>
      </c>
      <c r="C1150" s="17">
        <v>177</v>
      </c>
      <c r="D1150" s="17">
        <v>0</v>
      </c>
      <c r="E1150" s="17">
        <v>0</v>
      </c>
      <c r="F1150" s="17">
        <v>0</v>
      </c>
      <c r="G1150" s="17">
        <v>0</v>
      </c>
      <c r="H1150" s="17">
        <v>0</v>
      </c>
      <c r="I1150" s="17">
        <v>0</v>
      </c>
      <c r="J1150" s="17">
        <v>0</v>
      </c>
      <c r="K1150" s="17">
        <v>0</v>
      </c>
      <c r="L1150" s="17">
        <v>0</v>
      </c>
      <c r="M1150" s="17">
        <v>0</v>
      </c>
      <c r="N1150" s="17">
        <f t="shared" si="37"/>
        <v>353</v>
      </c>
    </row>
    <row r="1151" spans="1:14" x14ac:dyDescent="0.25">
      <c r="A1151" s="17" t="s">
        <v>4488</v>
      </c>
      <c r="B1151" s="17">
        <v>0</v>
      </c>
      <c r="C1151" s="17">
        <v>0</v>
      </c>
      <c r="D1151" s="17">
        <v>556</v>
      </c>
      <c r="E1151" s="17">
        <v>624</v>
      </c>
      <c r="F1151" s="17">
        <v>532</v>
      </c>
      <c r="G1151" s="17">
        <v>589</v>
      </c>
      <c r="H1151" s="17">
        <v>0</v>
      </c>
      <c r="I1151" s="17">
        <v>0</v>
      </c>
      <c r="J1151" s="17">
        <v>0</v>
      </c>
      <c r="K1151" s="17">
        <v>0</v>
      </c>
      <c r="L1151" s="17">
        <v>0</v>
      </c>
      <c r="M1151" s="17">
        <v>0</v>
      </c>
      <c r="N1151" s="17">
        <f t="shared" si="37"/>
        <v>2301</v>
      </c>
    </row>
    <row r="1152" spans="1:14" x14ac:dyDescent="0.25">
      <c r="A1152" s="17" t="s">
        <v>4487</v>
      </c>
      <c r="B1152" s="17">
        <v>0</v>
      </c>
      <c r="C1152" s="17">
        <v>0</v>
      </c>
      <c r="D1152" s="17">
        <v>0</v>
      </c>
      <c r="E1152" s="17">
        <v>0</v>
      </c>
      <c r="F1152" s="17">
        <v>0</v>
      </c>
      <c r="G1152" s="17">
        <v>0</v>
      </c>
      <c r="H1152" s="17">
        <v>652</v>
      </c>
      <c r="I1152" s="17">
        <v>721</v>
      </c>
      <c r="J1152" s="17">
        <v>421</v>
      </c>
      <c r="K1152" s="17">
        <v>414</v>
      </c>
      <c r="L1152" s="17">
        <v>462</v>
      </c>
      <c r="M1152" s="17">
        <v>546</v>
      </c>
      <c r="N1152" s="17">
        <f t="shared" ref="N1152:N1175" si="38">SUM(B1152:M1152)</f>
        <v>3216</v>
      </c>
    </row>
    <row r="1153" spans="1:14" x14ac:dyDescent="0.25">
      <c r="A1153" s="17" t="s">
        <v>4483</v>
      </c>
      <c r="B1153" s="17">
        <v>141</v>
      </c>
      <c r="C1153" s="17">
        <v>150</v>
      </c>
      <c r="D1153" s="17">
        <v>0</v>
      </c>
      <c r="E1153" s="17">
        <v>0</v>
      </c>
      <c r="F1153" s="17">
        <v>0</v>
      </c>
      <c r="G1153" s="17">
        <v>0</v>
      </c>
      <c r="H1153" s="17">
        <v>0</v>
      </c>
      <c r="I1153" s="17">
        <v>0</v>
      </c>
      <c r="J1153" s="17">
        <v>0</v>
      </c>
      <c r="K1153" s="17">
        <v>0</v>
      </c>
      <c r="L1153" s="17">
        <v>0</v>
      </c>
      <c r="M1153" s="17">
        <v>0</v>
      </c>
      <c r="N1153" s="17">
        <f t="shared" si="38"/>
        <v>291</v>
      </c>
    </row>
    <row r="1154" spans="1:14" x14ac:dyDescent="0.25">
      <c r="A1154" s="17" t="s">
        <v>4485</v>
      </c>
      <c r="B1154" s="17">
        <v>101</v>
      </c>
      <c r="C1154" s="17">
        <v>110</v>
      </c>
      <c r="D1154" s="17">
        <v>0</v>
      </c>
      <c r="E1154" s="17">
        <v>0</v>
      </c>
      <c r="F1154" s="17">
        <v>0</v>
      </c>
      <c r="G1154" s="17">
        <v>0</v>
      </c>
      <c r="H1154" s="17">
        <v>0</v>
      </c>
      <c r="I1154" s="17">
        <v>0</v>
      </c>
      <c r="J1154" s="17">
        <v>0</v>
      </c>
      <c r="K1154" s="17">
        <v>0</v>
      </c>
      <c r="L1154" s="17">
        <v>0</v>
      </c>
      <c r="M1154" s="17">
        <v>0</v>
      </c>
      <c r="N1154" s="17">
        <f t="shared" si="38"/>
        <v>211</v>
      </c>
    </row>
    <row r="1155" spans="1:14" x14ac:dyDescent="0.25">
      <c r="A1155" s="17" t="s">
        <v>4380</v>
      </c>
      <c r="B1155" s="17">
        <v>184</v>
      </c>
      <c r="C1155" s="17">
        <v>230</v>
      </c>
      <c r="D1155" s="17">
        <v>195</v>
      </c>
      <c r="E1155" s="17">
        <v>206</v>
      </c>
      <c r="F1155" s="17">
        <v>1</v>
      </c>
      <c r="G1155" s="17">
        <v>0</v>
      </c>
      <c r="H1155" s="17">
        <v>0</v>
      </c>
      <c r="I1155" s="17">
        <v>0</v>
      </c>
      <c r="J1155" s="17">
        <v>0</v>
      </c>
      <c r="K1155" s="17">
        <v>0</v>
      </c>
      <c r="L1155" s="17">
        <v>0</v>
      </c>
      <c r="M1155" s="17">
        <v>0</v>
      </c>
      <c r="N1155" s="17">
        <f t="shared" si="38"/>
        <v>816</v>
      </c>
    </row>
    <row r="1156" spans="1:14" x14ac:dyDescent="0.25">
      <c r="A1156" s="17" t="s">
        <v>4381</v>
      </c>
      <c r="B1156" s="17">
        <v>0</v>
      </c>
      <c r="C1156" s="17">
        <v>0</v>
      </c>
      <c r="D1156" s="17">
        <v>0</v>
      </c>
      <c r="E1156" s="17">
        <v>1</v>
      </c>
      <c r="F1156" s="17">
        <v>178</v>
      </c>
      <c r="G1156" s="17">
        <v>211</v>
      </c>
      <c r="H1156" s="17">
        <v>201</v>
      </c>
      <c r="I1156" s="17">
        <v>199</v>
      </c>
      <c r="J1156" s="17">
        <v>172</v>
      </c>
      <c r="K1156" s="17">
        <v>197</v>
      </c>
      <c r="L1156" s="17">
        <v>179</v>
      </c>
      <c r="M1156" s="17">
        <v>216</v>
      </c>
      <c r="N1156" s="17">
        <f t="shared" si="38"/>
        <v>1554</v>
      </c>
    </row>
    <row r="1157" spans="1:14" x14ac:dyDescent="0.25">
      <c r="A1157" s="17" t="s">
        <v>4170</v>
      </c>
      <c r="B1157" s="17">
        <v>53</v>
      </c>
      <c r="C1157" s="17">
        <v>39</v>
      </c>
      <c r="D1157" s="17">
        <v>56</v>
      </c>
      <c r="E1157" s="17">
        <v>34</v>
      </c>
      <c r="F1157" s="17">
        <v>27</v>
      </c>
      <c r="G1157" s="17">
        <v>29</v>
      </c>
      <c r="H1157" s="17">
        <v>32</v>
      </c>
      <c r="I1157" s="17">
        <v>62</v>
      </c>
      <c r="J1157" s="17">
        <v>33</v>
      </c>
      <c r="K1157" s="17">
        <v>20</v>
      </c>
      <c r="L1157" s="17">
        <v>50</v>
      </c>
      <c r="M1157" s="17">
        <v>43</v>
      </c>
      <c r="N1157" s="17">
        <f t="shared" si="38"/>
        <v>478</v>
      </c>
    </row>
    <row r="1158" spans="1:14" x14ac:dyDescent="0.25">
      <c r="A1158" s="17" t="s">
        <v>4891</v>
      </c>
      <c r="B1158" s="17">
        <v>43</v>
      </c>
      <c r="C1158" s="17">
        <v>37</v>
      </c>
      <c r="D1158" s="17">
        <v>42</v>
      </c>
      <c r="E1158" s="17">
        <v>35</v>
      </c>
      <c r="F1158" s="17">
        <v>47</v>
      </c>
      <c r="G1158" s="17">
        <v>33</v>
      </c>
      <c r="H1158" s="17">
        <v>41</v>
      </c>
      <c r="I1158" s="17">
        <v>32</v>
      </c>
      <c r="J1158" s="17">
        <v>42</v>
      </c>
      <c r="K1158" s="17">
        <v>31</v>
      </c>
      <c r="L1158" s="17">
        <v>45</v>
      </c>
      <c r="M1158" s="17">
        <v>28</v>
      </c>
      <c r="N1158" s="17">
        <f t="shared" si="38"/>
        <v>456</v>
      </c>
    </row>
    <row r="1159" spans="1:14" x14ac:dyDescent="0.25">
      <c r="A1159" s="17" t="s">
        <v>4100</v>
      </c>
      <c r="B1159" s="17">
        <v>41</v>
      </c>
      <c r="C1159" s="17">
        <v>47</v>
      </c>
      <c r="D1159" s="17">
        <v>42</v>
      </c>
      <c r="E1159" s="17">
        <v>46</v>
      </c>
      <c r="F1159" s="17">
        <v>44</v>
      </c>
      <c r="G1159" s="17">
        <v>34</v>
      </c>
      <c r="H1159" s="17">
        <v>48</v>
      </c>
      <c r="I1159" s="17">
        <v>45</v>
      </c>
      <c r="J1159" s="17">
        <v>56</v>
      </c>
      <c r="K1159" s="17">
        <v>54</v>
      </c>
      <c r="L1159" s="17">
        <v>36</v>
      </c>
      <c r="M1159" s="17">
        <v>41</v>
      </c>
      <c r="N1159" s="17">
        <f t="shared" si="38"/>
        <v>534</v>
      </c>
    </row>
    <row r="1160" spans="1:14" x14ac:dyDescent="0.25">
      <c r="A1160" s="17" t="s">
        <v>4960</v>
      </c>
      <c r="B1160" s="17">
        <v>76</v>
      </c>
      <c r="C1160" s="17">
        <v>60</v>
      </c>
      <c r="D1160" s="17">
        <v>78</v>
      </c>
      <c r="E1160" s="17">
        <v>50</v>
      </c>
      <c r="F1160" s="17">
        <v>0</v>
      </c>
      <c r="G1160" s="17">
        <v>0</v>
      </c>
      <c r="H1160" s="17">
        <v>0</v>
      </c>
      <c r="I1160" s="17">
        <v>0</v>
      </c>
      <c r="J1160" s="17">
        <v>0</v>
      </c>
      <c r="K1160" s="17">
        <v>0</v>
      </c>
      <c r="L1160" s="17">
        <v>0</v>
      </c>
      <c r="M1160" s="17">
        <v>0</v>
      </c>
      <c r="N1160" s="17">
        <f t="shared" si="38"/>
        <v>264</v>
      </c>
    </row>
    <row r="1161" spans="1:14" x14ac:dyDescent="0.25">
      <c r="A1161" s="17" t="s">
        <v>5240</v>
      </c>
      <c r="B1161" s="17">
        <v>57</v>
      </c>
      <c r="C1161" s="17">
        <v>53</v>
      </c>
      <c r="D1161" s="17">
        <v>56</v>
      </c>
      <c r="E1161" s="17">
        <v>74</v>
      </c>
      <c r="F1161" s="17">
        <v>69</v>
      </c>
      <c r="G1161" s="17">
        <v>71</v>
      </c>
      <c r="H1161" s="17">
        <v>72</v>
      </c>
      <c r="I1161" s="17">
        <v>48</v>
      </c>
      <c r="J1161" s="17">
        <v>69</v>
      </c>
      <c r="K1161" s="17">
        <v>66</v>
      </c>
      <c r="L1161" s="17">
        <v>60</v>
      </c>
      <c r="M1161" s="17">
        <v>65</v>
      </c>
      <c r="N1161" s="17">
        <f t="shared" si="38"/>
        <v>760</v>
      </c>
    </row>
    <row r="1162" spans="1:14" x14ac:dyDescent="0.25">
      <c r="A1162" s="17" t="s">
        <v>4286</v>
      </c>
      <c r="B1162" s="17">
        <v>0</v>
      </c>
      <c r="C1162" s="17">
        <v>0</v>
      </c>
      <c r="D1162" s="17">
        <v>0</v>
      </c>
      <c r="E1162" s="17">
        <v>0</v>
      </c>
      <c r="F1162" s="17">
        <v>32</v>
      </c>
      <c r="G1162" s="17">
        <v>44</v>
      </c>
      <c r="H1162" s="17">
        <v>41</v>
      </c>
      <c r="I1162" s="17">
        <v>36</v>
      </c>
      <c r="J1162" s="17">
        <v>22</v>
      </c>
      <c r="K1162" s="17">
        <v>32</v>
      </c>
      <c r="L1162" s="17">
        <v>32</v>
      </c>
      <c r="M1162" s="17">
        <v>37</v>
      </c>
      <c r="N1162" s="17">
        <f t="shared" si="38"/>
        <v>276</v>
      </c>
    </row>
    <row r="1163" spans="1:14" x14ac:dyDescent="0.25">
      <c r="A1163" s="17" t="s">
        <v>4287</v>
      </c>
      <c r="B1163" s="17">
        <v>32</v>
      </c>
      <c r="C1163" s="17">
        <v>27</v>
      </c>
      <c r="D1163" s="17">
        <v>28</v>
      </c>
      <c r="E1163" s="17">
        <v>33</v>
      </c>
      <c r="F1163" s="17">
        <v>0</v>
      </c>
      <c r="G1163" s="17">
        <v>0</v>
      </c>
      <c r="H1163" s="17">
        <v>0</v>
      </c>
      <c r="I1163" s="17">
        <v>0</v>
      </c>
      <c r="J1163" s="17">
        <v>0</v>
      </c>
      <c r="K1163" s="17">
        <v>0</v>
      </c>
      <c r="L1163" s="17">
        <v>0</v>
      </c>
      <c r="M1163" s="17">
        <v>0</v>
      </c>
      <c r="N1163" s="17">
        <f t="shared" si="38"/>
        <v>120</v>
      </c>
    </row>
    <row r="1164" spans="1:14" x14ac:dyDescent="0.25">
      <c r="A1164" s="17" t="s">
        <v>4938</v>
      </c>
      <c r="B1164" s="17">
        <v>0</v>
      </c>
      <c r="C1164" s="17">
        <v>0</v>
      </c>
      <c r="D1164" s="17">
        <v>0</v>
      </c>
      <c r="E1164" s="17">
        <v>0</v>
      </c>
      <c r="F1164" s="17">
        <v>217</v>
      </c>
      <c r="G1164" s="17">
        <v>226</v>
      </c>
      <c r="H1164" s="17">
        <v>223</v>
      </c>
      <c r="I1164" s="17">
        <v>244</v>
      </c>
      <c r="J1164" s="17">
        <v>223</v>
      </c>
      <c r="K1164" s="17">
        <v>232</v>
      </c>
      <c r="L1164" s="17">
        <v>208</v>
      </c>
      <c r="M1164" s="17">
        <v>231</v>
      </c>
      <c r="N1164" s="17">
        <f t="shared" si="38"/>
        <v>1804</v>
      </c>
    </row>
    <row r="1165" spans="1:14" x14ac:dyDescent="0.25">
      <c r="A1165" s="17" t="s">
        <v>4939</v>
      </c>
      <c r="B1165" s="17">
        <v>229</v>
      </c>
      <c r="C1165" s="17">
        <v>210</v>
      </c>
      <c r="D1165" s="17">
        <v>200</v>
      </c>
      <c r="E1165" s="17">
        <v>220</v>
      </c>
      <c r="F1165" s="17">
        <v>0</v>
      </c>
      <c r="G1165" s="17">
        <v>0</v>
      </c>
      <c r="H1165" s="17">
        <v>0</v>
      </c>
      <c r="I1165" s="17">
        <v>0</v>
      </c>
      <c r="J1165" s="17">
        <v>0</v>
      </c>
      <c r="K1165" s="17">
        <v>0</v>
      </c>
      <c r="L1165" s="17">
        <v>0</v>
      </c>
      <c r="M1165" s="17">
        <v>0</v>
      </c>
      <c r="N1165" s="17">
        <f t="shared" si="38"/>
        <v>859</v>
      </c>
    </row>
    <row r="1166" spans="1:14" x14ac:dyDescent="0.25">
      <c r="A1166" s="17" t="s">
        <v>3952</v>
      </c>
      <c r="B1166" s="17">
        <v>93</v>
      </c>
      <c r="C1166" s="17">
        <v>84</v>
      </c>
      <c r="D1166" s="17">
        <v>103</v>
      </c>
      <c r="E1166" s="17">
        <v>120</v>
      </c>
      <c r="F1166" s="17">
        <v>0</v>
      </c>
      <c r="G1166" s="17">
        <v>0</v>
      </c>
      <c r="H1166" s="17">
        <v>0</v>
      </c>
      <c r="I1166" s="17">
        <v>0</v>
      </c>
      <c r="J1166" s="17">
        <v>0</v>
      </c>
      <c r="K1166" s="17">
        <v>0</v>
      </c>
      <c r="L1166" s="17">
        <v>0</v>
      </c>
      <c r="M1166" s="17">
        <v>0</v>
      </c>
      <c r="N1166" s="17">
        <f t="shared" si="38"/>
        <v>400</v>
      </c>
    </row>
    <row r="1167" spans="1:14" x14ac:dyDescent="0.25">
      <c r="A1167" s="17" t="s">
        <v>3951</v>
      </c>
      <c r="B1167" s="17">
        <v>0</v>
      </c>
      <c r="C1167" s="17">
        <v>0</v>
      </c>
      <c r="D1167" s="17">
        <v>0</v>
      </c>
      <c r="E1167" s="17">
        <v>0</v>
      </c>
      <c r="F1167" s="17">
        <v>122</v>
      </c>
      <c r="G1167" s="17">
        <v>127</v>
      </c>
      <c r="H1167" s="17">
        <v>125</v>
      </c>
      <c r="I1167" s="17">
        <v>106</v>
      </c>
      <c r="J1167" s="17">
        <v>119</v>
      </c>
      <c r="K1167" s="17">
        <v>94</v>
      </c>
      <c r="L1167" s="17">
        <v>84</v>
      </c>
      <c r="M1167" s="17">
        <v>103</v>
      </c>
      <c r="N1167" s="17">
        <f t="shared" si="38"/>
        <v>880</v>
      </c>
    </row>
    <row r="1168" spans="1:14" x14ac:dyDescent="0.25">
      <c r="A1168" s="17" t="s">
        <v>5165</v>
      </c>
      <c r="B1168" s="17">
        <v>0</v>
      </c>
      <c r="C1168" s="17">
        <v>0</v>
      </c>
      <c r="D1168" s="17">
        <v>0</v>
      </c>
      <c r="E1168" s="17">
        <v>0</v>
      </c>
      <c r="F1168" s="17">
        <v>65</v>
      </c>
      <c r="G1168" s="17">
        <v>61</v>
      </c>
      <c r="H1168" s="17">
        <v>56</v>
      </c>
      <c r="I1168" s="17">
        <v>80</v>
      </c>
      <c r="J1168" s="17">
        <v>35</v>
      </c>
      <c r="K1168" s="17">
        <v>68</v>
      </c>
      <c r="L1168" s="17">
        <v>73</v>
      </c>
      <c r="M1168" s="17">
        <v>54</v>
      </c>
      <c r="N1168" s="17">
        <f t="shared" si="38"/>
        <v>492</v>
      </c>
    </row>
    <row r="1169" spans="1:14" x14ac:dyDescent="0.25">
      <c r="A1169" s="17" t="s">
        <v>5166</v>
      </c>
      <c r="B1169" s="17">
        <v>61</v>
      </c>
      <c r="C1169" s="17">
        <v>47</v>
      </c>
      <c r="D1169" s="17">
        <v>55</v>
      </c>
      <c r="E1169" s="17">
        <v>56</v>
      </c>
      <c r="F1169" s="17">
        <v>0</v>
      </c>
      <c r="G1169" s="17">
        <v>0</v>
      </c>
      <c r="H1169" s="17">
        <v>0</v>
      </c>
      <c r="I1169" s="17">
        <v>0</v>
      </c>
      <c r="J1169" s="17">
        <v>0</v>
      </c>
      <c r="K1169" s="17">
        <v>0</v>
      </c>
      <c r="L1169" s="17">
        <v>0</v>
      </c>
      <c r="M1169" s="17">
        <v>0</v>
      </c>
      <c r="N1169" s="17">
        <f t="shared" si="38"/>
        <v>219</v>
      </c>
    </row>
    <row r="1170" spans="1:14" x14ac:dyDescent="0.25">
      <c r="A1170" s="17" t="s">
        <v>8435</v>
      </c>
      <c r="B1170" s="17">
        <v>1</v>
      </c>
      <c r="C1170" s="17">
        <v>0</v>
      </c>
      <c r="D1170" s="17">
        <v>0</v>
      </c>
      <c r="E1170" s="17">
        <v>0</v>
      </c>
      <c r="F1170" s="17">
        <v>0</v>
      </c>
      <c r="G1170" s="17">
        <v>0</v>
      </c>
      <c r="H1170" s="17">
        <v>0</v>
      </c>
      <c r="I1170" s="17">
        <v>0</v>
      </c>
      <c r="J1170" s="17">
        <v>0</v>
      </c>
      <c r="K1170" s="17">
        <v>0</v>
      </c>
      <c r="L1170" s="17">
        <v>0</v>
      </c>
      <c r="M1170" s="17">
        <v>0</v>
      </c>
      <c r="N1170" s="17">
        <f t="shared" si="38"/>
        <v>1</v>
      </c>
    </row>
    <row r="1171" spans="1:14" x14ac:dyDescent="0.25">
      <c r="A1171" s="17" t="s">
        <v>4667</v>
      </c>
      <c r="B1171" s="17">
        <v>70</v>
      </c>
      <c r="C1171" s="17">
        <v>63</v>
      </c>
      <c r="D1171" s="17">
        <v>57</v>
      </c>
      <c r="E1171" s="17">
        <v>54</v>
      </c>
      <c r="F1171" s="17">
        <v>57</v>
      </c>
      <c r="G1171" s="17">
        <v>61</v>
      </c>
      <c r="H1171" s="17">
        <v>57</v>
      </c>
      <c r="I1171" s="17">
        <v>72</v>
      </c>
      <c r="J1171" s="17">
        <v>52</v>
      </c>
      <c r="K1171" s="17">
        <v>51</v>
      </c>
      <c r="L1171" s="17">
        <v>40</v>
      </c>
      <c r="M1171" s="17">
        <v>52</v>
      </c>
      <c r="N1171" s="17">
        <f t="shared" si="38"/>
        <v>686</v>
      </c>
    </row>
    <row r="1172" spans="1:14" x14ac:dyDescent="0.25">
      <c r="A1172" s="17" t="s">
        <v>8775</v>
      </c>
      <c r="B1172" s="17">
        <v>5</v>
      </c>
      <c r="C1172" s="17">
        <v>14</v>
      </c>
      <c r="D1172" s="17">
        <v>9</v>
      </c>
      <c r="E1172" s="17">
        <v>16</v>
      </c>
      <c r="F1172" s="17">
        <v>10</v>
      </c>
      <c r="G1172" s="17">
        <v>18</v>
      </c>
      <c r="H1172" s="17">
        <v>5</v>
      </c>
      <c r="I1172" s="17">
        <v>17</v>
      </c>
      <c r="J1172" s="17">
        <v>7</v>
      </c>
      <c r="K1172" s="17">
        <v>12</v>
      </c>
      <c r="L1172" s="17">
        <v>11</v>
      </c>
      <c r="M1172" s="17">
        <v>23</v>
      </c>
      <c r="N1172" s="17">
        <f t="shared" si="38"/>
        <v>147</v>
      </c>
    </row>
    <row r="1173" spans="1:14" x14ac:dyDescent="0.25">
      <c r="A1173" s="17" t="s">
        <v>4042</v>
      </c>
      <c r="B1173" s="17">
        <v>29</v>
      </c>
      <c r="C1173" s="17">
        <v>38</v>
      </c>
      <c r="D1173" s="17">
        <v>42</v>
      </c>
      <c r="E1173" s="17">
        <v>33</v>
      </c>
      <c r="F1173" s="17">
        <v>47</v>
      </c>
      <c r="G1173" s="17">
        <v>47</v>
      </c>
      <c r="H1173" s="17">
        <v>30</v>
      </c>
      <c r="I1173" s="17">
        <v>38</v>
      </c>
      <c r="J1173" s="17">
        <v>28</v>
      </c>
      <c r="K1173" s="17">
        <v>40</v>
      </c>
      <c r="L1173" s="17">
        <v>42</v>
      </c>
      <c r="M1173" s="17">
        <v>36</v>
      </c>
      <c r="N1173" s="17">
        <f t="shared" si="38"/>
        <v>450</v>
      </c>
    </row>
    <row r="1174" spans="1:14" x14ac:dyDescent="0.25">
      <c r="A1174" s="17" t="s">
        <v>4132</v>
      </c>
      <c r="B1174" s="17">
        <v>28</v>
      </c>
      <c r="C1174" s="17">
        <v>17</v>
      </c>
      <c r="D1174" s="17">
        <v>20</v>
      </c>
      <c r="E1174" s="17">
        <v>23</v>
      </c>
      <c r="F1174" s="17">
        <v>0</v>
      </c>
      <c r="G1174" s="17">
        <v>0</v>
      </c>
      <c r="H1174" s="17">
        <v>0</v>
      </c>
      <c r="I1174" s="17">
        <v>0</v>
      </c>
      <c r="J1174" s="17">
        <v>0</v>
      </c>
      <c r="K1174" s="17">
        <v>0</v>
      </c>
      <c r="L1174" s="17">
        <v>0</v>
      </c>
      <c r="M1174" s="17">
        <v>0</v>
      </c>
      <c r="N1174" s="17">
        <f t="shared" si="38"/>
        <v>88</v>
      </c>
    </row>
    <row r="1175" spans="1:14" x14ac:dyDescent="0.25">
      <c r="A1175" s="17" t="s">
        <v>4755</v>
      </c>
      <c r="B1175" s="17">
        <v>33</v>
      </c>
      <c r="C1175" s="17">
        <v>17</v>
      </c>
      <c r="D1175" s="17">
        <v>21</v>
      </c>
      <c r="E1175" s="17">
        <v>28</v>
      </c>
      <c r="F1175" s="17">
        <v>24</v>
      </c>
      <c r="G1175" s="17">
        <v>25</v>
      </c>
      <c r="H1175" s="17">
        <v>25</v>
      </c>
      <c r="I1175" s="17">
        <v>23</v>
      </c>
      <c r="J1175" s="17">
        <v>12</v>
      </c>
      <c r="K1175" s="17">
        <v>21</v>
      </c>
      <c r="L1175" s="17">
        <v>27</v>
      </c>
      <c r="M1175" s="17">
        <v>12</v>
      </c>
      <c r="N1175" s="17">
        <f t="shared" si="38"/>
        <v>268</v>
      </c>
    </row>
    <row r="1176" spans="1:14" x14ac:dyDescent="0.25">
      <c r="A1176" s="17" t="s">
        <v>5167</v>
      </c>
      <c r="B1176" s="17">
        <v>0</v>
      </c>
      <c r="C1176" s="17">
        <v>0</v>
      </c>
      <c r="D1176" s="17">
        <v>0</v>
      </c>
      <c r="E1176" s="17">
        <v>0</v>
      </c>
      <c r="F1176" s="17">
        <v>27</v>
      </c>
      <c r="G1176" s="17">
        <v>24</v>
      </c>
      <c r="H1176" s="17">
        <v>27</v>
      </c>
      <c r="I1176" s="17">
        <v>23</v>
      </c>
      <c r="J1176" s="17">
        <v>22</v>
      </c>
      <c r="K1176" s="17">
        <v>28</v>
      </c>
      <c r="L1176" s="17">
        <v>24</v>
      </c>
      <c r="M1176" s="17">
        <v>25</v>
      </c>
      <c r="N1176" s="17">
        <f t="shared" ref="N1176:N1206" si="39">SUM(B1176:M1176)</f>
        <v>200</v>
      </c>
    </row>
    <row r="1177" spans="1:14" x14ac:dyDescent="0.25">
      <c r="A1177" s="17" t="s">
        <v>5487</v>
      </c>
      <c r="B1177" s="17">
        <v>30</v>
      </c>
      <c r="C1177" s="17">
        <v>25</v>
      </c>
      <c r="D1177" s="17">
        <v>23</v>
      </c>
      <c r="E1177" s="17">
        <v>34</v>
      </c>
      <c r="F1177" s="17">
        <v>0</v>
      </c>
      <c r="G1177" s="17">
        <v>0</v>
      </c>
      <c r="H1177" s="17">
        <v>0</v>
      </c>
      <c r="I1177" s="17">
        <v>0</v>
      </c>
      <c r="J1177" s="17">
        <v>0</v>
      </c>
      <c r="K1177" s="17">
        <v>0</v>
      </c>
      <c r="L1177" s="17">
        <v>0</v>
      </c>
      <c r="M1177" s="17">
        <v>0</v>
      </c>
      <c r="N1177" s="17">
        <f t="shared" si="39"/>
        <v>112</v>
      </c>
    </row>
    <row r="1178" spans="1:14" x14ac:dyDescent="0.25">
      <c r="A1178" s="17" t="s">
        <v>4277</v>
      </c>
      <c r="B1178" s="17">
        <v>32</v>
      </c>
      <c r="C1178" s="17">
        <v>24</v>
      </c>
      <c r="D1178" s="17">
        <v>30</v>
      </c>
      <c r="E1178" s="17">
        <v>29</v>
      </c>
      <c r="F1178" s="17">
        <v>20</v>
      </c>
      <c r="G1178" s="17">
        <v>30</v>
      </c>
      <c r="H1178" s="17">
        <v>32</v>
      </c>
      <c r="I1178" s="17">
        <v>37</v>
      </c>
      <c r="J1178" s="17">
        <v>30</v>
      </c>
      <c r="K1178" s="17">
        <v>26</v>
      </c>
      <c r="L1178" s="17">
        <v>36</v>
      </c>
      <c r="M1178" s="17">
        <v>28</v>
      </c>
      <c r="N1178" s="17">
        <f t="shared" si="39"/>
        <v>354</v>
      </c>
    </row>
    <row r="1179" spans="1:14" x14ac:dyDescent="0.25">
      <c r="A1179" s="17" t="s">
        <v>4940</v>
      </c>
      <c r="B1179" s="17">
        <v>0</v>
      </c>
      <c r="C1179" s="17">
        <v>0</v>
      </c>
      <c r="D1179" s="17">
        <v>0</v>
      </c>
      <c r="E1179" s="17">
        <v>0</v>
      </c>
      <c r="F1179" s="17">
        <v>134</v>
      </c>
      <c r="G1179" s="17">
        <v>149</v>
      </c>
      <c r="H1179" s="17">
        <v>164</v>
      </c>
      <c r="I1179" s="17">
        <v>165</v>
      </c>
      <c r="J1179" s="17">
        <v>141</v>
      </c>
      <c r="K1179" s="17">
        <v>153</v>
      </c>
      <c r="L1179" s="17">
        <v>134</v>
      </c>
      <c r="M1179" s="17">
        <v>178</v>
      </c>
      <c r="N1179" s="17">
        <f t="shared" si="39"/>
        <v>1218</v>
      </c>
    </row>
    <row r="1180" spans="1:14" x14ac:dyDescent="0.25">
      <c r="A1180" s="17" t="s">
        <v>4941</v>
      </c>
      <c r="B1180" s="17">
        <v>155</v>
      </c>
      <c r="C1180" s="17">
        <v>169</v>
      </c>
      <c r="D1180" s="17">
        <v>157</v>
      </c>
      <c r="E1180" s="17">
        <v>138</v>
      </c>
      <c r="F1180" s="17">
        <v>0</v>
      </c>
      <c r="G1180" s="17">
        <v>0</v>
      </c>
      <c r="H1180" s="17">
        <v>0</v>
      </c>
      <c r="I1180" s="17">
        <v>0</v>
      </c>
      <c r="J1180" s="17">
        <v>0</v>
      </c>
      <c r="K1180" s="17">
        <v>0</v>
      </c>
      <c r="L1180" s="17">
        <v>0</v>
      </c>
      <c r="M1180" s="17">
        <v>0</v>
      </c>
      <c r="N1180" s="17">
        <f t="shared" si="39"/>
        <v>619</v>
      </c>
    </row>
    <row r="1181" spans="1:14" x14ac:dyDescent="0.25">
      <c r="A1181" s="17" t="s">
        <v>5198</v>
      </c>
      <c r="B1181" s="17">
        <v>39</v>
      </c>
      <c r="C1181" s="17">
        <v>34</v>
      </c>
      <c r="D1181" s="17">
        <v>26</v>
      </c>
      <c r="E1181" s="17">
        <v>35</v>
      </c>
      <c r="F1181" s="17">
        <v>0</v>
      </c>
      <c r="G1181" s="17">
        <v>0</v>
      </c>
      <c r="H1181" s="17">
        <v>0</v>
      </c>
      <c r="I1181" s="17">
        <v>0</v>
      </c>
      <c r="J1181" s="17">
        <v>0</v>
      </c>
      <c r="K1181" s="17">
        <v>0</v>
      </c>
      <c r="L1181" s="17">
        <v>0</v>
      </c>
      <c r="M1181" s="17">
        <v>0</v>
      </c>
      <c r="N1181" s="17">
        <f t="shared" si="39"/>
        <v>134</v>
      </c>
    </row>
    <row r="1182" spans="1:14" x14ac:dyDescent="0.25">
      <c r="A1182" s="17" t="s">
        <v>4288</v>
      </c>
      <c r="B1182" s="17">
        <v>72</v>
      </c>
      <c r="C1182" s="17">
        <v>77</v>
      </c>
      <c r="D1182" s="17">
        <v>92</v>
      </c>
      <c r="E1182" s="17">
        <v>82</v>
      </c>
      <c r="F1182" s="17">
        <v>0</v>
      </c>
      <c r="G1182" s="17">
        <v>0</v>
      </c>
      <c r="H1182" s="17">
        <v>0</v>
      </c>
      <c r="I1182" s="17">
        <v>0</v>
      </c>
      <c r="J1182" s="17">
        <v>0</v>
      </c>
      <c r="K1182" s="17">
        <v>0</v>
      </c>
      <c r="L1182" s="17">
        <v>0</v>
      </c>
      <c r="M1182" s="17">
        <v>0</v>
      </c>
      <c r="N1182" s="17">
        <f t="shared" si="39"/>
        <v>323</v>
      </c>
    </row>
    <row r="1183" spans="1:14" x14ac:dyDescent="0.25">
      <c r="A1183" s="17" t="s">
        <v>4289</v>
      </c>
      <c r="B1183" s="17">
        <v>0</v>
      </c>
      <c r="C1183" s="17">
        <v>0</v>
      </c>
      <c r="D1183" s="17">
        <v>0</v>
      </c>
      <c r="E1183" s="17">
        <v>0</v>
      </c>
      <c r="F1183" s="17">
        <v>92</v>
      </c>
      <c r="G1183" s="17">
        <v>97</v>
      </c>
      <c r="H1183" s="17">
        <v>82</v>
      </c>
      <c r="I1183" s="17">
        <v>78</v>
      </c>
      <c r="J1183" s="17">
        <v>95</v>
      </c>
      <c r="K1183" s="17">
        <v>86</v>
      </c>
      <c r="L1183" s="17">
        <v>82</v>
      </c>
      <c r="M1183" s="17">
        <v>71</v>
      </c>
      <c r="N1183" s="17">
        <f t="shared" si="39"/>
        <v>683</v>
      </c>
    </row>
    <row r="1184" spans="1:14" x14ac:dyDescent="0.25">
      <c r="A1184" s="17" t="s">
        <v>4764</v>
      </c>
      <c r="B1184" s="17">
        <v>63</v>
      </c>
      <c r="C1184" s="17">
        <v>63</v>
      </c>
      <c r="D1184" s="17">
        <v>66</v>
      </c>
      <c r="E1184" s="17">
        <v>69</v>
      </c>
      <c r="F1184" s="17">
        <v>0</v>
      </c>
      <c r="G1184" s="17">
        <v>0</v>
      </c>
      <c r="H1184" s="17">
        <v>0</v>
      </c>
      <c r="I1184" s="17">
        <v>0</v>
      </c>
      <c r="J1184" s="17">
        <v>0</v>
      </c>
      <c r="K1184" s="17">
        <v>0</v>
      </c>
      <c r="L1184" s="17">
        <v>0</v>
      </c>
      <c r="M1184" s="17">
        <v>0</v>
      </c>
      <c r="N1184" s="17">
        <f t="shared" si="39"/>
        <v>261</v>
      </c>
    </row>
    <row r="1185" spans="1:14" x14ac:dyDescent="0.25">
      <c r="A1185" s="17" t="s">
        <v>4763</v>
      </c>
      <c r="B1185" s="17">
        <v>0</v>
      </c>
      <c r="C1185" s="17">
        <v>0</v>
      </c>
      <c r="D1185" s="17">
        <v>0</v>
      </c>
      <c r="E1185" s="17">
        <v>0</v>
      </c>
      <c r="F1185" s="17">
        <v>55</v>
      </c>
      <c r="G1185" s="17">
        <v>83</v>
      </c>
      <c r="H1185" s="17">
        <v>65</v>
      </c>
      <c r="I1185" s="17">
        <v>75</v>
      </c>
      <c r="J1185" s="17">
        <v>69</v>
      </c>
      <c r="K1185" s="17">
        <v>81</v>
      </c>
      <c r="L1185" s="17">
        <v>70</v>
      </c>
      <c r="M1185" s="17">
        <v>79</v>
      </c>
      <c r="N1185" s="17">
        <f t="shared" si="39"/>
        <v>577</v>
      </c>
    </row>
    <row r="1186" spans="1:14" x14ac:dyDescent="0.25">
      <c r="A1186" s="17" t="s">
        <v>4278</v>
      </c>
      <c r="B1186" s="17">
        <v>10</v>
      </c>
      <c r="C1186" s="17">
        <v>9</v>
      </c>
      <c r="D1186" s="17">
        <v>9</v>
      </c>
      <c r="E1186" s="17">
        <v>10</v>
      </c>
      <c r="F1186" s="17">
        <v>9</v>
      </c>
      <c r="G1186" s="17">
        <v>12</v>
      </c>
      <c r="H1186" s="17">
        <v>6</v>
      </c>
      <c r="I1186" s="17">
        <v>14</v>
      </c>
      <c r="J1186" s="17">
        <v>9</v>
      </c>
      <c r="K1186" s="17">
        <v>14</v>
      </c>
      <c r="L1186" s="17">
        <v>12</v>
      </c>
      <c r="M1186" s="17">
        <v>10</v>
      </c>
      <c r="N1186" s="17">
        <f t="shared" si="39"/>
        <v>124</v>
      </c>
    </row>
    <row r="1187" spans="1:14" x14ac:dyDescent="0.25">
      <c r="A1187" s="17" t="s">
        <v>4499</v>
      </c>
      <c r="B1187" s="17">
        <v>23</v>
      </c>
      <c r="C1187" s="17">
        <v>24</v>
      </c>
      <c r="D1187" s="17">
        <v>21</v>
      </c>
      <c r="E1187" s="17">
        <v>22</v>
      </c>
      <c r="F1187" s="17">
        <v>18</v>
      </c>
      <c r="G1187" s="17">
        <v>29</v>
      </c>
      <c r="H1187" s="17">
        <v>20</v>
      </c>
      <c r="I1187" s="17">
        <v>22</v>
      </c>
      <c r="J1187" s="17">
        <v>27</v>
      </c>
      <c r="K1187" s="17">
        <v>20</v>
      </c>
      <c r="L1187" s="17">
        <v>30</v>
      </c>
      <c r="M1187" s="17">
        <v>12</v>
      </c>
      <c r="N1187" s="17">
        <f t="shared" si="39"/>
        <v>268</v>
      </c>
    </row>
    <row r="1188" spans="1:14" x14ac:dyDescent="0.25">
      <c r="A1188" s="17" t="s">
        <v>4727</v>
      </c>
      <c r="B1188" s="17">
        <v>87</v>
      </c>
      <c r="C1188" s="17">
        <v>104</v>
      </c>
      <c r="D1188" s="17">
        <v>99</v>
      </c>
      <c r="E1188" s="17">
        <v>86</v>
      </c>
      <c r="F1188" s="17">
        <v>0</v>
      </c>
      <c r="G1188" s="17">
        <v>0</v>
      </c>
      <c r="H1188" s="17">
        <v>0</v>
      </c>
      <c r="I1188" s="17">
        <v>0</v>
      </c>
      <c r="J1188" s="17">
        <v>0</v>
      </c>
      <c r="K1188" s="17">
        <v>0</v>
      </c>
      <c r="L1188" s="17">
        <v>0</v>
      </c>
      <c r="M1188" s="17">
        <v>0</v>
      </c>
      <c r="N1188" s="17">
        <f t="shared" si="39"/>
        <v>376</v>
      </c>
    </row>
    <row r="1189" spans="1:14" x14ac:dyDescent="0.25">
      <c r="A1189" s="17" t="s">
        <v>4726</v>
      </c>
      <c r="B1189" s="17">
        <v>0</v>
      </c>
      <c r="C1189" s="17">
        <v>0</v>
      </c>
      <c r="D1189" s="17">
        <v>0</v>
      </c>
      <c r="E1189" s="17">
        <v>0</v>
      </c>
      <c r="F1189" s="17">
        <v>103</v>
      </c>
      <c r="G1189" s="17">
        <v>91</v>
      </c>
      <c r="H1189" s="17">
        <v>76</v>
      </c>
      <c r="I1189" s="17">
        <v>103</v>
      </c>
      <c r="J1189" s="17">
        <v>105</v>
      </c>
      <c r="K1189" s="17">
        <v>88</v>
      </c>
      <c r="L1189" s="17">
        <v>90</v>
      </c>
      <c r="M1189" s="17">
        <v>97</v>
      </c>
      <c r="N1189" s="17">
        <f t="shared" si="39"/>
        <v>753</v>
      </c>
    </row>
    <row r="1190" spans="1:14" x14ac:dyDescent="0.25">
      <c r="A1190" s="17" t="s">
        <v>4601</v>
      </c>
      <c r="B1190" s="17">
        <v>42</v>
      </c>
      <c r="C1190" s="17">
        <v>55</v>
      </c>
      <c r="D1190" s="17">
        <v>47</v>
      </c>
      <c r="E1190" s="17">
        <v>42</v>
      </c>
      <c r="F1190" s="17">
        <v>39</v>
      </c>
      <c r="G1190" s="17">
        <v>35</v>
      </c>
      <c r="H1190" s="17">
        <v>52</v>
      </c>
      <c r="I1190" s="17">
        <v>43</v>
      </c>
      <c r="J1190" s="17">
        <v>38</v>
      </c>
      <c r="K1190" s="17">
        <v>24</v>
      </c>
      <c r="L1190" s="17">
        <v>31</v>
      </c>
      <c r="M1190" s="17">
        <v>35</v>
      </c>
      <c r="N1190" s="17">
        <f t="shared" si="39"/>
        <v>483</v>
      </c>
    </row>
    <row r="1191" spans="1:14" x14ac:dyDescent="0.25">
      <c r="A1191" s="17" t="s">
        <v>4796</v>
      </c>
      <c r="B1191" s="17">
        <v>53</v>
      </c>
      <c r="C1191" s="17">
        <v>47</v>
      </c>
      <c r="D1191" s="17">
        <v>53</v>
      </c>
      <c r="E1191" s="17">
        <v>45</v>
      </c>
      <c r="F1191" s="17">
        <v>54</v>
      </c>
      <c r="G1191" s="17">
        <v>58</v>
      </c>
      <c r="H1191" s="17">
        <v>41</v>
      </c>
      <c r="I1191" s="17">
        <v>35</v>
      </c>
      <c r="J1191" s="17">
        <v>28</v>
      </c>
      <c r="K1191" s="17">
        <v>18</v>
      </c>
      <c r="L1191" s="17">
        <v>0</v>
      </c>
      <c r="M1191" s="17">
        <v>0</v>
      </c>
      <c r="N1191" s="17">
        <f t="shared" si="39"/>
        <v>432</v>
      </c>
    </row>
    <row r="1192" spans="1:14" x14ac:dyDescent="0.25">
      <c r="A1192" s="17" t="s">
        <v>5202</v>
      </c>
      <c r="B1192" s="17">
        <v>46</v>
      </c>
      <c r="C1192" s="17">
        <v>44</v>
      </c>
      <c r="D1192" s="17">
        <v>0</v>
      </c>
      <c r="E1192" s="17">
        <v>0</v>
      </c>
      <c r="F1192" s="17">
        <v>0</v>
      </c>
      <c r="G1192" s="17">
        <v>0</v>
      </c>
      <c r="H1192" s="17">
        <v>0</v>
      </c>
      <c r="I1192" s="17">
        <v>0</v>
      </c>
      <c r="J1192" s="17">
        <v>0</v>
      </c>
      <c r="K1192" s="17">
        <v>0</v>
      </c>
      <c r="L1192" s="17">
        <v>0</v>
      </c>
      <c r="M1192" s="17">
        <v>0</v>
      </c>
      <c r="N1192" s="17">
        <f t="shared" si="39"/>
        <v>90</v>
      </c>
    </row>
    <row r="1193" spans="1:14" x14ac:dyDescent="0.25">
      <c r="A1193" s="17" t="s">
        <v>5203</v>
      </c>
      <c r="B1193" s="17">
        <v>0</v>
      </c>
      <c r="C1193" s="17">
        <v>0</v>
      </c>
      <c r="D1193" s="17">
        <v>42</v>
      </c>
      <c r="E1193" s="17">
        <v>38</v>
      </c>
      <c r="F1193" s="17">
        <v>47</v>
      </c>
      <c r="G1193" s="17">
        <v>55</v>
      </c>
      <c r="H1193" s="17">
        <v>49</v>
      </c>
      <c r="I1193" s="17">
        <v>59</v>
      </c>
      <c r="J1193" s="17">
        <v>50</v>
      </c>
      <c r="K1193" s="17">
        <v>57</v>
      </c>
      <c r="L1193" s="17">
        <v>50</v>
      </c>
      <c r="M1193" s="17">
        <v>48</v>
      </c>
      <c r="N1193" s="17">
        <f t="shared" si="39"/>
        <v>495</v>
      </c>
    </row>
    <row r="1194" spans="1:14" x14ac:dyDescent="0.25">
      <c r="A1194" s="17" t="s">
        <v>8776</v>
      </c>
      <c r="B1194" s="17">
        <v>2</v>
      </c>
      <c r="C1194" s="17">
        <v>3</v>
      </c>
      <c r="D1194" s="17">
        <v>2</v>
      </c>
      <c r="E1194" s="17">
        <v>8</v>
      </c>
      <c r="F1194" s="17">
        <v>5</v>
      </c>
      <c r="G1194" s="17">
        <v>9</v>
      </c>
      <c r="H1194" s="17">
        <v>2</v>
      </c>
      <c r="I1194" s="17">
        <v>9</v>
      </c>
      <c r="J1194" s="17">
        <v>2</v>
      </c>
      <c r="K1194" s="17">
        <v>9</v>
      </c>
      <c r="L1194" s="17">
        <v>6</v>
      </c>
      <c r="M1194" s="17">
        <v>10</v>
      </c>
      <c r="N1194" s="17">
        <f t="shared" si="39"/>
        <v>67</v>
      </c>
    </row>
    <row r="1195" spans="1:14" x14ac:dyDescent="0.25">
      <c r="A1195" s="17" t="s">
        <v>5199</v>
      </c>
      <c r="B1195" s="17">
        <v>0</v>
      </c>
      <c r="C1195" s="17">
        <v>0</v>
      </c>
      <c r="D1195" s="17">
        <v>0</v>
      </c>
      <c r="E1195" s="17">
        <v>0</v>
      </c>
      <c r="F1195" s="17">
        <v>7</v>
      </c>
      <c r="G1195" s="17">
        <v>11</v>
      </c>
      <c r="H1195" s="17">
        <v>13</v>
      </c>
      <c r="I1195" s="17">
        <v>19</v>
      </c>
      <c r="J1195" s="17">
        <v>15</v>
      </c>
      <c r="K1195" s="17">
        <v>33</v>
      </c>
      <c r="L1195" s="17">
        <v>25</v>
      </c>
      <c r="M1195" s="17">
        <v>36</v>
      </c>
      <c r="N1195" s="17">
        <f t="shared" si="39"/>
        <v>159</v>
      </c>
    </row>
    <row r="1196" spans="1:14" x14ac:dyDescent="0.25">
      <c r="A1196" s="17" t="s">
        <v>5200</v>
      </c>
      <c r="B1196" s="17">
        <v>0</v>
      </c>
      <c r="C1196" s="17">
        <v>0</v>
      </c>
      <c r="D1196" s="17">
        <v>0</v>
      </c>
      <c r="E1196" s="17">
        <v>0</v>
      </c>
      <c r="F1196" s="17">
        <v>5</v>
      </c>
      <c r="G1196" s="17">
        <v>14</v>
      </c>
      <c r="H1196" s="17">
        <v>20</v>
      </c>
      <c r="I1196" s="17">
        <v>28</v>
      </c>
      <c r="J1196" s="17">
        <v>20</v>
      </c>
      <c r="K1196" s="17">
        <v>55</v>
      </c>
      <c r="L1196" s="17">
        <v>15</v>
      </c>
      <c r="M1196" s="17">
        <v>31</v>
      </c>
      <c r="N1196" s="17">
        <f t="shared" si="39"/>
        <v>188</v>
      </c>
    </row>
    <row r="1197" spans="1:14" x14ac:dyDescent="0.25">
      <c r="A1197" s="17" t="s">
        <v>4490</v>
      </c>
      <c r="B1197" s="17">
        <v>0</v>
      </c>
      <c r="C1197" s="17">
        <v>0</v>
      </c>
      <c r="D1197" s="17">
        <v>0</v>
      </c>
      <c r="E1197" s="17">
        <v>0</v>
      </c>
      <c r="F1197" s="17">
        <v>76</v>
      </c>
      <c r="G1197" s="17">
        <v>73</v>
      </c>
      <c r="H1197" s="17">
        <v>88</v>
      </c>
      <c r="I1197" s="17">
        <v>70</v>
      </c>
      <c r="J1197" s="17">
        <v>77</v>
      </c>
      <c r="K1197" s="17">
        <v>86</v>
      </c>
      <c r="L1197" s="17">
        <v>74</v>
      </c>
      <c r="M1197" s="17">
        <v>79</v>
      </c>
      <c r="N1197" s="17">
        <f t="shared" si="39"/>
        <v>623</v>
      </c>
    </row>
    <row r="1198" spans="1:14" x14ac:dyDescent="0.25">
      <c r="A1198" s="17" t="s">
        <v>4491</v>
      </c>
      <c r="B1198" s="17">
        <v>89</v>
      </c>
      <c r="C1198" s="17">
        <v>87</v>
      </c>
      <c r="D1198" s="17">
        <v>66</v>
      </c>
      <c r="E1198" s="17">
        <v>79</v>
      </c>
      <c r="F1198" s="17">
        <v>0</v>
      </c>
      <c r="G1198" s="17">
        <v>0</v>
      </c>
      <c r="H1198" s="17">
        <v>0</v>
      </c>
      <c r="I1198" s="17">
        <v>0</v>
      </c>
      <c r="J1198" s="17">
        <v>0</v>
      </c>
      <c r="K1198" s="17">
        <v>0</v>
      </c>
      <c r="L1198" s="17">
        <v>0</v>
      </c>
      <c r="M1198" s="17">
        <v>0</v>
      </c>
      <c r="N1198" s="17">
        <f t="shared" si="39"/>
        <v>321</v>
      </c>
    </row>
    <row r="1199" spans="1:14" x14ac:dyDescent="0.25">
      <c r="A1199" s="17" t="s">
        <v>4672</v>
      </c>
      <c r="B1199" s="17">
        <v>136</v>
      </c>
      <c r="C1199" s="17">
        <v>141</v>
      </c>
      <c r="D1199" s="17">
        <v>128</v>
      </c>
      <c r="E1199" s="17">
        <v>112</v>
      </c>
      <c r="F1199" s="17">
        <v>0</v>
      </c>
      <c r="G1199" s="17">
        <v>0</v>
      </c>
      <c r="H1199" s="17">
        <v>0</v>
      </c>
      <c r="I1199" s="17">
        <v>0</v>
      </c>
      <c r="J1199" s="17">
        <v>0</v>
      </c>
      <c r="K1199" s="17">
        <v>0</v>
      </c>
      <c r="L1199" s="17">
        <v>0</v>
      </c>
      <c r="M1199" s="17">
        <v>0</v>
      </c>
      <c r="N1199" s="17">
        <f t="shared" si="39"/>
        <v>517</v>
      </c>
    </row>
    <row r="1200" spans="1:14" x14ac:dyDescent="0.25">
      <c r="A1200" s="17" t="s">
        <v>4670</v>
      </c>
      <c r="B1200" s="17">
        <v>0</v>
      </c>
      <c r="C1200" s="17">
        <v>0</v>
      </c>
      <c r="D1200" s="17">
        <v>0</v>
      </c>
      <c r="E1200" s="17">
        <v>0</v>
      </c>
      <c r="F1200" s="17">
        <v>210</v>
      </c>
      <c r="G1200" s="17">
        <v>222</v>
      </c>
      <c r="H1200" s="17">
        <v>226</v>
      </c>
      <c r="I1200" s="17">
        <v>231</v>
      </c>
      <c r="J1200" s="17">
        <v>213</v>
      </c>
      <c r="K1200" s="17">
        <v>217</v>
      </c>
      <c r="L1200" s="17">
        <v>201</v>
      </c>
      <c r="M1200" s="17">
        <v>239</v>
      </c>
      <c r="N1200" s="17">
        <f t="shared" si="39"/>
        <v>1759</v>
      </c>
    </row>
    <row r="1201" spans="1:14" x14ac:dyDescent="0.25">
      <c r="A1201" s="17" t="s">
        <v>4668</v>
      </c>
      <c r="B1201" s="17">
        <v>100</v>
      </c>
      <c r="C1201" s="17">
        <v>94</v>
      </c>
      <c r="D1201" s="17">
        <v>75</v>
      </c>
      <c r="E1201" s="17">
        <v>101</v>
      </c>
      <c r="F1201" s="17">
        <v>0</v>
      </c>
      <c r="G1201" s="17">
        <v>0</v>
      </c>
      <c r="H1201" s="17">
        <v>0</v>
      </c>
      <c r="I1201" s="17">
        <v>0</v>
      </c>
      <c r="J1201" s="17">
        <v>0</v>
      </c>
      <c r="K1201" s="17">
        <v>0</v>
      </c>
      <c r="L1201" s="17">
        <v>0</v>
      </c>
      <c r="M1201" s="17">
        <v>0</v>
      </c>
      <c r="N1201" s="17">
        <f t="shared" si="39"/>
        <v>370</v>
      </c>
    </row>
    <row r="1202" spans="1:14" x14ac:dyDescent="0.25">
      <c r="A1202" s="17" t="s">
        <v>4669</v>
      </c>
      <c r="B1202" s="17">
        <v>0</v>
      </c>
      <c r="C1202" s="17">
        <v>0</v>
      </c>
      <c r="D1202" s="17">
        <v>0</v>
      </c>
      <c r="E1202" s="17">
        <v>0</v>
      </c>
      <c r="F1202" s="17">
        <v>115</v>
      </c>
      <c r="G1202" s="17">
        <v>106</v>
      </c>
      <c r="H1202" s="17">
        <v>125</v>
      </c>
      <c r="I1202" s="17">
        <v>128</v>
      </c>
      <c r="J1202" s="17">
        <v>105</v>
      </c>
      <c r="K1202" s="17">
        <v>115</v>
      </c>
      <c r="L1202" s="17">
        <v>91</v>
      </c>
      <c r="M1202" s="17">
        <v>132</v>
      </c>
      <c r="N1202" s="17">
        <f t="shared" si="39"/>
        <v>917</v>
      </c>
    </row>
    <row r="1203" spans="1:14" x14ac:dyDescent="0.25">
      <c r="A1203" s="17" t="s">
        <v>4671</v>
      </c>
      <c r="B1203" s="17">
        <v>113</v>
      </c>
      <c r="C1203" s="17">
        <v>126</v>
      </c>
      <c r="D1203" s="17">
        <v>111</v>
      </c>
      <c r="E1203" s="17">
        <v>125</v>
      </c>
      <c r="F1203" s="17">
        <v>0</v>
      </c>
      <c r="G1203" s="17">
        <v>0</v>
      </c>
      <c r="H1203" s="17">
        <v>0</v>
      </c>
      <c r="I1203" s="17">
        <v>0</v>
      </c>
      <c r="J1203" s="17">
        <v>0</v>
      </c>
      <c r="K1203" s="17">
        <v>0</v>
      </c>
      <c r="L1203" s="17">
        <v>0</v>
      </c>
      <c r="M1203" s="17">
        <v>0</v>
      </c>
      <c r="N1203" s="17">
        <f t="shared" si="39"/>
        <v>475</v>
      </c>
    </row>
    <row r="1204" spans="1:14" x14ac:dyDescent="0.25">
      <c r="A1204" s="17" t="s">
        <v>4589</v>
      </c>
      <c r="B1204" s="17">
        <v>0</v>
      </c>
      <c r="C1204" s="17">
        <v>0</v>
      </c>
      <c r="D1204" s="17">
        <v>0</v>
      </c>
      <c r="E1204" s="17">
        <v>0</v>
      </c>
      <c r="F1204" s="17">
        <v>106</v>
      </c>
      <c r="G1204" s="17">
        <v>116</v>
      </c>
      <c r="H1204" s="17">
        <v>107</v>
      </c>
      <c r="I1204" s="17">
        <v>123</v>
      </c>
      <c r="J1204" s="17">
        <v>81</v>
      </c>
      <c r="K1204" s="17">
        <v>88</v>
      </c>
      <c r="L1204" s="17">
        <v>105</v>
      </c>
      <c r="M1204" s="17">
        <v>100</v>
      </c>
      <c r="N1204" s="17">
        <f t="shared" si="39"/>
        <v>826</v>
      </c>
    </row>
    <row r="1205" spans="1:14" x14ac:dyDescent="0.25">
      <c r="A1205" s="17" t="s">
        <v>4590</v>
      </c>
      <c r="B1205" s="17">
        <v>101</v>
      </c>
      <c r="C1205" s="17">
        <v>117</v>
      </c>
      <c r="D1205" s="17">
        <v>116</v>
      </c>
      <c r="E1205" s="17">
        <v>116</v>
      </c>
      <c r="F1205" s="17">
        <v>0</v>
      </c>
      <c r="G1205" s="17">
        <v>0</v>
      </c>
      <c r="H1205" s="17">
        <v>0</v>
      </c>
      <c r="I1205" s="17">
        <v>0</v>
      </c>
      <c r="J1205" s="17">
        <v>0</v>
      </c>
      <c r="K1205" s="17">
        <v>0</v>
      </c>
      <c r="L1205" s="17">
        <v>0</v>
      </c>
      <c r="M1205" s="17">
        <v>0</v>
      </c>
      <c r="N1205" s="17">
        <f t="shared" si="39"/>
        <v>450</v>
      </c>
    </row>
    <row r="1206" spans="1:14" x14ac:dyDescent="0.25">
      <c r="A1206" s="17" t="s">
        <v>4290</v>
      </c>
      <c r="B1206" s="17">
        <v>0</v>
      </c>
      <c r="C1206" s="17">
        <v>0</v>
      </c>
      <c r="D1206" s="17">
        <v>0</v>
      </c>
      <c r="E1206" s="17">
        <v>0</v>
      </c>
      <c r="F1206" s="17">
        <v>0</v>
      </c>
      <c r="G1206" s="17">
        <v>0</v>
      </c>
      <c r="H1206" s="17">
        <v>46</v>
      </c>
      <c r="I1206" s="17">
        <v>79</v>
      </c>
      <c r="J1206" s="17">
        <v>30</v>
      </c>
      <c r="K1206" s="17">
        <v>63</v>
      </c>
      <c r="L1206" s="17">
        <v>29</v>
      </c>
      <c r="M1206" s="17">
        <v>50</v>
      </c>
      <c r="N1206" s="17">
        <f t="shared" si="39"/>
        <v>297</v>
      </c>
    </row>
    <row r="1207" spans="1:14" x14ac:dyDescent="0.25">
      <c r="A1207" s="17" t="s">
        <v>8777</v>
      </c>
      <c r="B1207" s="17">
        <v>13</v>
      </c>
      <c r="C1207" s="17">
        <v>28</v>
      </c>
      <c r="D1207" s="17">
        <v>9</v>
      </c>
      <c r="E1207" s="17">
        <v>23</v>
      </c>
      <c r="F1207" s="17">
        <v>12</v>
      </c>
      <c r="G1207" s="17">
        <v>21</v>
      </c>
      <c r="H1207" s="17">
        <v>11</v>
      </c>
      <c r="I1207" s="17">
        <v>14</v>
      </c>
      <c r="J1207" s="17">
        <v>11</v>
      </c>
      <c r="K1207" s="17">
        <v>16</v>
      </c>
      <c r="L1207" s="17">
        <v>8</v>
      </c>
      <c r="M1207" s="17">
        <v>13</v>
      </c>
      <c r="N1207" s="17">
        <f t="shared" ref="N1207:N1229" si="40">SUM(B1207:M1207)</f>
        <v>179</v>
      </c>
    </row>
    <row r="1208" spans="1:14" x14ac:dyDescent="0.25">
      <c r="A1208" s="17" t="s">
        <v>5488</v>
      </c>
      <c r="B1208" s="17">
        <v>0</v>
      </c>
      <c r="C1208" s="17">
        <v>0</v>
      </c>
      <c r="D1208" s="17">
        <v>0</v>
      </c>
      <c r="E1208" s="17">
        <v>0</v>
      </c>
      <c r="F1208" s="17">
        <v>303</v>
      </c>
      <c r="G1208" s="17">
        <v>270</v>
      </c>
      <c r="H1208" s="17">
        <v>288</v>
      </c>
      <c r="I1208" s="17">
        <v>315</v>
      </c>
      <c r="J1208" s="17">
        <v>259</v>
      </c>
      <c r="K1208" s="17">
        <v>291</v>
      </c>
      <c r="L1208" s="17">
        <v>290</v>
      </c>
      <c r="M1208" s="17">
        <v>304</v>
      </c>
      <c r="N1208" s="17">
        <f t="shared" si="40"/>
        <v>2320</v>
      </c>
    </row>
    <row r="1209" spans="1:14" x14ac:dyDescent="0.25">
      <c r="A1209" s="17" t="s">
        <v>4074</v>
      </c>
      <c r="B1209" s="17">
        <v>299</v>
      </c>
      <c r="C1209" s="17">
        <v>301</v>
      </c>
      <c r="D1209" s="17">
        <v>304</v>
      </c>
      <c r="E1209" s="17">
        <v>273</v>
      </c>
      <c r="F1209" s="17">
        <v>0</v>
      </c>
      <c r="G1209" s="17">
        <v>0</v>
      </c>
      <c r="H1209" s="17">
        <v>0</v>
      </c>
      <c r="I1209" s="17">
        <v>0</v>
      </c>
      <c r="J1209" s="17">
        <v>0</v>
      </c>
      <c r="K1209" s="17">
        <v>0</v>
      </c>
      <c r="L1209" s="17">
        <v>0</v>
      </c>
      <c r="M1209" s="17">
        <v>0</v>
      </c>
      <c r="N1209" s="17">
        <f t="shared" si="40"/>
        <v>1177</v>
      </c>
    </row>
    <row r="1210" spans="1:14" x14ac:dyDescent="0.25">
      <c r="A1210" s="17" t="s">
        <v>4279</v>
      </c>
      <c r="B1210" s="17">
        <v>16</v>
      </c>
      <c r="C1210" s="17">
        <v>24</v>
      </c>
      <c r="D1210" s="17">
        <v>14</v>
      </c>
      <c r="E1210" s="17">
        <v>24</v>
      </c>
      <c r="F1210" s="17">
        <v>12</v>
      </c>
      <c r="G1210" s="17">
        <v>17</v>
      </c>
      <c r="H1210" s="17">
        <v>24</v>
      </c>
      <c r="I1210" s="17">
        <v>19</v>
      </c>
      <c r="J1210" s="17">
        <v>21</v>
      </c>
      <c r="K1210" s="17">
        <v>13</v>
      </c>
      <c r="L1210" s="17">
        <v>19</v>
      </c>
      <c r="M1210" s="17">
        <v>29</v>
      </c>
      <c r="N1210" s="17">
        <f t="shared" si="40"/>
        <v>232</v>
      </c>
    </row>
    <row r="1211" spans="1:14" x14ac:dyDescent="0.25">
      <c r="A1211" s="17" t="s">
        <v>4043</v>
      </c>
      <c r="B1211" s="17">
        <v>0</v>
      </c>
      <c r="C1211" s="17">
        <v>0</v>
      </c>
      <c r="D1211" s="17">
        <v>0</v>
      </c>
      <c r="E1211" s="17">
        <v>0</v>
      </c>
      <c r="F1211" s="17">
        <v>187</v>
      </c>
      <c r="G1211" s="17">
        <v>179</v>
      </c>
      <c r="H1211" s="17">
        <v>151</v>
      </c>
      <c r="I1211" s="17">
        <v>182</v>
      </c>
      <c r="J1211" s="17">
        <v>178</v>
      </c>
      <c r="K1211" s="17">
        <v>197</v>
      </c>
      <c r="L1211" s="17">
        <v>192</v>
      </c>
      <c r="M1211" s="17">
        <v>163</v>
      </c>
      <c r="N1211" s="17">
        <f t="shared" si="40"/>
        <v>1429</v>
      </c>
    </row>
    <row r="1212" spans="1:14" x14ac:dyDescent="0.25">
      <c r="A1212" s="17" t="s">
        <v>4044</v>
      </c>
      <c r="B1212" s="17">
        <v>185</v>
      </c>
      <c r="C1212" s="17">
        <v>188</v>
      </c>
      <c r="D1212" s="17">
        <v>149</v>
      </c>
      <c r="E1212" s="17">
        <v>143</v>
      </c>
      <c r="F1212" s="17">
        <v>0</v>
      </c>
      <c r="G1212" s="17">
        <v>0</v>
      </c>
      <c r="H1212" s="17">
        <v>0</v>
      </c>
      <c r="I1212" s="17">
        <v>0</v>
      </c>
      <c r="J1212" s="17">
        <v>0</v>
      </c>
      <c r="K1212" s="17">
        <v>0</v>
      </c>
      <c r="L1212" s="17">
        <v>0</v>
      </c>
      <c r="M1212" s="17">
        <v>0</v>
      </c>
      <c r="N1212" s="17">
        <f t="shared" si="40"/>
        <v>665</v>
      </c>
    </row>
    <row r="1213" spans="1:14" x14ac:dyDescent="0.25">
      <c r="A1213" s="17" t="s">
        <v>4583</v>
      </c>
      <c r="B1213" s="17">
        <v>0</v>
      </c>
      <c r="C1213" s="17">
        <v>0</v>
      </c>
      <c r="D1213" s="17">
        <v>0</v>
      </c>
      <c r="E1213" s="17">
        <v>0</v>
      </c>
      <c r="F1213" s="17">
        <v>94</v>
      </c>
      <c r="G1213" s="17">
        <v>92</v>
      </c>
      <c r="H1213" s="17">
        <v>68</v>
      </c>
      <c r="I1213" s="17">
        <v>92</v>
      </c>
      <c r="J1213" s="17">
        <v>80</v>
      </c>
      <c r="K1213" s="17">
        <v>74</v>
      </c>
      <c r="L1213" s="17">
        <v>88</v>
      </c>
      <c r="M1213" s="17">
        <v>73</v>
      </c>
      <c r="N1213" s="17">
        <f t="shared" si="40"/>
        <v>661</v>
      </c>
    </row>
    <row r="1214" spans="1:14" x14ac:dyDescent="0.25">
      <c r="A1214" s="17" t="s">
        <v>4582</v>
      </c>
      <c r="B1214" s="17">
        <v>91</v>
      </c>
      <c r="C1214" s="17">
        <v>100</v>
      </c>
      <c r="D1214" s="17">
        <v>90</v>
      </c>
      <c r="E1214" s="17">
        <v>88</v>
      </c>
      <c r="F1214" s="17">
        <v>0</v>
      </c>
      <c r="G1214" s="17">
        <v>0</v>
      </c>
      <c r="H1214" s="17">
        <v>0</v>
      </c>
      <c r="I1214" s="17">
        <v>0</v>
      </c>
      <c r="J1214" s="17">
        <v>0</v>
      </c>
      <c r="K1214" s="17">
        <v>0</v>
      </c>
      <c r="L1214" s="17">
        <v>0</v>
      </c>
      <c r="M1214" s="17">
        <v>0</v>
      </c>
      <c r="N1214" s="17">
        <f t="shared" si="40"/>
        <v>369</v>
      </c>
    </row>
    <row r="1215" spans="1:14" x14ac:dyDescent="0.25">
      <c r="A1215" s="17" t="s">
        <v>5241</v>
      </c>
      <c r="B1215" s="17">
        <v>0</v>
      </c>
      <c r="C1215" s="17">
        <v>0</v>
      </c>
      <c r="D1215" s="17">
        <v>0</v>
      </c>
      <c r="E1215" s="17">
        <v>0</v>
      </c>
      <c r="F1215" s="17">
        <v>12</v>
      </c>
      <c r="G1215" s="17">
        <v>17</v>
      </c>
      <c r="H1215" s="17">
        <v>12</v>
      </c>
      <c r="I1215" s="17">
        <v>14</v>
      </c>
      <c r="J1215" s="17">
        <v>13</v>
      </c>
      <c r="K1215" s="17">
        <v>11</v>
      </c>
      <c r="L1215" s="17">
        <v>10</v>
      </c>
      <c r="M1215" s="17">
        <v>17</v>
      </c>
      <c r="N1215" s="17">
        <f t="shared" si="40"/>
        <v>106</v>
      </c>
    </row>
    <row r="1216" spans="1:14" x14ac:dyDescent="0.25">
      <c r="A1216" s="17" t="s">
        <v>5242</v>
      </c>
      <c r="B1216" s="17">
        <v>17</v>
      </c>
      <c r="C1216" s="17">
        <v>10</v>
      </c>
      <c r="D1216" s="17">
        <v>9</v>
      </c>
      <c r="E1216" s="17">
        <v>11</v>
      </c>
      <c r="F1216" s="17">
        <v>0</v>
      </c>
      <c r="G1216" s="17">
        <v>0</v>
      </c>
      <c r="H1216" s="17">
        <v>0</v>
      </c>
      <c r="I1216" s="17">
        <v>0</v>
      </c>
      <c r="J1216" s="17">
        <v>0</v>
      </c>
      <c r="K1216" s="17">
        <v>0</v>
      </c>
      <c r="L1216" s="17">
        <v>0</v>
      </c>
      <c r="M1216" s="17">
        <v>0</v>
      </c>
      <c r="N1216" s="17">
        <f t="shared" si="40"/>
        <v>47</v>
      </c>
    </row>
    <row r="1217" spans="1:14" x14ac:dyDescent="0.25">
      <c r="A1217" s="17" t="s">
        <v>4102</v>
      </c>
      <c r="B1217" s="17">
        <v>0</v>
      </c>
      <c r="C1217" s="17">
        <v>0</v>
      </c>
      <c r="D1217" s="17">
        <v>0</v>
      </c>
      <c r="E1217" s="17">
        <v>0</v>
      </c>
      <c r="F1217" s="17">
        <v>72</v>
      </c>
      <c r="G1217" s="17">
        <v>69</v>
      </c>
      <c r="H1217" s="17">
        <v>70</v>
      </c>
      <c r="I1217" s="17">
        <v>83</v>
      </c>
      <c r="J1217" s="17">
        <v>58</v>
      </c>
      <c r="K1217" s="17">
        <v>64</v>
      </c>
      <c r="L1217" s="17">
        <v>51</v>
      </c>
      <c r="M1217" s="17">
        <v>68</v>
      </c>
      <c r="N1217" s="17">
        <f t="shared" si="40"/>
        <v>535</v>
      </c>
    </row>
    <row r="1218" spans="1:14" x14ac:dyDescent="0.25">
      <c r="A1218" s="17" t="s">
        <v>4101</v>
      </c>
      <c r="B1218" s="17">
        <v>83</v>
      </c>
      <c r="C1218" s="17">
        <v>100</v>
      </c>
      <c r="D1218" s="17">
        <v>53</v>
      </c>
      <c r="E1218" s="17">
        <v>88</v>
      </c>
      <c r="F1218" s="17">
        <v>0</v>
      </c>
      <c r="G1218" s="17">
        <v>0</v>
      </c>
      <c r="H1218" s="17">
        <v>0</v>
      </c>
      <c r="I1218" s="17">
        <v>0</v>
      </c>
      <c r="J1218" s="17">
        <v>0</v>
      </c>
      <c r="K1218" s="17">
        <v>0</v>
      </c>
      <c r="L1218" s="17">
        <v>0</v>
      </c>
      <c r="M1218" s="17">
        <v>0</v>
      </c>
      <c r="N1218" s="17">
        <f t="shared" si="40"/>
        <v>324</v>
      </c>
    </row>
    <row r="1219" spans="1:14" x14ac:dyDescent="0.25">
      <c r="A1219" s="17" t="s">
        <v>4104</v>
      </c>
      <c r="B1219" s="17">
        <v>69</v>
      </c>
      <c r="C1219" s="17">
        <v>51</v>
      </c>
      <c r="D1219" s="17">
        <v>45</v>
      </c>
      <c r="E1219" s="17">
        <v>50</v>
      </c>
      <c r="F1219" s="17">
        <v>0</v>
      </c>
      <c r="G1219" s="17">
        <v>0</v>
      </c>
      <c r="H1219" s="17">
        <v>0</v>
      </c>
      <c r="I1219" s="17">
        <v>0</v>
      </c>
      <c r="J1219" s="17">
        <v>0</v>
      </c>
      <c r="K1219" s="17">
        <v>0</v>
      </c>
      <c r="L1219" s="17">
        <v>0</v>
      </c>
      <c r="M1219" s="17">
        <v>0</v>
      </c>
      <c r="N1219" s="17">
        <f t="shared" si="40"/>
        <v>215</v>
      </c>
    </row>
    <row r="1220" spans="1:14" x14ac:dyDescent="0.25">
      <c r="A1220" s="17" t="s">
        <v>4103</v>
      </c>
      <c r="B1220" s="17">
        <v>0</v>
      </c>
      <c r="C1220" s="17">
        <v>0</v>
      </c>
      <c r="D1220" s="17">
        <v>0</v>
      </c>
      <c r="E1220" s="17">
        <v>0</v>
      </c>
      <c r="F1220" s="17">
        <v>49</v>
      </c>
      <c r="G1220" s="17">
        <v>57</v>
      </c>
      <c r="H1220" s="17">
        <v>45</v>
      </c>
      <c r="I1220" s="17">
        <v>60</v>
      </c>
      <c r="J1220" s="17">
        <v>40</v>
      </c>
      <c r="K1220" s="17">
        <v>59</v>
      </c>
      <c r="L1220" s="17">
        <v>56</v>
      </c>
      <c r="M1220" s="17">
        <v>52</v>
      </c>
      <c r="N1220" s="17">
        <f t="shared" si="40"/>
        <v>418</v>
      </c>
    </row>
    <row r="1221" spans="1:14" x14ac:dyDescent="0.25">
      <c r="A1221" s="17" t="s">
        <v>5201</v>
      </c>
      <c r="B1221" s="17">
        <v>42</v>
      </c>
      <c r="C1221" s="17">
        <v>51</v>
      </c>
      <c r="D1221" s="17">
        <v>37</v>
      </c>
      <c r="E1221" s="17">
        <v>37</v>
      </c>
      <c r="F1221" s="17">
        <v>43</v>
      </c>
      <c r="G1221" s="17">
        <v>42</v>
      </c>
      <c r="H1221" s="17">
        <v>44</v>
      </c>
      <c r="I1221" s="17">
        <v>44</v>
      </c>
      <c r="J1221" s="17">
        <v>42</v>
      </c>
      <c r="K1221" s="17">
        <v>39</v>
      </c>
      <c r="L1221" s="17">
        <v>32</v>
      </c>
      <c r="M1221" s="17">
        <v>40</v>
      </c>
      <c r="N1221" s="17">
        <f t="shared" si="40"/>
        <v>493</v>
      </c>
    </row>
    <row r="1222" spans="1:14" x14ac:dyDescent="0.25">
      <c r="A1222" s="17" t="s">
        <v>4081</v>
      </c>
      <c r="B1222" s="17">
        <v>47</v>
      </c>
      <c r="C1222" s="17">
        <v>51</v>
      </c>
      <c r="D1222" s="17">
        <v>49</v>
      </c>
      <c r="E1222" s="17">
        <v>44</v>
      </c>
      <c r="F1222" s="17">
        <v>43</v>
      </c>
      <c r="G1222" s="17">
        <v>54</v>
      </c>
      <c r="H1222" s="17">
        <v>42</v>
      </c>
      <c r="I1222" s="17">
        <v>39</v>
      </c>
      <c r="J1222" s="17">
        <v>44</v>
      </c>
      <c r="K1222" s="17">
        <v>42</v>
      </c>
      <c r="L1222" s="17">
        <v>31</v>
      </c>
      <c r="M1222" s="17">
        <v>38</v>
      </c>
      <c r="N1222" s="17">
        <f t="shared" si="40"/>
        <v>524</v>
      </c>
    </row>
    <row r="1223" spans="1:14" x14ac:dyDescent="0.25">
      <c r="A1223" s="17" t="s">
        <v>4584</v>
      </c>
      <c r="B1223" s="17">
        <v>0</v>
      </c>
      <c r="C1223" s="17">
        <v>0</v>
      </c>
      <c r="D1223" s="17">
        <v>0</v>
      </c>
      <c r="E1223" s="17">
        <v>0</v>
      </c>
      <c r="F1223" s="17">
        <v>111</v>
      </c>
      <c r="G1223" s="17">
        <v>127</v>
      </c>
      <c r="H1223" s="17">
        <v>100</v>
      </c>
      <c r="I1223" s="17">
        <v>79</v>
      </c>
      <c r="J1223" s="17">
        <v>90</v>
      </c>
      <c r="K1223" s="17">
        <v>96</v>
      </c>
      <c r="L1223" s="17">
        <v>88</v>
      </c>
      <c r="M1223" s="17">
        <v>65</v>
      </c>
      <c r="N1223" s="17">
        <f t="shared" si="40"/>
        <v>756</v>
      </c>
    </row>
    <row r="1224" spans="1:14" x14ac:dyDescent="0.25">
      <c r="A1224" s="17" t="s">
        <v>8778</v>
      </c>
      <c r="B1224" s="17">
        <v>108</v>
      </c>
      <c r="C1224" s="17">
        <v>113</v>
      </c>
      <c r="D1224" s="17">
        <v>90</v>
      </c>
      <c r="E1224" s="17">
        <v>113</v>
      </c>
      <c r="F1224" s="17">
        <v>0</v>
      </c>
      <c r="G1224" s="17">
        <v>0</v>
      </c>
      <c r="H1224" s="17">
        <v>0</v>
      </c>
      <c r="I1224" s="17">
        <v>0</v>
      </c>
      <c r="J1224" s="17">
        <v>0</v>
      </c>
      <c r="K1224" s="17">
        <v>0</v>
      </c>
      <c r="L1224" s="17">
        <v>0</v>
      </c>
      <c r="M1224" s="17">
        <v>0</v>
      </c>
      <c r="N1224" s="17">
        <f t="shared" si="40"/>
        <v>424</v>
      </c>
    </row>
    <row r="1225" spans="1:14" x14ac:dyDescent="0.25">
      <c r="A1225" s="17" t="s">
        <v>4515</v>
      </c>
      <c r="B1225" s="17">
        <v>126</v>
      </c>
      <c r="C1225" s="17">
        <v>135</v>
      </c>
      <c r="D1225" s="17">
        <v>112</v>
      </c>
      <c r="E1225" s="17">
        <v>134</v>
      </c>
      <c r="F1225" s="17">
        <v>0</v>
      </c>
      <c r="G1225" s="17">
        <v>0</v>
      </c>
      <c r="H1225" s="17">
        <v>0</v>
      </c>
      <c r="I1225" s="17">
        <v>0</v>
      </c>
      <c r="J1225" s="17">
        <v>0</v>
      </c>
      <c r="K1225" s="17">
        <v>0</v>
      </c>
      <c r="L1225" s="17">
        <v>0</v>
      </c>
      <c r="M1225" s="17">
        <v>0</v>
      </c>
      <c r="N1225" s="17">
        <f t="shared" si="40"/>
        <v>507</v>
      </c>
    </row>
    <row r="1226" spans="1:14" x14ac:dyDescent="0.25">
      <c r="A1226" s="17" t="s">
        <v>4516</v>
      </c>
      <c r="B1226" s="17">
        <v>0</v>
      </c>
      <c r="C1226" s="17">
        <v>0</v>
      </c>
      <c r="D1226" s="17">
        <v>0</v>
      </c>
      <c r="E1226" s="17">
        <v>0</v>
      </c>
      <c r="F1226" s="17">
        <v>124</v>
      </c>
      <c r="G1226" s="17">
        <v>141</v>
      </c>
      <c r="H1226" s="17">
        <v>126</v>
      </c>
      <c r="I1226" s="17">
        <v>140</v>
      </c>
      <c r="J1226" s="17">
        <v>139</v>
      </c>
      <c r="K1226" s="17">
        <v>133</v>
      </c>
      <c r="L1226" s="17">
        <v>124</v>
      </c>
      <c r="M1226" s="17">
        <v>132</v>
      </c>
      <c r="N1226" s="17">
        <f t="shared" si="40"/>
        <v>1059</v>
      </c>
    </row>
    <row r="1227" spans="1:14" x14ac:dyDescent="0.25">
      <c r="A1227" s="17" t="s">
        <v>4070</v>
      </c>
      <c r="B1227" s="17">
        <v>0</v>
      </c>
      <c r="C1227" s="17">
        <v>0</v>
      </c>
      <c r="D1227" s="17">
        <v>0</v>
      </c>
      <c r="E1227" s="17">
        <v>0</v>
      </c>
      <c r="F1227" s="17">
        <v>81</v>
      </c>
      <c r="G1227" s="17">
        <v>99</v>
      </c>
      <c r="H1227" s="17">
        <v>81</v>
      </c>
      <c r="I1227" s="17">
        <v>89</v>
      </c>
      <c r="J1227" s="17">
        <v>75</v>
      </c>
      <c r="K1227" s="17">
        <v>79</v>
      </c>
      <c r="L1227" s="17">
        <v>98</v>
      </c>
      <c r="M1227" s="17">
        <v>86</v>
      </c>
      <c r="N1227" s="17">
        <f t="shared" si="40"/>
        <v>688</v>
      </c>
    </row>
    <row r="1228" spans="1:14" x14ac:dyDescent="0.25">
      <c r="A1228" s="17" t="s">
        <v>4071</v>
      </c>
      <c r="B1228" s="17">
        <v>67</v>
      </c>
      <c r="C1228" s="17">
        <v>84</v>
      </c>
      <c r="D1228" s="17">
        <v>70</v>
      </c>
      <c r="E1228" s="17">
        <v>89</v>
      </c>
      <c r="F1228" s="17">
        <v>0</v>
      </c>
      <c r="G1228" s="17">
        <v>0</v>
      </c>
      <c r="H1228" s="17">
        <v>0</v>
      </c>
      <c r="I1228" s="17">
        <v>0</v>
      </c>
      <c r="J1228" s="17">
        <v>0</v>
      </c>
      <c r="K1228" s="17">
        <v>0</v>
      </c>
      <c r="L1228" s="17">
        <v>0</v>
      </c>
      <c r="M1228" s="17">
        <v>0</v>
      </c>
      <c r="N1228" s="17">
        <f t="shared" si="40"/>
        <v>310</v>
      </c>
    </row>
    <row r="1229" spans="1:14" x14ac:dyDescent="0.25">
      <c r="A1229" s="17" t="s">
        <v>4297</v>
      </c>
      <c r="B1229" s="17">
        <v>32</v>
      </c>
      <c r="C1229" s="17">
        <v>28</v>
      </c>
      <c r="D1229" s="17">
        <v>25</v>
      </c>
      <c r="E1229" s="17">
        <v>32</v>
      </c>
      <c r="F1229" s="17">
        <v>16</v>
      </c>
      <c r="G1229" s="17">
        <v>39</v>
      </c>
      <c r="H1229" s="17">
        <v>28</v>
      </c>
      <c r="I1229" s="17">
        <v>45</v>
      </c>
      <c r="J1229" s="17">
        <v>35</v>
      </c>
      <c r="K1229" s="17">
        <v>25</v>
      </c>
      <c r="L1229" s="17">
        <v>35</v>
      </c>
      <c r="M1229" s="17">
        <v>36</v>
      </c>
      <c r="N1229" s="17">
        <f t="shared" si="40"/>
        <v>376</v>
      </c>
    </row>
    <row r="1230" spans="1:14" x14ac:dyDescent="0.25">
      <c r="A1230" s="17" t="s">
        <v>4439</v>
      </c>
      <c r="B1230" s="17">
        <v>71</v>
      </c>
      <c r="C1230" s="17">
        <v>63</v>
      </c>
      <c r="D1230" s="17">
        <v>61</v>
      </c>
      <c r="E1230" s="17">
        <v>62</v>
      </c>
      <c r="F1230" s="17">
        <v>0</v>
      </c>
      <c r="G1230" s="17">
        <v>0</v>
      </c>
      <c r="H1230" s="17">
        <v>0</v>
      </c>
      <c r="I1230" s="17">
        <v>0</v>
      </c>
      <c r="J1230" s="17">
        <v>0</v>
      </c>
      <c r="K1230" s="17">
        <v>0</v>
      </c>
      <c r="L1230" s="17">
        <v>0</v>
      </c>
      <c r="M1230" s="17">
        <v>0</v>
      </c>
      <c r="N1230" s="17">
        <f t="shared" ref="N1230:N1259" si="41">SUM(B1230:M1230)</f>
        <v>257</v>
      </c>
    </row>
    <row r="1231" spans="1:14" x14ac:dyDescent="0.25">
      <c r="A1231" s="17" t="s">
        <v>4440</v>
      </c>
      <c r="B1231" s="17">
        <v>0</v>
      </c>
      <c r="C1231" s="17">
        <v>0</v>
      </c>
      <c r="D1231" s="17">
        <v>0</v>
      </c>
      <c r="E1231" s="17">
        <v>0</v>
      </c>
      <c r="F1231" s="17">
        <v>117</v>
      </c>
      <c r="G1231" s="17">
        <v>156</v>
      </c>
      <c r="H1231" s="17">
        <v>143</v>
      </c>
      <c r="I1231" s="17">
        <v>155</v>
      </c>
      <c r="J1231" s="17">
        <v>144</v>
      </c>
      <c r="K1231" s="17">
        <v>167</v>
      </c>
      <c r="L1231" s="17">
        <v>144</v>
      </c>
      <c r="M1231" s="17">
        <v>134</v>
      </c>
      <c r="N1231" s="17">
        <f t="shared" si="41"/>
        <v>1160</v>
      </c>
    </row>
    <row r="1232" spans="1:14" x14ac:dyDescent="0.25">
      <c r="A1232" s="17" t="s">
        <v>4441</v>
      </c>
      <c r="B1232" s="17">
        <v>77</v>
      </c>
      <c r="C1232" s="17">
        <v>58</v>
      </c>
      <c r="D1232" s="17">
        <v>55</v>
      </c>
      <c r="E1232" s="17">
        <v>74</v>
      </c>
      <c r="F1232" s="17">
        <v>0</v>
      </c>
      <c r="G1232" s="17">
        <v>0</v>
      </c>
      <c r="H1232" s="17">
        <v>0</v>
      </c>
      <c r="I1232" s="17">
        <v>0</v>
      </c>
      <c r="J1232" s="17">
        <v>0</v>
      </c>
      <c r="K1232" s="17">
        <v>0</v>
      </c>
      <c r="L1232" s="17">
        <v>0</v>
      </c>
      <c r="M1232" s="17">
        <v>0</v>
      </c>
      <c r="N1232" s="17">
        <f t="shared" si="41"/>
        <v>264</v>
      </c>
    </row>
    <row r="1233" spans="1:14" x14ac:dyDescent="0.25">
      <c r="A1233" s="17" t="s">
        <v>5489</v>
      </c>
      <c r="B1233" s="17">
        <v>66</v>
      </c>
      <c r="C1233" s="17">
        <v>74</v>
      </c>
      <c r="D1233" s="17">
        <v>83</v>
      </c>
      <c r="E1233" s="17">
        <v>92</v>
      </c>
      <c r="F1233" s="17">
        <v>81</v>
      </c>
      <c r="G1233" s="17">
        <v>84</v>
      </c>
      <c r="H1233" s="17">
        <v>97</v>
      </c>
      <c r="I1233" s="17">
        <v>115</v>
      </c>
      <c r="J1233" s="17">
        <v>95</v>
      </c>
      <c r="K1233" s="17">
        <v>85</v>
      </c>
      <c r="L1233" s="17">
        <v>96</v>
      </c>
      <c r="M1233" s="17">
        <v>97</v>
      </c>
      <c r="N1233" s="17">
        <f t="shared" si="41"/>
        <v>1065</v>
      </c>
    </row>
    <row r="1234" spans="1:14" x14ac:dyDescent="0.25">
      <c r="A1234" s="17" t="s">
        <v>4280</v>
      </c>
      <c r="B1234" s="17">
        <v>0</v>
      </c>
      <c r="C1234" s="17">
        <v>0</v>
      </c>
      <c r="D1234" s="17">
        <v>0</v>
      </c>
      <c r="E1234" s="17">
        <v>0</v>
      </c>
      <c r="F1234" s="17">
        <v>0</v>
      </c>
      <c r="G1234" s="17">
        <v>0</v>
      </c>
      <c r="H1234" s="17">
        <v>55</v>
      </c>
      <c r="I1234" s="17">
        <v>100</v>
      </c>
      <c r="J1234" s="17">
        <v>51</v>
      </c>
      <c r="K1234" s="17">
        <v>82</v>
      </c>
      <c r="L1234" s="17">
        <v>45</v>
      </c>
      <c r="M1234" s="17">
        <v>95</v>
      </c>
      <c r="N1234" s="17">
        <f t="shared" si="41"/>
        <v>428</v>
      </c>
    </row>
    <row r="1235" spans="1:14" x14ac:dyDescent="0.25">
      <c r="A1235" s="17" t="s">
        <v>4856</v>
      </c>
      <c r="B1235" s="17">
        <v>125</v>
      </c>
      <c r="C1235" s="17">
        <v>131</v>
      </c>
      <c r="D1235" s="17">
        <v>141</v>
      </c>
      <c r="E1235" s="17">
        <v>129</v>
      </c>
      <c r="F1235" s="17">
        <v>0</v>
      </c>
      <c r="G1235" s="17">
        <v>0</v>
      </c>
      <c r="H1235" s="17">
        <v>0</v>
      </c>
      <c r="I1235" s="17">
        <v>0</v>
      </c>
      <c r="J1235" s="17">
        <v>0</v>
      </c>
      <c r="K1235" s="17">
        <v>0</v>
      </c>
      <c r="L1235" s="17">
        <v>0</v>
      </c>
      <c r="M1235" s="17">
        <v>0</v>
      </c>
      <c r="N1235" s="17">
        <f t="shared" si="41"/>
        <v>526</v>
      </c>
    </row>
    <row r="1236" spans="1:14" x14ac:dyDescent="0.25">
      <c r="A1236" s="17" t="s">
        <v>4855</v>
      </c>
      <c r="B1236" s="17">
        <v>122</v>
      </c>
      <c r="C1236" s="17">
        <v>115</v>
      </c>
      <c r="D1236" s="17">
        <v>135</v>
      </c>
      <c r="E1236" s="17">
        <v>136</v>
      </c>
      <c r="F1236" s="17">
        <v>0</v>
      </c>
      <c r="G1236" s="17">
        <v>0</v>
      </c>
      <c r="H1236" s="17">
        <v>0</v>
      </c>
      <c r="I1236" s="17">
        <v>0</v>
      </c>
      <c r="J1236" s="17">
        <v>0</v>
      </c>
      <c r="K1236" s="17">
        <v>0</v>
      </c>
      <c r="L1236" s="17">
        <v>0</v>
      </c>
      <c r="M1236" s="17">
        <v>0</v>
      </c>
      <c r="N1236" s="17">
        <f t="shared" si="41"/>
        <v>508</v>
      </c>
    </row>
    <row r="1237" spans="1:14" x14ac:dyDescent="0.25">
      <c r="A1237" s="17" t="s">
        <v>4854</v>
      </c>
      <c r="B1237" s="17">
        <v>0</v>
      </c>
      <c r="C1237" s="17">
        <v>0</v>
      </c>
      <c r="D1237" s="17">
        <v>0</v>
      </c>
      <c r="E1237" s="17">
        <v>0</v>
      </c>
      <c r="F1237" s="17">
        <v>278</v>
      </c>
      <c r="G1237" s="17">
        <v>266</v>
      </c>
      <c r="H1237" s="17">
        <v>275</v>
      </c>
      <c r="I1237" s="17">
        <v>290</v>
      </c>
      <c r="J1237" s="17">
        <v>271</v>
      </c>
      <c r="K1237" s="17">
        <v>286</v>
      </c>
      <c r="L1237" s="17">
        <v>276</v>
      </c>
      <c r="M1237" s="17">
        <v>312</v>
      </c>
      <c r="N1237" s="17">
        <f t="shared" si="41"/>
        <v>2254</v>
      </c>
    </row>
    <row r="1238" spans="1:14" x14ac:dyDescent="0.25">
      <c r="A1238" s="17" t="s">
        <v>4826</v>
      </c>
      <c r="B1238" s="17">
        <v>10</v>
      </c>
      <c r="C1238" s="17">
        <v>12</v>
      </c>
      <c r="D1238" s="17">
        <v>6</v>
      </c>
      <c r="E1238" s="17">
        <v>5</v>
      </c>
      <c r="F1238" s="17">
        <v>0</v>
      </c>
      <c r="G1238" s="17">
        <v>0</v>
      </c>
      <c r="H1238" s="17">
        <v>0</v>
      </c>
      <c r="I1238" s="17">
        <v>0</v>
      </c>
      <c r="J1238" s="17">
        <v>0</v>
      </c>
      <c r="K1238" s="17">
        <v>0</v>
      </c>
      <c r="L1238" s="17">
        <v>0</v>
      </c>
      <c r="M1238" s="17">
        <v>0</v>
      </c>
      <c r="N1238" s="17">
        <f t="shared" si="41"/>
        <v>33</v>
      </c>
    </row>
    <row r="1239" spans="1:14" x14ac:dyDescent="0.25">
      <c r="A1239" s="17" t="s">
        <v>4045</v>
      </c>
      <c r="B1239" s="17">
        <v>70</v>
      </c>
      <c r="C1239" s="17">
        <v>53</v>
      </c>
      <c r="D1239" s="17">
        <v>59</v>
      </c>
      <c r="E1239" s="17">
        <v>57</v>
      </c>
      <c r="F1239" s="17">
        <v>60</v>
      </c>
      <c r="G1239" s="17">
        <v>56</v>
      </c>
      <c r="H1239" s="17">
        <v>71</v>
      </c>
      <c r="I1239" s="17">
        <v>56</v>
      </c>
      <c r="J1239" s="17">
        <v>53</v>
      </c>
      <c r="K1239" s="17">
        <v>61</v>
      </c>
      <c r="L1239" s="17">
        <v>36</v>
      </c>
      <c r="M1239" s="17">
        <v>58</v>
      </c>
      <c r="N1239" s="17">
        <f t="shared" si="41"/>
        <v>690</v>
      </c>
    </row>
    <row r="1240" spans="1:14" x14ac:dyDescent="0.25">
      <c r="A1240" s="17" t="s">
        <v>4072</v>
      </c>
      <c r="B1240" s="17">
        <v>0</v>
      </c>
      <c r="C1240" s="17">
        <v>0</v>
      </c>
      <c r="D1240" s="17">
        <v>0</v>
      </c>
      <c r="E1240" s="17">
        <v>0</v>
      </c>
      <c r="F1240" s="17">
        <v>111</v>
      </c>
      <c r="G1240" s="17">
        <v>124</v>
      </c>
      <c r="H1240" s="17">
        <v>94</v>
      </c>
      <c r="I1240" s="17">
        <v>100</v>
      </c>
      <c r="J1240" s="17">
        <v>106</v>
      </c>
      <c r="K1240" s="17">
        <v>111</v>
      </c>
      <c r="L1240" s="17">
        <v>102</v>
      </c>
      <c r="M1240" s="17">
        <v>125</v>
      </c>
      <c r="N1240" s="17">
        <f t="shared" si="41"/>
        <v>873</v>
      </c>
    </row>
    <row r="1241" spans="1:14" x14ac:dyDescent="0.25">
      <c r="A1241" s="17" t="s">
        <v>4073</v>
      </c>
      <c r="B1241" s="17">
        <v>94</v>
      </c>
      <c r="C1241" s="17">
        <v>106</v>
      </c>
      <c r="D1241" s="17">
        <v>88</v>
      </c>
      <c r="E1241" s="17">
        <v>100</v>
      </c>
      <c r="F1241" s="17">
        <v>0</v>
      </c>
      <c r="G1241" s="17">
        <v>0</v>
      </c>
      <c r="H1241" s="17">
        <v>0</v>
      </c>
      <c r="I1241" s="17">
        <v>0</v>
      </c>
      <c r="J1241" s="17">
        <v>0</v>
      </c>
      <c r="K1241" s="17">
        <v>0</v>
      </c>
      <c r="L1241" s="17">
        <v>0</v>
      </c>
      <c r="M1241" s="17">
        <v>0</v>
      </c>
      <c r="N1241" s="17">
        <f t="shared" si="41"/>
        <v>388</v>
      </c>
    </row>
    <row r="1242" spans="1:14" x14ac:dyDescent="0.25">
      <c r="A1242" s="17" t="s">
        <v>4382</v>
      </c>
      <c r="B1242" s="17">
        <v>0</v>
      </c>
      <c r="C1242" s="17">
        <v>0</v>
      </c>
      <c r="D1242" s="17">
        <v>0</v>
      </c>
      <c r="E1242" s="17">
        <v>0</v>
      </c>
      <c r="F1242" s="17">
        <v>111</v>
      </c>
      <c r="G1242" s="17">
        <v>109</v>
      </c>
      <c r="H1242" s="17">
        <v>94</v>
      </c>
      <c r="I1242" s="17">
        <v>91</v>
      </c>
      <c r="J1242" s="17">
        <v>75</v>
      </c>
      <c r="K1242" s="17">
        <v>110</v>
      </c>
      <c r="L1242" s="17">
        <v>95</v>
      </c>
      <c r="M1242" s="17">
        <v>93</v>
      </c>
      <c r="N1242" s="17">
        <f t="shared" si="41"/>
        <v>778</v>
      </c>
    </row>
    <row r="1243" spans="1:14" x14ac:dyDescent="0.25">
      <c r="A1243" s="17" t="s">
        <v>8779</v>
      </c>
      <c r="B1243" s="17">
        <v>1</v>
      </c>
      <c r="C1243" s="17">
        <v>1</v>
      </c>
      <c r="D1243" s="17">
        <v>0</v>
      </c>
      <c r="E1243" s="17">
        <v>0</v>
      </c>
      <c r="F1243" s="17">
        <v>0</v>
      </c>
      <c r="G1243" s="17">
        <v>0</v>
      </c>
      <c r="H1243" s="17">
        <v>0</v>
      </c>
      <c r="I1243" s="17">
        <v>0</v>
      </c>
      <c r="J1243" s="17">
        <v>0</v>
      </c>
      <c r="K1243" s="17">
        <v>0</v>
      </c>
      <c r="L1243" s="17">
        <v>0</v>
      </c>
      <c r="M1243" s="17">
        <v>0</v>
      </c>
      <c r="N1243" s="17">
        <f t="shared" si="41"/>
        <v>2</v>
      </c>
    </row>
    <row r="1244" spans="1:14" x14ac:dyDescent="0.25">
      <c r="A1244" s="17" t="s">
        <v>4383</v>
      </c>
      <c r="B1244" s="17">
        <v>96</v>
      </c>
      <c r="C1244" s="17">
        <v>114</v>
      </c>
      <c r="D1244" s="17">
        <v>102</v>
      </c>
      <c r="E1244" s="17">
        <v>114</v>
      </c>
      <c r="F1244" s="17">
        <v>0</v>
      </c>
      <c r="G1244" s="17">
        <v>0</v>
      </c>
      <c r="H1244" s="17">
        <v>0</v>
      </c>
      <c r="I1244" s="17">
        <v>0</v>
      </c>
      <c r="J1244" s="17">
        <v>0</v>
      </c>
      <c r="K1244" s="17">
        <v>0</v>
      </c>
      <c r="L1244" s="17">
        <v>0</v>
      </c>
      <c r="M1244" s="17">
        <v>0</v>
      </c>
      <c r="N1244" s="17">
        <f t="shared" si="41"/>
        <v>426</v>
      </c>
    </row>
    <row r="1245" spans="1:14" x14ac:dyDescent="0.25">
      <c r="A1245" s="17" t="s">
        <v>4047</v>
      </c>
      <c r="B1245" s="17">
        <v>132</v>
      </c>
      <c r="C1245" s="17">
        <v>137</v>
      </c>
      <c r="D1245" s="17">
        <v>118</v>
      </c>
      <c r="E1245" s="17">
        <v>141</v>
      </c>
      <c r="F1245" s="17">
        <v>0</v>
      </c>
      <c r="G1245" s="17">
        <v>0</v>
      </c>
      <c r="H1245" s="17">
        <v>0</v>
      </c>
      <c r="I1245" s="17">
        <v>0</v>
      </c>
      <c r="J1245" s="17">
        <v>0</v>
      </c>
      <c r="K1245" s="17">
        <v>0</v>
      </c>
      <c r="L1245" s="17">
        <v>0</v>
      </c>
      <c r="M1245" s="17">
        <v>0</v>
      </c>
      <c r="N1245" s="17">
        <f t="shared" si="41"/>
        <v>528</v>
      </c>
    </row>
    <row r="1246" spans="1:14" x14ac:dyDescent="0.25">
      <c r="A1246" s="17" t="s">
        <v>4046</v>
      </c>
      <c r="B1246" s="17">
        <v>0</v>
      </c>
      <c r="C1246" s="17">
        <v>0</v>
      </c>
      <c r="D1246" s="17">
        <v>0</v>
      </c>
      <c r="E1246" s="17">
        <v>0</v>
      </c>
      <c r="F1246" s="17">
        <v>108</v>
      </c>
      <c r="G1246" s="17">
        <v>117</v>
      </c>
      <c r="H1246" s="17">
        <v>114</v>
      </c>
      <c r="I1246" s="17">
        <v>98</v>
      </c>
      <c r="J1246" s="17">
        <v>104</v>
      </c>
      <c r="K1246" s="17">
        <v>94</v>
      </c>
      <c r="L1246" s="17">
        <v>97</v>
      </c>
      <c r="M1246" s="17">
        <v>87</v>
      </c>
      <c r="N1246" s="17">
        <f t="shared" si="41"/>
        <v>819</v>
      </c>
    </row>
    <row r="1247" spans="1:14" x14ac:dyDescent="0.25">
      <c r="A1247" s="17" t="s">
        <v>4517</v>
      </c>
      <c r="B1247" s="17">
        <v>0</v>
      </c>
      <c r="C1247" s="17">
        <v>0</v>
      </c>
      <c r="D1247" s="17">
        <v>0</v>
      </c>
      <c r="E1247" s="17">
        <v>0</v>
      </c>
      <c r="F1247" s="17">
        <v>82</v>
      </c>
      <c r="G1247" s="17">
        <v>90</v>
      </c>
      <c r="H1247" s="17">
        <v>88</v>
      </c>
      <c r="I1247" s="17">
        <v>96</v>
      </c>
      <c r="J1247" s="17">
        <v>90</v>
      </c>
      <c r="K1247" s="17">
        <v>77</v>
      </c>
      <c r="L1247" s="17">
        <v>72</v>
      </c>
      <c r="M1247" s="17">
        <v>89</v>
      </c>
      <c r="N1247" s="17">
        <f t="shared" si="41"/>
        <v>684</v>
      </c>
    </row>
    <row r="1248" spans="1:14" x14ac:dyDescent="0.25">
      <c r="A1248" s="17" t="s">
        <v>4518</v>
      </c>
      <c r="B1248" s="17">
        <v>79</v>
      </c>
      <c r="C1248" s="17">
        <v>75</v>
      </c>
      <c r="D1248" s="17">
        <v>70</v>
      </c>
      <c r="E1248" s="17">
        <v>96</v>
      </c>
      <c r="F1248" s="17">
        <v>0</v>
      </c>
      <c r="G1248" s="17">
        <v>0</v>
      </c>
      <c r="H1248" s="17">
        <v>0</v>
      </c>
      <c r="I1248" s="17">
        <v>0</v>
      </c>
      <c r="J1248" s="17">
        <v>0</v>
      </c>
      <c r="K1248" s="17">
        <v>0</v>
      </c>
      <c r="L1248" s="17">
        <v>0</v>
      </c>
      <c r="M1248" s="17">
        <v>0</v>
      </c>
      <c r="N1248" s="17">
        <f t="shared" si="41"/>
        <v>320</v>
      </c>
    </row>
    <row r="1249" spans="1:14" x14ac:dyDescent="0.25">
      <c r="A1249" s="17" t="s">
        <v>8790</v>
      </c>
      <c r="B1249" s="17"/>
      <c r="C1249" s="17">
        <v>0</v>
      </c>
      <c r="D1249" s="17"/>
      <c r="E1249" s="17">
        <v>0</v>
      </c>
      <c r="F1249" s="17"/>
      <c r="G1249" s="17">
        <v>0</v>
      </c>
      <c r="H1249" s="17"/>
      <c r="I1249" s="17">
        <v>9</v>
      </c>
      <c r="J1249" s="17"/>
      <c r="K1249" s="17">
        <v>8</v>
      </c>
      <c r="L1249" s="17"/>
      <c r="M1249" s="17">
        <v>9</v>
      </c>
      <c r="N1249" s="17">
        <f t="shared" si="41"/>
        <v>26</v>
      </c>
    </row>
    <row r="1250" spans="1:14" x14ac:dyDescent="0.25">
      <c r="A1250" s="17" t="s">
        <v>4049</v>
      </c>
      <c r="B1250" s="17">
        <v>67</v>
      </c>
      <c r="C1250" s="17">
        <v>80</v>
      </c>
      <c r="D1250" s="17">
        <v>71</v>
      </c>
      <c r="E1250" s="17">
        <v>81</v>
      </c>
      <c r="F1250" s="17">
        <v>0</v>
      </c>
      <c r="G1250" s="17">
        <v>0</v>
      </c>
      <c r="H1250" s="17">
        <v>0</v>
      </c>
      <c r="I1250" s="17">
        <v>0</v>
      </c>
      <c r="J1250" s="17">
        <v>0</v>
      </c>
      <c r="K1250" s="17">
        <v>0</v>
      </c>
      <c r="L1250" s="17">
        <v>0</v>
      </c>
      <c r="M1250" s="17">
        <v>0</v>
      </c>
      <c r="N1250" s="17">
        <f t="shared" si="41"/>
        <v>299</v>
      </c>
    </row>
    <row r="1251" spans="1:14" x14ac:dyDescent="0.25">
      <c r="A1251" s="17" t="s">
        <v>4048</v>
      </c>
      <c r="B1251" s="17">
        <v>0</v>
      </c>
      <c r="C1251" s="17">
        <v>0</v>
      </c>
      <c r="D1251" s="17">
        <v>0</v>
      </c>
      <c r="E1251" s="17">
        <v>0</v>
      </c>
      <c r="F1251" s="17">
        <v>83</v>
      </c>
      <c r="G1251" s="17">
        <v>73</v>
      </c>
      <c r="H1251" s="17">
        <v>55</v>
      </c>
      <c r="I1251" s="17">
        <v>87</v>
      </c>
      <c r="J1251" s="17">
        <v>91</v>
      </c>
      <c r="K1251" s="17">
        <v>91</v>
      </c>
      <c r="L1251" s="17">
        <v>74</v>
      </c>
      <c r="M1251" s="17">
        <v>73</v>
      </c>
      <c r="N1251" s="17">
        <f t="shared" si="41"/>
        <v>627</v>
      </c>
    </row>
    <row r="1252" spans="1:14" x14ac:dyDescent="0.25">
      <c r="A1252" s="17" t="s">
        <v>5168</v>
      </c>
      <c r="B1252" s="17">
        <v>0</v>
      </c>
      <c r="C1252" s="17">
        <v>0</v>
      </c>
      <c r="D1252" s="17">
        <v>0</v>
      </c>
      <c r="E1252" s="17">
        <v>0</v>
      </c>
      <c r="F1252" s="17">
        <v>39</v>
      </c>
      <c r="G1252" s="17">
        <v>51</v>
      </c>
      <c r="H1252" s="17">
        <v>37</v>
      </c>
      <c r="I1252" s="17">
        <v>43</v>
      </c>
      <c r="J1252" s="17">
        <v>42</v>
      </c>
      <c r="K1252" s="17">
        <v>58</v>
      </c>
      <c r="L1252" s="17">
        <v>51</v>
      </c>
      <c r="M1252" s="17">
        <v>51</v>
      </c>
      <c r="N1252" s="17">
        <f t="shared" si="41"/>
        <v>372</v>
      </c>
    </row>
    <row r="1253" spans="1:14" x14ac:dyDescent="0.25">
      <c r="A1253" s="17" t="s">
        <v>5169</v>
      </c>
      <c r="B1253" s="17">
        <v>36</v>
      </c>
      <c r="C1253" s="17">
        <v>48</v>
      </c>
      <c r="D1253" s="17">
        <v>45</v>
      </c>
      <c r="E1253" s="17">
        <v>44</v>
      </c>
      <c r="F1253" s="17">
        <v>0</v>
      </c>
      <c r="G1253" s="17">
        <v>0</v>
      </c>
      <c r="H1253" s="17">
        <v>0</v>
      </c>
      <c r="I1253" s="17">
        <v>0</v>
      </c>
      <c r="J1253" s="17">
        <v>0</v>
      </c>
      <c r="K1253" s="17">
        <v>0</v>
      </c>
      <c r="L1253" s="17">
        <v>0</v>
      </c>
      <c r="M1253" s="17">
        <v>0</v>
      </c>
      <c r="N1253" s="17">
        <f t="shared" si="41"/>
        <v>173</v>
      </c>
    </row>
    <row r="1254" spans="1:14" x14ac:dyDescent="0.25">
      <c r="A1254" s="17" t="s">
        <v>4385</v>
      </c>
      <c r="B1254" s="17">
        <v>138</v>
      </c>
      <c r="C1254" s="17">
        <v>201</v>
      </c>
      <c r="D1254" s="17">
        <v>164</v>
      </c>
      <c r="E1254" s="17">
        <v>165</v>
      </c>
      <c r="F1254" s="17">
        <v>0</v>
      </c>
      <c r="G1254" s="17">
        <v>1</v>
      </c>
      <c r="H1254" s="17">
        <v>0</v>
      </c>
      <c r="I1254" s="17">
        <v>0</v>
      </c>
      <c r="J1254" s="17">
        <v>0</v>
      </c>
      <c r="K1254" s="17">
        <v>0</v>
      </c>
      <c r="L1254" s="17">
        <v>0</v>
      </c>
      <c r="M1254" s="17">
        <v>0</v>
      </c>
      <c r="N1254" s="17">
        <f t="shared" si="41"/>
        <v>669</v>
      </c>
    </row>
    <row r="1255" spans="1:14" x14ac:dyDescent="0.25">
      <c r="A1255" s="17" t="s">
        <v>4384</v>
      </c>
      <c r="B1255" s="17">
        <v>0</v>
      </c>
      <c r="C1255" s="17">
        <v>0</v>
      </c>
      <c r="D1255" s="17">
        <v>0</v>
      </c>
      <c r="E1255" s="17">
        <v>0</v>
      </c>
      <c r="F1255" s="17">
        <v>148</v>
      </c>
      <c r="G1255" s="17">
        <v>164</v>
      </c>
      <c r="H1255" s="17">
        <v>142</v>
      </c>
      <c r="I1255" s="17">
        <v>157</v>
      </c>
      <c r="J1255" s="17">
        <v>157</v>
      </c>
      <c r="K1255" s="17">
        <v>155</v>
      </c>
      <c r="L1255" s="17">
        <v>124</v>
      </c>
      <c r="M1255" s="17">
        <v>142</v>
      </c>
      <c r="N1255" s="17">
        <f t="shared" si="41"/>
        <v>1189</v>
      </c>
    </row>
    <row r="1256" spans="1:14" x14ac:dyDescent="0.25">
      <c r="A1256" s="17" t="s">
        <v>4615</v>
      </c>
      <c r="B1256" s="17">
        <v>59</v>
      </c>
      <c r="C1256" s="17">
        <v>80</v>
      </c>
      <c r="D1256" s="17">
        <v>46</v>
      </c>
      <c r="E1256" s="17">
        <v>44</v>
      </c>
      <c r="F1256" s="17">
        <v>52</v>
      </c>
      <c r="G1256" s="17">
        <v>40</v>
      </c>
      <c r="H1256" s="17">
        <v>40</v>
      </c>
      <c r="I1256" s="17">
        <v>52</v>
      </c>
      <c r="J1256" s="17">
        <v>36</v>
      </c>
      <c r="K1256" s="17">
        <v>57</v>
      </c>
      <c r="L1256" s="17">
        <v>52</v>
      </c>
      <c r="M1256" s="17">
        <v>42</v>
      </c>
      <c r="N1256" s="17">
        <f t="shared" si="41"/>
        <v>600</v>
      </c>
    </row>
    <row r="1257" spans="1:14" x14ac:dyDescent="0.25">
      <c r="A1257" s="17" t="s">
        <v>4946</v>
      </c>
      <c r="B1257" s="17">
        <v>0</v>
      </c>
      <c r="C1257" s="17">
        <v>0</v>
      </c>
      <c r="D1257" s="17">
        <v>0</v>
      </c>
      <c r="E1257" s="17">
        <v>0</v>
      </c>
      <c r="F1257" s="17">
        <v>147</v>
      </c>
      <c r="G1257" s="17">
        <v>218</v>
      </c>
      <c r="H1257" s="17">
        <v>149</v>
      </c>
      <c r="I1257" s="17">
        <v>155</v>
      </c>
      <c r="J1257" s="17">
        <v>144</v>
      </c>
      <c r="K1257" s="17">
        <v>160</v>
      </c>
      <c r="L1257" s="17">
        <v>152</v>
      </c>
      <c r="M1257" s="17">
        <v>137</v>
      </c>
      <c r="N1257" s="17">
        <f t="shared" si="41"/>
        <v>1262</v>
      </c>
    </row>
    <row r="1258" spans="1:14" x14ac:dyDescent="0.25">
      <c r="A1258" s="17" t="s">
        <v>4942</v>
      </c>
      <c r="B1258" s="17">
        <v>24</v>
      </c>
      <c r="C1258" s="17">
        <v>34</v>
      </c>
      <c r="D1258" s="17">
        <v>30</v>
      </c>
      <c r="E1258" s="17">
        <v>31</v>
      </c>
      <c r="F1258" s="17">
        <v>0</v>
      </c>
      <c r="G1258" s="17">
        <v>0</v>
      </c>
      <c r="H1258" s="17">
        <v>0</v>
      </c>
      <c r="I1258" s="17">
        <v>0</v>
      </c>
      <c r="J1258" s="17">
        <v>0</v>
      </c>
      <c r="K1258" s="17">
        <v>0</v>
      </c>
      <c r="L1258" s="17">
        <v>0</v>
      </c>
      <c r="M1258" s="17">
        <v>0</v>
      </c>
      <c r="N1258" s="17">
        <f t="shared" si="41"/>
        <v>119</v>
      </c>
    </row>
    <row r="1259" spans="1:14" x14ac:dyDescent="0.25">
      <c r="A1259" s="17" t="s">
        <v>4945</v>
      </c>
      <c r="B1259" s="17">
        <v>39</v>
      </c>
      <c r="C1259" s="17">
        <v>45</v>
      </c>
      <c r="D1259" s="17">
        <v>33</v>
      </c>
      <c r="E1259" s="17">
        <v>36</v>
      </c>
      <c r="F1259" s="17">
        <v>0</v>
      </c>
      <c r="G1259" s="17">
        <v>0</v>
      </c>
      <c r="H1259" s="17">
        <v>0</v>
      </c>
      <c r="I1259" s="17">
        <v>0</v>
      </c>
      <c r="J1259" s="17">
        <v>0</v>
      </c>
      <c r="K1259" s="17">
        <v>0</v>
      </c>
      <c r="L1259" s="17">
        <v>0</v>
      </c>
      <c r="M1259" s="17">
        <v>0</v>
      </c>
      <c r="N1259" s="17">
        <f t="shared" si="41"/>
        <v>153</v>
      </c>
    </row>
    <row r="1260" spans="1:14" x14ac:dyDescent="0.25">
      <c r="A1260" s="17" t="s">
        <v>4944</v>
      </c>
      <c r="B1260" s="17">
        <v>39</v>
      </c>
      <c r="C1260" s="17">
        <v>56</v>
      </c>
      <c r="D1260" s="17">
        <v>46</v>
      </c>
      <c r="E1260" s="17">
        <v>43</v>
      </c>
      <c r="F1260" s="17">
        <v>0</v>
      </c>
      <c r="G1260" s="17">
        <v>1</v>
      </c>
      <c r="H1260" s="17">
        <v>0</v>
      </c>
      <c r="I1260" s="17">
        <v>1</v>
      </c>
      <c r="J1260" s="17">
        <v>0</v>
      </c>
      <c r="K1260" s="17">
        <v>0</v>
      </c>
      <c r="L1260" s="17">
        <v>0</v>
      </c>
      <c r="M1260" s="17">
        <v>0</v>
      </c>
      <c r="N1260" s="17">
        <f t="shared" ref="N1260:N1285" si="42">SUM(B1260:M1260)</f>
        <v>186</v>
      </c>
    </row>
    <row r="1261" spans="1:14" x14ac:dyDescent="0.25">
      <c r="A1261" s="17" t="s">
        <v>4943</v>
      </c>
      <c r="B1261" s="17">
        <v>36</v>
      </c>
      <c r="C1261" s="17">
        <v>45</v>
      </c>
      <c r="D1261" s="17">
        <v>38</v>
      </c>
      <c r="E1261" s="17">
        <v>45</v>
      </c>
      <c r="F1261" s="17">
        <v>0</v>
      </c>
      <c r="G1261" s="17">
        <v>0</v>
      </c>
      <c r="H1261" s="17">
        <v>0</v>
      </c>
      <c r="I1261" s="17">
        <v>0</v>
      </c>
      <c r="J1261" s="17">
        <v>0</v>
      </c>
      <c r="K1261" s="17">
        <v>0</v>
      </c>
      <c r="L1261" s="17">
        <v>0</v>
      </c>
      <c r="M1261" s="17">
        <v>0</v>
      </c>
      <c r="N1261" s="17">
        <f t="shared" si="42"/>
        <v>164</v>
      </c>
    </row>
    <row r="1262" spans="1:14" x14ac:dyDescent="0.25">
      <c r="A1262" s="17" t="s">
        <v>3929</v>
      </c>
      <c r="B1262" s="17">
        <v>21</v>
      </c>
      <c r="C1262" s="17">
        <v>23</v>
      </c>
      <c r="D1262" s="17">
        <v>27</v>
      </c>
      <c r="E1262" s="17">
        <v>19</v>
      </c>
      <c r="F1262" s="17">
        <v>15</v>
      </c>
      <c r="G1262" s="17">
        <v>18</v>
      </c>
      <c r="H1262" s="17">
        <v>28</v>
      </c>
      <c r="I1262" s="17">
        <v>21</v>
      </c>
      <c r="J1262" s="17">
        <v>28</v>
      </c>
      <c r="K1262" s="17">
        <v>24</v>
      </c>
      <c r="L1262" s="17">
        <v>27</v>
      </c>
      <c r="M1262" s="17">
        <v>28</v>
      </c>
      <c r="N1262" s="17">
        <f t="shared" si="42"/>
        <v>279</v>
      </c>
    </row>
    <row r="1263" spans="1:14" x14ac:dyDescent="0.25">
      <c r="A1263" s="17" t="s">
        <v>4572</v>
      </c>
      <c r="B1263" s="17">
        <v>0</v>
      </c>
      <c r="C1263" s="17">
        <v>0</v>
      </c>
      <c r="D1263" s="17">
        <v>0</v>
      </c>
      <c r="E1263" s="17">
        <v>0</v>
      </c>
      <c r="F1263" s="17">
        <v>54</v>
      </c>
      <c r="G1263" s="17">
        <v>57</v>
      </c>
      <c r="H1263" s="17">
        <v>49</v>
      </c>
      <c r="I1263" s="17">
        <v>57</v>
      </c>
      <c r="J1263" s="17">
        <v>52</v>
      </c>
      <c r="K1263" s="17">
        <v>44</v>
      </c>
      <c r="L1263" s="17">
        <v>36</v>
      </c>
      <c r="M1263" s="17">
        <v>56</v>
      </c>
      <c r="N1263" s="17">
        <f t="shared" si="42"/>
        <v>405</v>
      </c>
    </row>
    <row r="1264" spans="1:14" x14ac:dyDescent="0.25">
      <c r="A1264" s="17" t="s">
        <v>4573</v>
      </c>
      <c r="B1264" s="17">
        <v>70</v>
      </c>
      <c r="C1264" s="17">
        <v>64</v>
      </c>
      <c r="D1264" s="17">
        <v>48</v>
      </c>
      <c r="E1264" s="17">
        <v>60</v>
      </c>
      <c r="F1264" s="17">
        <v>0</v>
      </c>
      <c r="G1264" s="17">
        <v>0</v>
      </c>
      <c r="H1264" s="17">
        <v>0</v>
      </c>
      <c r="I1264" s="17">
        <v>0</v>
      </c>
      <c r="J1264" s="17">
        <v>0</v>
      </c>
      <c r="K1264" s="17">
        <v>0</v>
      </c>
      <c r="L1264" s="17">
        <v>0</v>
      </c>
      <c r="M1264" s="17">
        <v>0</v>
      </c>
      <c r="N1264" s="17">
        <f t="shared" si="42"/>
        <v>242</v>
      </c>
    </row>
    <row r="1265" spans="1:14" x14ac:dyDescent="0.25">
      <c r="A1265" s="17" t="s">
        <v>4331</v>
      </c>
      <c r="B1265" s="17">
        <v>23</v>
      </c>
      <c r="C1265" s="17">
        <v>28</v>
      </c>
      <c r="D1265" s="17">
        <v>31</v>
      </c>
      <c r="E1265" s="17">
        <v>26</v>
      </c>
      <c r="F1265" s="17">
        <v>37</v>
      </c>
      <c r="G1265" s="17">
        <v>36</v>
      </c>
      <c r="H1265" s="17">
        <v>29</v>
      </c>
      <c r="I1265" s="17">
        <v>19</v>
      </c>
      <c r="J1265" s="17">
        <v>24</v>
      </c>
      <c r="K1265" s="17">
        <v>30</v>
      </c>
      <c r="L1265" s="17">
        <v>36</v>
      </c>
      <c r="M1265" s="17">
        <v>29</v>
      </c>
      <c r="N1265" s="17">
        <f t="shared" si="42"/>
        <v>348</v>
      </c>
    </row>
    <row r="1266" spans="1:14" x14ac:dyDescent="0.25">
      <c r="A1266" s="17" t="s">
        <v>4338</v>
      </c>
      <c r="B1266" s="17">
        <v>34</v>
      </c>
      <c r="C1266" s="17">
        <v>43</v>
      </c>
      <c r="D1266" s="17">
        <v>40</v>
      </c>
      <c r="E1266" s="17">
        <v>45</v>
      </c>
      <c r="F1266" s="17">
        <v>40</v>
      </c>
      <c r="G1266" s="17">
        <v>51</v>
      </c>
      <c r="H1266" s="17">
        <v>51</v>
      </c>
      <c r="I1266" s="17">
        <v>51</v>
      </c>
      <c r="J1266" s="17">
        <v>40</v>
      </c>
      <c r="K1266" s="17">
        <v>44</v>
      </c>
      <c r="L1266" s="17">
        <v>53</v>
      </c>
      <c r="M1266" s="17">
        <v>51</v>
      </c>
      <c r="N1266" s="17">
        <f t="shared" si="42"/>
        <v>543</v>
      </c>
    </row>
    <row r="1267" spans="1:14" x14ac:dyDescent="0.25">
      <c r="A1267" s="17" t="s">
        <v>4766</v>
      </c>
      <c r="B1267" s="17">
        <v>140</v>
      </c>
      <c r="C1267" s="17">
        <v>131</v>
      </c>
      <c r="D1267" s="17">
        <v>130</v>
      </c>
      <c r="E1267" s="17">
        <v>127</v>
      </c>
      <c r="F1267" s="17">
        <v>0</v>
      </c>
      <c r="G1267" s="17">
        <v>0</v>
      </c>
      <c r="H1267" s="17">
        <v>0</v>
      </c>
      <c r="I1267" s="17">
        <v>0</v>
      </c>
      <c r="J1267" s="17">
        <v>0</v>
      </c>
      <c r="K1267" s="17">
        <v>0</v>
      </c>
      <c r="L1267" s="17">
        <v>0</v>
      </c>
      <c r="M1267" s="17">
        <v>0</v>
      </c>
      <c r="N1267" s="17">
        <f t="shared" si="42"/>
        <v>528</v>
      </c>
    </row>
    <row r="1268" spans="1:14" x14ac:dyDescent="0.25">
      <c r="A1268" s="17" t="s">
        <v>4765</v>
      </c>
      <c r="B1268" s="17">
        <v>0</v>
      </c>
      <c r="C1268" s="17">
        <v>0</v>
      </c>
      <c r="D1268" s="17">
        <v>0</v>
      </c>
      <c r="E1268" s="17">
        <v>0</v>
      </c>
      <c r="F1268" s="17">
        <v>125</v>
      </c>
      <c r="G1268" s="17">
        <v>147</v>
      </c>
      <c r="H1268" s="17">
        <v>128</v>
      </c>
      <c r="I1268" s="17">
        <v>142</v>
      </c>
      <c r="J1268" s="17">
        <v>133</v>
      </c>
      <c r="K1268" s="17">
        <v>122</v>
      </c>
      <c r="L1268" s="17">
        <v>123</v>
      </c>
      <c r="M1268" s="17">
        <v>154</v>
      </c>
      <c r="N1268" s="17">
        <f t="shared" si="42"/>
        <v>1074</v>
      </c>
    </row>
    <row r="1269" spans="1:14" x14ac:dyDescent="0.25">
      <c r="A1269" s="17" t="s">
        <v>4620</v>
      </c>
      <c r="B1269" s="17">
        <v>23</v>
      </c>
      <c r="C1269" s="17">
        <v>32</v>
      </c>
      <c r="D1269" s="17">
        <v>26</v>
      </c>
      <c r="E1269" s="17">
        <v>28</v>
      </c>
      <c r="F1269" s="17">
        <v>23</v>
      </c>
      <c r="G1269" s="17">
        <v>25</v>
      </c>
      <c r="H1269" s="17">
        <v>30</v>
      </c>
      <c r="I1269" s="17">
        <v>37</v>
      </c>
      <c r="J1269" s="17">
        <v>26</v>
      </c>
      <c r="K1269" s="17">
        <v>26</v>
      </c>
      <c r="L1269" s="17">
        <v>19</v>
      </c>
      <c r="M1269" s="17">
        <v>25</v>
      </c>
      <c r="N1269" s="17">
        <f t="shared" si="42"/>
        <v>320</v>
      </c>
    </row>
    <row r="1270" spans="1:14" x14ac:dyDescent="0.25">
      <c r="A1270" s="17" t="s">
        <v>4621</v>
      </c>
      <c r="B1270" s="17">
        <v>50</v>
      </c>
      <c r="C1270" s="17">
        <v>31</v>
      </c>
      <c r="D1270" s="17">
        <v>33</v>
      </c>
      <c r="E1270" s="17">
        <v>50</v>
      </c>
      <c r="F1270" s="17">
        <v>56</v>
      </c>
      <c r="G1270" s="17">
        <v>49</v>
      </c>
      <c r="H1270" s="17">
        <v>52</v>
      </c>
      <c r="I1270" s="17">
        <v>50</v>
      </c>
      <c r="J1270" s="17">
        <v>40</v>
      </c>
      <c r="K1270" s="17">
        <v>41</v>
      </c>
      <c r="L1270" s="17">
        <v>45</v>
      </c>
      <c r="M1270" s="17">
        <v>55</v>
      </c>
      <c r="N1270" s="17">
        <f t="shared" si="42"/>
        <v>552</v>
      </c>
    </row>
    <row r="1271" spans="1:14" x14ac:dyDescent="0.25">
      <c r="A1271" s="17" t="s">
        <v>4387</v>
      </c>
      <c r="B1271" s="17">
        <v>137</v>
      </c>
      <c r="C1271" s="17">
        <v>142</v>
      </c>
      <c r="D1271" s="17">
        <v>143</v>
      </c>
      <c r="E1271" s="17">
        <v>103</v>
      </c>
      <c r="F1271" s="17">
        <v>0</v>
      </c>
      <c r="G1271" s="17">
        <v>0</v>
      </c>
      <c r="H1271" s="17">
        <v>0</v>
      </c>
      <c r="I1271" s="17">
        <v>0</v>
      </c>
      <c r="J1271" s="17">
        <v>0</v>
      </c>
      <c r="K1271" s="17">
        <v>0</v>
      </c>
      <c r="L1271" s="17">
        <v>0</v>
      </c>
      <c r="M1271" s="17">
        <v>0</v>
      </c>
      <c r="N1271" s="17">
        <f t="shared" si="42"/>
        <v>525</v>
      </c>
    </row>
    <row r="1272" spans="1:14" x14ac:dyDescent="0.25">
      <c r="A1272" s="17" t="s">
        <v>4386</v>
      </c>
      <c r="B1272" s="17">
        <v>0</v>
      </c>
      <c r="C1272" s="17">
        <v>0</v>
      </c>
      <c r="D1272" s="17">
        <v>0</v>
      </c>
      <c r="E1272" s="17">
        <v>0</v>
      </c>
      <c r="F1272" s="17">
        <v>115</v>
      </c>
      <c r="G1272" s="17">
        <v>113</v>
      </c>
      <c r="H1272" s="17">
        <v>130</v>
      </c>
      <c r="I1272" s="17">
        <v>110</v>
      </c>
      <c r="J1272" s="17">
        <v>112</v>
      </c>
      <c r="K1272" s="17">
        <v>125</v>
      </c>
      <c r="L1272" s="17">
        <v>111</v>
      </c>
      <c r="M1272" s="17">
        <v>106</v>
      </c>
      <c r="N1272" s="17">
        <f t="shared" si="42"/>
        <v>922</v>
      </c>
    </row>
    <row r="1273" spans="1:14" x14ac:dyDescent="0.25">
      <c r="A1273" s="17" t="s">
        <v>4225</v>
      </c>
      <c r="B1273" s="17">
        <v>70</v>
      </c>
      <c r="C1273" s="17">
        <v>69</v>
      </c>
      <c r="D1273" s="17">
        <v>67</v>
      </c>
      <c r="E1273" s="17">
        <v>65</v>
      </c>
      <c r="F1273" s="17">
        <v>0</v>
      </c>
      <c r="G1273" s="17">
        <v>0</v>
      </c>
      <c r="H1273" s="17">
        <v>0</v>
      </c>
      <c r="I1273" s="17">
        <v>0</v>
      </c>
      <c r="J1273" s="17">
        <v>0</v>
      </c>
      <c r="K1273" s="17">
        <v>0</v>
      </c>
      <c r="L1273" s="17">
        <v>0</v>
      </c>
      <c r="M1273" s="17">
        <v>0</v>
      </c>
      <c r="N1273" s="17">
        <f t="shared" si="42"/>
        <v>271</v>
      </c>
    </row>
    <row r="1274" spans="1:14" x14ac:dyDescent="0.25">
      <c r="A1274" s="17" t="s">
        <v>4224</v>
      </c>
      <c r="B1274" s="17">
        <v>0</v>
      </c>
      <c r="C1274" s="17">
        <v>0</v>
      </c>
      <c r="D1274" s="17">
        <v>0</v>
      </c>
      <c r="E1274" s="17">
        <v>0</v>
      </c>
      <c r="F1274" s="17">
        <v>77</v>
      </c>
      <c r="G1274" s="17">
        <v>58</v>
      </c>
      <c r="H1274" s="17">
        <v>77</v>
      </c>
      <c r="I1274" s="17">
        <v>55</v>
      </c>
      <c r="J1274" s="17">
        <v>87</v>
      </c>
      <c r="K1274" s="17">
        <v>60</v>
      </c>
      <c r="L1274" s="17">
        <v>64</v>
      </c>
      <c r="M1274" s="17">
        <v>74</v>
      </c>
      <c r="N1274" s="17">
        <f t="shared" si="42"/>
        <v>552</v>
      </c>
    </row>
    <row r="1275" spans="1:14" x14ac:dyDescent="0.25">
      <c r="A1275" s="17" t="s">
        <v>4269</v>
      </c>
      <c r="B1275" s="17">
        <v>28</v>
      </c>
      <c r="C1275" s="17">
        <v>28</v>
      </c>
      <c r="D1275" s="17">
        <v>29</v>
      </c>
      <c r="E1275" s="17">
        <v>26</v>
      </c>
      <c r="F1275" s="17">
        <v>0</v>
      </c>
      <c r="G1275" s="17">
        <v>0</v>
      </c>
      <c r="H1275" s="17">
        <v>0</v>
      </c>
      <c r="I1275" s="17">
        <v>0</v>
      </c>
      <c r="J1275" s="17">
        <v>0</v>
      </c>
      <c r="K1275" s="17">
        <v>0</v>
      </c>
      <c r="L1275" s="17">
        <v>0</v>
      </c>
      <c r="M1275" s="17">
        <v>0</v>
      </c>
      <c r="N1275" s="17">
        <f t="shared" si="42"/>
        <v>111</v>
      </c>
    </row>
    <row r="1276" spans="1:14" x14ac:dyDescent="0.25">
      <c r="A1276" s="17" t="s">
        <v>4008</v>
      </c>
      <c r="B1276" s="17">
        <v>0</v>
      </c>
      <c r="C1276" s="17">
        <v>1</v>
      </c>
      <c r="D1276" s="17">
        <v>2</v>
      </c>
      <c r="E1276" s="17">
        <v>2</v>
      </c>
      <c r="F1276" s="17">
        <v>2</v>
      </c>
      <c r="G1276" s="17">
        <v>2</v>
      </c>
      <c r="H1276" s="17">
        <v>2</v>
      </c>
      <c r="I1276" s="17">
        <v>1</v>
      </c>
      <c r="J1276" s="17">
        <v>3</v>
      </c>
      <c r="K1276" s="17">
        <v>10</v>
      </c>
      <c r="L1276" s="17">
        <v>1</v>
      </c>
      <c r="M1276" s="17">
        <v>7</v>
      </c>
      <c r="N1276" s="17">
        <f t="shared" si="42"/>
        <v>33</v>
      </c>
    </row>
    <row r="1277" spans="1:14" x14ac:dyDescent="0.25">
      <c r="A1277" s="17" t="s">
        <v>4249</v>
      </c>
      <c r="B1277" s="17">
        <v>0</v>
      </c>
      <c r="C1277" s="17">
        <v>0</v>
      </c>
      <c r="D1277" s="17">
        <v>0</v>
      </c>
      <c r="E1277" s="17">
        <v>0</v>
      </c>
      <c r="F1277" s="17">
        <v>67</v>
      </c>
      <c r="G1277" s="17">
        <v>72</v>
      </c>
      <c r="H1277" s="17">
        <v>64</v>
      </c>
      <c r="I1277" s="17">
        <v>76</v>
      </c>
      <c r="J1277" s="17">
        <v>60</v>
      </c>
      <c r="K1277" s="17">
        <v>80</v>
      </c>
      <c r="L1277" s="17">
        <v>70</v>
      </c>
      <c r="M1277" s="17">
        <v>69</v>
      </c>
      <c r="N1277" s="17">
        <f t="shared" si="42"/>
        <v>558</v>
      </c>
    </row>
    <row r="1278" spans="1:14" x14ac:dyDescent="0.25">
      <c r="A1278" s="17" t="s">
        <v>4250</v>
      </c>
      <c r="B1278" s="17">
        <v>79</v>
      </c>
      <c r="C1278" s="17">
        <v>77</v>
      </c>
      <c r="D1278" s="17">
        <v>67</v>
      </c>
      <c r="E1278" s="17">
        <v>72</v>
      </c>
      <c r="F1278" s="17">
        <v>0</v>
      </c>
      <c r="G1278" s="17">
        <v>0</v>
      </c>
      <c r="H1278" s="17">
        <v>0</v>
      </c>
      <c r="I1278" s="17">
        <v>0</v>
      </c>
      <c r="J1278" s="17">
        <v>0</v>
      </c>
      <c r="K1278" s="17">
        <v>0</v>
      </c>
      <c r="L1278" s="17">
        <v>0</v>
      </c>
      <c r="M1278" s="17">
        <v>0</v>
      </c>
      <c r="N1278" s="17">
        <f t="shared" si="42"/>
        <v>295</v>
      </c>
    </row>
    <row r="1279" spans="1:14" x14ac:dyDescent="0.25">
      <c r="A1279" s="17" t="s">
        <v>4388</v>
      </c>
      <c r="B1279" s="17">
        <v>0</v>
      </c>
      <c r="C1279" s="17">
        <v>0</v>
      </c>
      <c r="D1279" s="17">
        <v>0</v>
      </c>
      <c r="E1279" s="17">
        <v>0</v>
      </c>
      <c r="F1279" s="17">
        <v>168</v>
      </c>
      <c r="G1279" s="17">
        <v>146</v>
      </c>
      <c r="H1279" s="17">
        <v>119</v>
      </c>
      <c r="I1279" s="17">
        <v>140</v>
      </c>
      <c r="J1279" s="17">
        <v>141</v>
      </c>
      <c r="K1279" s="17">
        <v>131</v>
      </c>
      <c r="L1279" s="17">
        <v>120</v>
      </c>
      <c r="M1279" s="17">
        <v>142</v>
      </c>
      <c r="N1279" s="17">
        <f t="shared" si="42"/>
        <v>1107</v>
      </c>
    </row>
    <row r="1280" spans="1:14" x14ac:dyDescent="0.25">
      <c r="A1280" s="17" t="s">
        <v>5557</v>
      </c>
      <c r="B1280" s="17">
        <v>2</v>
      </c>
      <c r="C1280" s="17">
        <v>0</v>
      </c>
      <c r="D1280" s="17">
        <v>0</v>
      </c>
      <c r="E1280" s="17">
        <v>0</v>
      </c>
      <c r="F1280" s="17">
        <v>0</v>
      </c>
      <c r="G1280" s="17">
        <v>0</v>
      </c>
      <c r="H1280" s="17">
        <v>0</v>
      </c>
      <c r="I1280" s="17">
        <v>0</v>
      </c>
      <c r="J1280" s="17">
        <v>0</v>
      </c>
      <c r="K1280" s="17">
        <v>0</v>
      </c>
      <c r="L1280" s="17">
        <v>0</v>
      </c>
      <c r="M1280" s="17">
        <v>0</v>
      </c>
      <c r="N1280" s="17">
        <f t="shared" si="42"/>
        <v>2</v>
      </c>
    </row>
    <row r="1281" spans="1:14" x14ac:dyDescent="0.25">
      <c r="A1281" s="17" t="s">
        <v>4389</v>
      </c>
      <c r="B1281" s="17">
        <v>155</v>
      </c>
      <c r="C1281" s="17">
        <v>174</v>
      </c>
      <c r="D1281" s="17">
        <v>147</v>
      </c>
      <c r="E1281" s="17">
        <v>164</v>
      </c>
      <c r="F1281" s="17">
        <v>0</v>
      </c>
      <c r="G1281" s="17">
        <v>0</v>
      </c>
      <c r="H1281" s="17">
        <v>0</v>
      </c>
      <c r="I1281" s="17">
        <v>1</v>
      </c>
      <c r="J1281" s="17">
        <v>0</v>
      </c>
      <c r="K1281" s="17">
        <v>0</v>
      </c>
      <c r="L1281" s="17">
        <v>0</v>
      </c>
      <c r="M1281" s="17">
        <v>0</v>
      </c>
      <c r="N1281" s="17">
        <f t="shared" si="42"/>
        <v>641</v>
      </c>
    </row>
    <row r="1282" spans="1:14" x14ac:dyDescent="0.25">
      <c r="A1282" s="17" t="s">
        <v>4947</v>
      </c>
      <c r="B1282" s="17">
        <v>146</v>
      </c>
      <c r="C1282" s="17">
        <v>184</v>
      </c>
      <c r="D1282" s="17">
        <v>145</v>
      </c>
      <c r="E1282" s="17">
        <v>160</v>
      </c>
      <c r="F1282" s="17">
        <v>0</v>
      </c>
      <c r="G1282" s="17">
        <v>0</v>
      </c>
      <c r="H1282" s="17">
        <v>0</v>
      </c>
      <c r="I1282" s="17">
        <v>0</v>
      </c>
      <c r="J1282" s="17">
        <v>0</v>
      </c>
      <c r="K1282" s="17">
        <v>0</v>
      </c>
      <c r="L1282" s="17">
        <v>0</v>
      </c>
      <c r="M1282" s="17">
        <v>0</v>
      </c>
      <c r="N1282" s="17">
        <f t="shared" si="42"/>
        <v>635</v>
      </c>
    </row>
    <row r="1283" spans="1:14" x14ac:dyDescent="0.25">
      <c r="A1283" s="17" t="s">
        <v>4948</v>
      </c>
      <c r="B1283" s="17">
        <v>0</v>
      </c>
      <c r="C1283" s="17">
        <v>0</v>
      </c>
      <c r="D1283" s="17">
        <v>0</v>
      </c>
      <c r="E1283" s="17">
        <v>0</v>
      </c>
      <c r="F1283" s="17">
        <v>148</v>
      </c>
      <c r="G1283" s="17">
        <v>171</v>
      </c>
      <c r="H1283" s="17">
        <v>130</v>
      </c>
      <c r="I1283" s="17">
        <v>154</v>
      </c>
      <c r="J1283" s="17">
        <v>149</v>
      </c>
      <c r="K1283" s="17">
        <v>130</v>
      </c>
      <c r="L1283" s="17">
        <v>168</v>
      </c>
      <c r="M1283" s="17">
        <v>168</v>
      </c>
      <c r="N1283" s="17">
        <f t="shared" si="42"/>
        <v>1218</v>
      </c>
    </row>
    <row r="1284" spans="1:14" x14ac:dyDescent="0.25">
      <c r="A1284" s="17" t="s">
        <v>4858</v>
      </c>
      <c r="B1284" s="17">
        <v>0</v>
      </c>
      <c r="C1284" s="17">
        <v>0</v>
      </c>
      <c r="D1284" s="17">
        <v>0</v>
      </c>
      <c r="E1284" s="17">
        <v>0</v>
      </c>
      <c r="F1284" s="17">
        <v>90</v>
      </c>
      <c r="G1284" s="17">
        <v>79</v>
      </c>
      <c r="H1284" s="17">
        <v>74</v>
      </c>
      <c r="I1284" s="17">
        <v>107</v>
      </c>
      <c r="J1284" s="17">
        <v>75</v>
      </c>
      <c r="K1284" s="17">
        <v>68</v>
      </c>
      <c r="L1284" s="17">
        <v>75</v>
      </c>
      <c r="M1284" s="17">
        <v>87</v>
      </c>
      <c r="N1284" s="17">
        <f t="shared" si="42"/>
        <v>655</v>
      </c>
    </row>
    <row r="1285" spans="1:14" x14ac:dyDescent="0.25">
      <c r="A1285" s="17" t="s">
        <v>4857</v>
      </c>
      <c r="B1285" s="17">
        <v>83</v>
      </c>
      <c r="C1285" s="17">
        <v>106</v>
      </c>
      <c r="D1285" s="17">
        <v>95</v>
      </c>
      <c r="E1285" s="17">
        <v>88</v>
      </c>
      <c r="F1285" s="17">
        <v>0</v>
      </c>
      <c r="G1285" s="17">
        <v>0</v>
      </c>
      <c r="H1285" s="17">
        <v>0</v>
      </c>
      <c r="I1285" s="17">
        <v>0</v>
      </c>
      <c r="J1285" s="17">
        <v>0</v>
      </c>
      <c r="K1285" s="17">
        <v>0</v>
      </c>
      <c r="L1285" s="17">
        <v>0</v>
      </c>
      <c r="M1285" s="17">
        <v>0</v>
      </c>
      <c r="N1285" s="17">
        <f t="shared" si="42"/>
        <v>372</v>
      </c>
    </row>
    <row r="1286" spans="1:14" x14ac:dyDescent="0.25">
      <c r="A1286" s="17" t="s">
        <v>4860</v>
      </c>
      <c r="B1286" s="17">
        <v>331</v>
      </c>
      <c r="C1286" s="17">
        <v>335</v>
      </c>
      <c r="D1286" s="17">
        <v>0</v>
      </c>
      <c r="E1286" s="17">
        <v>0</v>
      </c>
      <c r="F1286" s="17">
        <v>0</v>
      </c>
      <c r="G1286" s="17">
        <v>0</v>
      </c>
      <c r="H1286" s="17">
        <v>0</v>
      </c>
      <c r="I1286" s="17">
        <v>0</v>
      </c>
      <c r="J1286" s="17">
        <v>0</v>
      </c>
      <c r="K1286" s="17">
        <v>0</v>
      </c>
      <c r="L1286" s="17">
        <v>0</v>
      </c>
      <c r="M1286" s="17">
        <v>0</v>
      </c>
      <c r="N1286" s="17">
        <f t="shared" ref="N1286:N1314" si="43">SUM(B1286:M1286)</f>
        <v>666</v>
      </c>
    </row>
    <row r="1287" spans="1:14" x14ac:dyDescent="0.25">
      <c r="A1287" s="17" t="s">
        <v>4861</v>
      </c>
      <c r="B1287" s="17">
        <v>0</v>
      </c>
      <c r="C1287" s="17">
        <v>0</v>
      </c>
      <c r="D1287" s="17">
        <v>334</v>
      </c>
      <c r="E1287" s="17">
        <v>331</v>
      </c>
      <c r="F1287" s="17">
        <v>0</v>
      </c>
      <c r="G1287" s="17">
        <v>0</v>
      </c>
      <c r="H1287" s="17">
        <v>0</v>
      </c>
      <c r="I1287" s="17">
        <v>0</v>
      </c>
      <c r="J1287" s="17">
        <v>0</v>
      </c>
      <c r="K1287" s="17">
        <v>0</v>
      </c>
      <c r="L1287" s="17">
        <v>0</v>
      </c>
      <c r="M1287" s="17">
        <v>0</v>
      </c>
      <c r="N1287" s="17">
        <f t="shared" si="43"/>
        <v>665</v>
      </c>
    </row>
    <row r="1288" spans="1:14" x14ac:dyDescent="0.25">
      <c r="A1288" s="17" t="s">
        <v>4859</v>
      </c>
      <c r="B1288" s="17">
        <v>0</v>
      </c>
      <c r="C1288" s="17">
        <v>0</v>
      </c>
      <c r="D1288" s="17">
        <v>0</v>
      </c>
      <c r="E1288" s="17">
        <v>0</v>
      </c>
      <c r="F1288" s="17">
        <v>310</v>
      </c>
      <c r="G1288" s="17">
        <v>315</v>
      </c>
      <c r="H1288" s="17">
        <v>285</v>
      </c>
      <c r="I1288" s="17">
        <v>321</v>
      </c>
      <c r="J1288" s="17">
        <v>333</v>
      </c>
      <c r="K1288" s="17">
        <v>310</v>
      </c>
      <c r="L1288" s="17">
        <v>259</v>
      </c>
      <c r="M1288" s="17">
        <v>323</v>
      </c>
      <c r="N1288" s="17">
        <f t="shared" si="43"/>
        <v>2456</v>
      </c>
    </row>
    <row r="1289" spans="1:14" x14ac:dyDescent="0.25">
      <c r="A1289" s="17" t="s">
        <v>4314</v>
      </c>
      <c r="B1289" s="17">
        <v>132</v>
      </c>
      <c r="C1289" s="17">
        <v>113</v>
      </c>
      <c r="D1289" s="17">
        <v>150</v>
      </c>
      <c r="E1289" s="17">
        <v>135</v>
      </c>
      <c r="F1289" s="17">
        <v>0</v>
      </c>
      <c r="G1289" s="17">
        <v>0</v>
      </c>
      <c r="H1289" s="17">
        <v>0</v>
      </c>
      <c r="I1289" s="17">
        <v>0</v>
      </c>
      <c r="J1289" s="17">
        <v>0</v>
      </c>
      <c r="K1289" s="17">
        <v>0</v>
      </c>
      <c r="L1289" s="17">
        <v>0</v>
      </c>
      <c r="M1289" s="17">
        <v>0</v>
      </c>
      <c r="N1289" s="17">
        <f t="shared" si="43"/>
        <v>530</v>
      </c>
    </row>
    <row r="1290" spans="1:14" x14ac:dyDescent="0.25">
      <c r="A1290" s="17" t="s">
        <v>4313</v>
      </c>
      <c r="B1290" s="17">
        <v>131</v>
      </c>
      <c r="C1290" s="17">
        <v>140</v>
      </c>
      <c r="D1290" s="17">
        <v>134</v>
      </c>
      <c r="E1290" s="17">
        <v>131</v>
      </c>
      <c r="F1290" s="17">
        <v>0</v>
      </c>
      <c r="G1290" s="17">
        <v>0</v>
      </c>
      <c r="H1290" s="17">
        <v>0</v>
      </c>
      <c r="I1290" s="17">
        <v>0</v>
      </c>
      <c r="J1290" s="17">
        <v>0</v>
      </c>
      <c r="K1290" s="17">
        <v>0</v>
      </c>
      <c r="L1290" s="17">
        <v>0</v>
      </c>
      <c r="M1290" s="17">
        <v>0</v>
      </c>
      <c r="N1290" s="17">
        <f t="shared" si="43"/>
        <v>536</v>
      </c>
    </row>
    <row r="1291" spans="1:14" x14ac:dyDescent="0.25">
      <c r="A1291" s="17" t="s">
        <v>4312</v>
      </c>
      <c r="B1291" s="17">
        <v>0</v>
      </c>
      <c r="C1291" s="17">
        <v>0</v>
      </c>
      <c r="D1291" s="17">
        <v>0</v>
      </c>
      <c r="E1291" s="17">
        <v>0</v>
      </c>
      <c r="F1291" s="17">
        <v>278</v>
      </c>
      <c r="G1291" s="17">
        <v>273</v>
      </c>
      <c r="H1291" s="17">
        <v>287</v>
      </c>
      <c r="I1291" s="17">
        <v>284</v>
      </c>
      <c r="J1291" s="17">
        <v>290</v>
      </c>
      <c r="K1291" s="17">
        <v>297</v>
      </c>
      <c r="L1291" s="17">
        <v>275</v>
      </c>
      <c r="M1291" s="17">
        <v>295</v>
      </c>
      <c r="N1291" s="17">
        <f t="shared" si="43"/>
        <v>2279</v>
      </c>
    </row>
    <row r="1292" spans="1:14" x14ac:dyDescent="0.25">
      <c r="A1292" s="17" t="s">
        <v>4050</v>
      </c>
      <c r="B1292" s="17">
        <v>0</v>
      </c>
      <c r="C1292" s="17">
        <v>0</v>
      </c>
      <c r="D1292" s="17">
        <v>0</v>
      </c>
      <c r="E1292" s="17">
        <v>0</v>
      </c>
      <c r="F1292" s="17">
        <v>0</v>
      </c>
      <c r="G1292" s="17">
        <v>1</v>
      </c>
      <c r="H1292" s="17">
        <v>80</v>
      </c>
      <c r="I1292" s="17">
        <v>91</v>
      </c>
      <c r="J1292" s="17">
        <v>119</v>
      </c>
      <c r="K1292" s="17">
        <v>177</v>
      </c>
      <c r="L1292" s="17">
        <v>90</v>
      </c>
      <c r="M1292" s="17">
        <v>139</v>
      </c>
      <c r="N1292" s="17">
        <f t="shared" si="43"/>
        <v>697</v>
      </c>
    </row>
    <row r="1293" spans="1:14" x14ac:dyDescent="0.25">
      <c r="A1293" s="17" t="s">
        <v>4052</v>
      </c>
      <c r="B1293" s="17">
        <v>46</v>
      </c>
      <c r="C1293" s="17">
        <v>49</v>
      </c>
      <c r="D1293" s="17">
        <v>59</v>
      </c>
      <c r="E1293" s="17">
        <v>43</v>
      </c>
      <c r="F1293" s="17">
        <v>0</v>
      </c>
      <c r="G1293" s="17">
        <v>0</v>
      </c>
      <c r="H1293" s="17">
        <v>0</v>
      </c>
      <c r="I1293" s="17">
        <v>0</v>
      </c>
      <c r="J1293" s="17">
        <v>0</v>
      </c>
      <c r="K1293" s="17">
        <v>0</v>
      </c>
      <c r="L1293" s="17">
        <v>0</v>
      </c>
      <c r="M1293" s="17">
        <v>0</v>
      </c>
      <c r="N1293" s="17">
        <f t="shared" si="43"/>
        <v>197</v>
      </c>
    </row>
    <row r="1294" spans="1:14" x14ac:dyDescent="0.25">
      <c r="A1294" s="17" t="s">
        <v>4051</v>
      </c>
      <c r="B1294" s="17">
        <v>0</v>
      </c>
      <c r="C1294" s="17">
        <v>0</v>
      </c>
      <c r="D1294" s="17">
        <v>0</v>
      </c>
      <c r="E1294" s="17">
        <v>0</v>
      </c>
      <c r="F1294" s="17">
        <v>63</v>
      </c>
      <c r="G1294" s="17">
        <v>65</v>
      </c>
      <c r="H1294" s="17">
        <v>56</v>
      </c>
      <c r="I1294" s="17">
        <v>54</v>
      </c>
      <c r="J1294" s="17">
        <v>63</v>
      </c>
      <c r="K1294" s="17">
        <v>65</v>
      </c>
      <c r="L1294" s="17">
        <v>61</v>
      </c>
      <c r="M1294" s="17">
        <v>55</v>
      </c>
      <c r="N1294" s="17">
        <f t="shared" si="43"/>
        <v>482</v>
      </c>
    </row>
    <row r="1295" spans="1:14" x14ac:dyDescent="0.25">
      <c r="A1295" s="17" t="s">
        <v>4548</v>
      </c>
      <c r="B1295" s="17">
        <v>61</v>
      </c>
      <c r="C1295" s="17">
        <v>60</v>
      </c>
      <c r="D1295" s="17">
        <v>55</v>
      </c>
      <c r="E1295" s="17">
        <v>56</v>
      </c>
      <c r="F1295" s="17">
        <v>60</v>
      </c>
      <c r="G1295" s="17">
        <v>51</v>
      </c>
      <c r="H1295" s="17">
        <v>53</v>
      </c>
      <c r="I1295" s="17">
        <v>46</v>
      </c>
      <c r="J1295" s="17">
        <v>39</v>
      </c>
      <c r="K1295" s="17">
        <v>35</v>
      </c>
      <c r="L1295" s="17">
        <v>27</v>
      </c>
      <c r="M1295" s="17">
        <v>34</v>
      </c>
      <c r="N1295" s="17">
        <f t="shared" si="43"/>
        <v>577</v>
      </c>
    </row>
    <row r="1296" spans="1:14" x14ac:dyDescent="0.25">
      <c r="A1296" s="17" t="s">
        <v>4053</v>
      </c>
      <c r="B1296" s="17">
        <v>53</v>
      </c>
      <c r="C1296" s="17">
        <v>43</v>
      </c>
      <c r="D1296" s="17">
        <v>33</v>
      </c>
      <c r="E1296" s="17">
        <v>51</v>
      </c>
      <c r="F1296" s="17">
        <v>35</v>
      </c>
      <c r="G1296" s="17">
        <v>43</v>
      </c>
      <c r="H1296" s="17">
        <v>41</v>
      </c>
      <c r="I1296" s="17">
        <v>38</v>
      </c>
      <c r="J1296" s="17">
        <v>36</v>
      </c>
      <c r="K1296" s="17">
        <v>36</v>
      </c>
      <c r="L1296" s="17">
        <v>37</v>
      </c>
      <c r="M1296" s="17">
        <v>37</v>
      </c>
      <c r="N1296" s="17">
        <f t="shared" si="43"/>
        <v>483</v>
      </c>
    </row>
    <row r="1297" spans="1:14" x14ac:dyDescent="0.25">
      <c r="A1297" s="17" t="s">
        <v>4704</v>
      </c>
      <c r="B1297" s="17">
        <v>0</v>
      </c>
      <c r="C1297" s="17">
        <v>0</v>
      </c>
      <c r="D1297" s="17">
        <v>0</v>
      </c>
      <c r="E1297" s="17">
        <v>0</v>
      </c>
      <c r="F1297" s="17">
        <v>3</v>
      </c>
      <c r="G1297" s="17">
        <v>1</v>
      </c>
      <c r="H1297" s="17">
        <v>203</v>
      </c>
      <c r="I1297" s="17">
        <v>223</v>
      </c>
      <c r="J1297" s="17">
        <v>187</v>
      </c>
      <c r="K1297" s="17">
        <v>214</v>
      </c>
      <c r="L1297" s="17">
        <v>215</v>
      </c>
      <c r="M1297" s="17">
        <v>206</v>
      </c>
      <c r="N1297" s="17">
        <f t="shared" si="43"/>
        <v>1252</v>
      </c>
    </row>
    <row r="1298" spans="1:14" x14ac:dyDescent="0.25">
      <c r="A1298" s="17" t="s">
        <v>4705</v>
      </c>
      <c r="B1298" s="17">
        <v>0</v>
      </c>
      <c r="C1298" s="17">
        <v>0</v>
      </c>
      <c r="D1298" s="17">
        <v>203</v>
      </c>
      <c r="E1298" s="17">
        <v>199</v>
      </c>
      <c r="F1298" s="17">
        <v>198</v>
      </c>
      <c r="G1298" s="17">
        <v>221</v>
      </c>
      <c r="H1298" s="17">
        <v>0</v>
      </c>
      <c r="I1298" s="17">
        <v>0</v>
      </c>
      <c r="J1298" s="17">
        <v>0</v>
      </c>
      <c r="K1298" s="17">
        <v>0</v>
      </c>
      <c r="L1298" s="17">
        <v>0</v>
      </c>
      <c r="M1298" s="17">
        <v>0</v>
      </c>
      <c r="N1298" s="17">
        <f t="shared" si="43"/>
        <v>821</v>
      </c>
    </row>
    <row r="1299" spans="1:14" x14ac:dyDescent="0.25">
      <c r="A1299" s="17" t="s">
        <v>4706</v>
      </c>
      <c r="B1299" s="17">
        <v>175</v>
      </c>
      <c r="C1299" s="17">
        <v>181</v>
      </c>
      <c r="D1299" s="17">
        <v>1</v>
      </c>
      <c r="E1299" s="17">
        <v>0</v>
      </c>
      <c r="F1299" s="17">
        <v>0</v>
      </c>
      <c r="G1299" s="17">
        <v>0</v>
      </c>
      <c r="H1299" s="17">
        <v>0</v>
      </c>
      <c r="I1299" s="17">
        <v>0</v>
      </c>
      <c r="J1299" s="17">
        <v>0</v>
      </c>
      <c r="K1299" s="17">
        <v>0</v>
      </c>
      <c r="L1299" s="17">
        <v>0</v>
      </c>
      <c r="M1299" s="17">
        <v>0</v>
      </c>
      <c r="N1299" s="17">
        <f t="shared" si="43"/>
        <v>357</v>
      </c>
    </row>
    <row r="1300" spans="1:14" x14ac:dyDescent="0.25">
      <c r="A1300" s="17" t="s">
        <v>3958</v>
      </c>
      <c r="B1300" s="17">
        <v>16</v>
      </c>
      <c r="C1300" s="17">
        <v>24</v>
      </c>
      <c r="D1300" s="17">
        <v>20</v>
      </c>
      <c r="E1300" s="17">
        <v>21</v>
      </c>
      <c r="F1300" s="17">
        <v>17</v>
      </c>
      <c r="G1300" s="17">
        <v>22</v>
      </c>
      <c r="H1300" s="17">
        <v>16</v>
      </c>
      <c r="I1300" s="17">
        <v>14</v>
      </c>
      <c r="J1300" s="17">
        <v>23</v>
      </c>
      <c r="K1300" s="17">
        <v>16</v>
      </c>
      <c r="L1300" s="17">
        <v>12</v>
      </c>
      <c r="M1300" s="17">
        <v>13</v>
      </c>
      <c r="N1300" s="17">
        <f t="shared" si="43"/>
        <v>214</v>
      </c>
    </row>
    <row r="1301" spans="1:14" x14ac:dyDescent="0.25">
      <c r="A1301" s="17" t="s">
        <v>4617</v>
      </c>
      <c r="B1301" s="17">
        <v>18</v>
      </c>
      <c r="C1301" s="17">
        <v>22</v>
      </c>
      <c r="D1301" s="17">
        <v>25</v>
      </c>
      <c r="E1301" s="17">
        <v>30</v>
      </c>
      <c r="F1301" s="17">
        <v>16</v>
      </c>
      <c r="G1301" s="17">
        <v>22</v>
      </c>
      <c r="H1301" s="17">
        <v>22</v>
      </c>
      <c r="I1301" s="17">
        <v>29</v>
      </c>
      <c r="J1301" s="17">
        <v>20</v>
      </c>
      <c r="K1301" s="17">
        <v>22</v>
      </c>
      <c r="L1301" s="17">
        <v>29</v>
      </c>
      <c r="M1301" s="17">
        <v>26</v>
      </c>
      <c r="N1301" s="17">
        <f t="shared" si="43"/>
        <v>281</v>
      </c>
    </row>
    <row r="1302" spans="1:14" x14ac:dyDescent="0.25">
      <c r="A1302" s="17" t="s">
        <v>4595</v>
      </c>
      <c r="B1302" s="17">
        <v>0</v>
      </c>
      <c r="C1302" s="17">
        <v>0</v>
      </c>
      <c r="D1302" s="17">
        <v>0</v>
      </c>
      <c r="E1302" s="17">
        <v>0</v>
      </c>
      <c r="F1302" s="17">
        <v>0</v>
      </c>
      <c r="G1302" s="17">
        <v>0</v>
      </c>
      <c r="H1302" s="17">
        <v>0</v>
      </c>
      <c r="I1302" s="17">
        <v>1</v>
      </c>
      <c r="J1302" s="17">
        <v>3</v>
      </c>
      <c r="K1302" s="17">
        <v>8</v>
      </c>
      <c r="L1302" s="17">
        <v>71</v>
      </c>
      <c r="M1302" s="17">
        <v>155</v>
      </c>
      <c r="N1302" s="17">
        <f t="shared" si="43"/>
        <v>238</v>
      </c>
    </row>
    <row r="1303" spans="1:14" x14ac:dyDescent="0.25">
      <c r="A1303" s="17" t="s">
        <v>4576</v>
      </c>
      <c r="B1303" s="17">
        <v>0</v>
      </c>
      <c r="C1303" s="17">
        <v>0</v>
      </c>
      <c r="D1303" s="17">
        <v>0</v>
      </c>
      <c r="E1303" s="17">
        <v>0</v>
      </c>
      <c r="F1303" s="17">
        <v>7</v>
      </c>
      <c r="G1303" s="17">
        <v>5</v>
      </c>
      <c r="H1303" s="17">
        <v>16</v>
      </c>
      <c r="I1303" s="17">
        <v>10</v>
      </c>
      <c r="J1303" s="17">
        <v>13</v>
      </c>
      <c r="K1303" s="17">
        <v>7</v>
      </c>
      <c r="L1303" s="17">
        <v>27</v>
      </c>
      <c r="M1303" s="17">
        <v>12</v>
      </c>
      <c r="N1303" s="17">
        <f t="shared" si="43"/>
        <v>97</v>
      </c>
    </row>
    <row r="1304" spans="1:14" x14ac:dyDescent="0.25">
      <c r="A1304" s="17" t="s">
        <v>4682</v>
      </c>
      <c r="B1304" s="17">
        <v>30</v>
      </c>
      <c r="C1304" s="17">
        <v>27</v>
      </c>
      <c r="D1304" s="17">
        <v>25</v>
      </c>
      <c r="E1304" s="17">
        <v>36</v>
      </c>
      <c r="F1304" s="17">
        <v>33</v>
      </c>
      <c r="G1304" s="17">
        <v>32</v>
      </c>
      <c r="H1304" s="17">
        <v>23</v>
      </c>
      <c r="I1304" s="17">
        <v>36</v>
      </c>
      <c r="J1304" s="17">
        <v>26</v>
      </c>
      <c r="K1304" s="17">
        <v>28</v>
      </c>
      <c r="L1304" s="17">
        <v>23</v>
      </c>
      <c r="M1304" s="17">
        <v>14</v>
      </c>
      <c r="N1304" s="17">
        <f t="shared" si="43"/>
        <v>333</v>
      </c>
    </row>
    <row r="1305" spans="1:14" x14ac:dyDescent="0.25">
      <c r="A1305" s="17" t="s">
        <v>4681</v>
      </c>
      <c r="B1305" s="17">
        <v>0</v>
      </c>
      <c r="C1305" s="17">
        <v>0</v>
      </c>
      <c r="D1305" s="17">
        <v>0</v>
      </c>
      <c r="E1305" s="17">
        <v>0</v>
      </c>
      <c r="F1305" s="17">
        <v>17</v>
      </c>
      <c r="G1305" s="17">
        <v>21</v>
      </c>
      <c r="H1305" s="17">
        <v>47</v>
      </c>
      <c r="I1305" s="17">
        <v>64</v>
      </c>
      <c r="J1305" s="17">
        <v>61</v>
      </c>
      <c r="K1305" s="17">
        <v>69</v>
      </c>
      <c r="L1305" s="17">
        <v>53</v>
      </c>
      <c r="M1305" s="17">
        <v>75</v>
      </c>
      <c r="N1305" s="17">
        <f t="shared" si="43"/>
        <v>407</v>
      </c>
    </row>
    <row r="1306" spans="1:14" x14ac:dyDescent="0.25">
      <c r="A1306" s="17" t="s">
        <v>4550</v>
      </c>
      <c r="B1306" s="17">
        <v>0</v>
      </c>
      <c r="C1306" s="17">
        <v>0</v>
      </c>
      <c r="D1306" s="17">
        <v>0</v>
      </c>
      <c r="E1306" s="17">
        <v>0</v>
      </c>
      <c r="F1306" s="17">
        <v>82</v>
      </c>
      <c r="G1306" s="17">
        <v>104</v>
      </c>
      <c r="H1306" s="17">
        <v>91</v>
      </c>
      <c r="I1306" s="17">
        <v>109</v>
      </c>
      <c r="J1306" s="17">
        <v>83</v>
      </c>
      <c r="K1306" s="17">
        <v>113</v>
      </c>
      <c r="L1306" s="17">
        <v>110</v>
      </c>
      <c r="M1306" s="17">
        <v>116</v>
      </c>
      <c r="N1306" s="17">
        <f t="shared" si="43"/>
        <v>808</v>
      </c>
    </row>
    <row r="1307" spans="1:14" x14ac:dyDescent="0.25">
      <c r="A1307" s="17" t="s">
        <v>4549</v>
      </c>
      <c r="B1307" s="17">
        <v>91</v>
      </c>
      <c r="C1307" s="17">
        <v>94</v>
      </c>
      <c r="D1307" s="17">
        <v>100</v>
      </c>
      <c r="E1307" s="17">
        <v>103</v>
      </c>
      <c r="F1307" s="17">
        <v>0</v>
      </c>
      <c r="G1307" s="17">
        <v>0</v>
      </c>
      <c r="H1307" s="17">
        <v>0</v>
      </c>
      <c r="I1307" s="17">
        <v>0</v>
      </c>
      <c r="J1307" s="17">
        <v>0</v>
      </c>
      <c r="K1307" s="17">
        <v>0</v>
      </c>
      <c r="L1307" s="17">
        <v>0</v>
      </c>
      <c r="M1307" s="17">
        <v>0</v>
      </c>
      <c r="N1307" s="17">
        <f t="shared" si="43"/>
        <v>388</v>
      </c>
    </row>
    <row r="1308" spans="1:14" x14ac:dyDescent="0.25">
      <c r="A1308" s="17" t="s">
        <v>4557</v>
      </c>
      <c r="B1308" s="17">
        <v>0</v>
      </c>
      <c r="C1308" s="17">
        <v>0</v>
      </c>
      <c r="D1308" s="17">
        <v>0</v>
      </c>
      <c r="E1308" s="17">
        <v>0</v>
      </c>
      <c r="F1308" s="17">
        <v>64</v>
      </c>
      <c r="G1308" s="17">
        <v>76</v>
      </c>
      <c r="H1308" s="17">
        <v>49</v>
      </c>
      <c r="I1308" s="17">
        <v>67</v>
      </c>
      <c r="J1308" s="17">
        <v>53</v>
      </c>
      <c r="K1308" s="17">
        <v>66</v>
      </c>
      <c r="L1308" s="17">
        <v>64</v>
      </c>
      <c r="M1308" s="17">
        <v>78</v>
      </c>
      <c r="N1308" s="17">
        <f t="shared" si="43"/>
        <v>517</v>
      </c>
    </row>
    <row r="1309" spans="1:14" x14ac:dyDescent="0.25">
      <c r="A1309" s="17" t="s">
        <v>4558</v>
      </c>
      <c r="B1309" s="17">
        <v>62</v>
      </c>
      <c r="C1309" s="17">
        <v>50</v>
      </c>
      <c r="D1309" s="17">
        <v>57</v>
      </c>
      <c r="E1309" s="17">
        <v>56</v>
      </c>
      <c r="F1309" s="17">
        <v>0</v>
      </c>
      <c r="G1309" s="17">
        <v>0</v>
      </c>
      <c r="H1309" s="17">
        <v>0</v>
      </c>
      <c r="I1309" s="17">
        <v>0</v>
      </c>
      <c r="J1309" s="17">
        <v>0</v>
      </c>
      <c r="K1309" s="17">
        <v>0</v>
      </c>
      <c r="L1309" s="17">
        <v>0</v>
      </c>
      <c r="M1309" s="17">
        <v>0</v>
      </c>
      <c r="N1309" s="17">
        <f t="shared" si="43"/>
        <v>225</v>
      </c>
    </row>
    <row r="1310" spans="1:14" x14ac:dyDescent="0.25">
      <c r="A1310" s="17" t="s">
        <v>5218</v>
      </c>
      <c r="B1310" s="17">
        <v>36</v>
      </c>
      <c r="C1310" s="17">
        <v>36</v>
      </c>
      <c r="D1310" s="17">
        <v>31</v>
      </c>
      <c r="E1310" s="17">
        <v>36</v>
      </c>
      <c r="F1310" s="17">
        <v>48</v>
      </c>
      <c r="G1310" s="17">
        <v>55</v>
      </c>
      <c r="H1310" s="17">
        <v>54</v>
      </c>
      <c r="I1310" s="17">
        <v>53</v>
      </c>
      <c r="J1310" s="17">
        <v>40</v>
      </c>
      <c r="K1310" s="17">
        <v>54</v>
      </c>
      <c r="L1310" s="17">
        <v>34</v>
      </c>
      <c r="M1310" s="17">
        <v>44</v>
      </c>
      <c r="N1310" s="17">
        <f t="shared" si="43"/>
        <v>521</v>
      </c>
    </row>
    <row r="1311" spans="1:14" x14ac:dyDescent="0.25">
      <c r="A1311" s="17" t="s">
        <v>5205</v>
      </c>
      <c r="B1311" s="17">
        <v>82</v>
      </c>
      <c r="C1311" s="17">
        <v>89</v>
      </c>
      <c r="D1311" s="17">
        <v>106</v>
      </c>
      <c r="E1311" s="17">
        <v>89</v>
      </c>
      <c r="F1311" s="17">
        <v>0</v>
      </c>
      <c r="G1311" s="17">
        <v>0</v>
      </c>
      <c r="H1311" s="17">
        <v>0</v>
      </c>
      <c r="I1311" s="17">
        <v>0</v>
      </c>
      <c r="J1311" s="17">
        <v>0</v>
      </c>
      <c r="K1311" s="17">
        <v>0</v>
      </c>
      <c r="L1311" s="17">
        <v>0</v>
      </c>
      <c r="M1311" s="17">
        <v>0</v>
      </c>
      <c r="N1311" s="17">
        <f t="shared" si="43"/>
        <v>366</v>
      </c>
    </row>
    <row r="1312" spans="1:14" x14ac:dyDescent="0.25">
      <c r="A1312" s="17" t="s">
        <v>5204</v>
      </c>
      <c r="B1312" s="17">
        <v>0</v>
      </c>
      <c r="C1312" s="17">
        <v>0</v>
      </c>
      <c r="D1312" s="17">
        <v>0</v>
      </c>
      <c r="E1312" s="17">
        <v>0</v>
      </c>
      <c r="F1312" s="17">
        <v>67</v>
      </c>
      <c r="G1312" s="17">
        <v>98</v>
      </c>
      <c r="H1312" s="17">
        <v>71</v>
      </c>
      <c r="I1312" s="17">
        <v>79</v>
      </c>
      <c r="J1312" s="17">
        <v>98</v>
      </c>
      <c r="K1312" s="17">
        <v>77</v>
      </c>
      <c r="L1312" s="17">
        <v>66</v>
      </c>
      <c r="M1312" s="17">
        <v>87</v>
      </c>
      <c r="N1312" s="17">
        <f t="shared" si="43"/>
        <v>643</v>
      </c>
    </row>
    <row r="1313" spans="1:14" x14ac:dyDescent="0.25">
      <c r="A1313" s="17" t="s">
        <v>8780</v>
      </c>
      <c r="B1313" s="17">
        <v>0</v>
      </c>
      <c r="C1313" s="17">
        <v>0</v>
      </c>
      <c r="D1313" s="17">
        <v>0</v>
      </c>
      <c r="E1313" s="17">
        <v>0</v>
      </c>
      <c r="F1313" s="17">
        <v>94</v>
      </c>
      <c r="G1313" s="17">
        <v>118</v>
      </c>
      <c r="H1313" s="17">
        <v>45</v>
      </c>
      <c r="I1313" s="17">
        <v>48</v>
      </c>
      <c r="J1313" s="17">
        <v>0</v>
      </c>
      <c r="K1313" s="17">
        <v>0</v>
      </c>
      <c r="L1313" s="17">
        <v>0</v>
      </c>
      <c r="M1313" s="17">
        <v>0</v>
      </c>
      <c r="N1313" s="17">
        <f t="shared" si="43"/>
        <v>305</v>
      </c>
    </row>
    <row r="1314" spans="1:14" x14ac:dyDescent="0.25">
      <c r="A1314" s="17" t="s">
        <v>5141</v>
      </c>
      <c r="B1314" s="17">
        <v>52</v>
      </c>
      <c r="C1314" s="17">
        <v>54</v>
      </c>
      <c r="D1314" s="17">
        <v>59</v>
      </c>
      <c r="E1314" s="17">
        <v>44</v>
      </c>
      <c r="F1314" s="17">
        <v>0</v>
      </c>
      <c r="G1314" s="17">
        <v>0</v>
      </c>
      <c r="H1314" s="17">
        <v>0</v>
      </c>
      <c r="I1314" s="17">
        <v>0</v>
      </c>
      <c r="J1314" s="17">
        <v>0</v>
      </c>
      <c r="K1314" s="17">
        <v>0</v>
      </c>
      <c r="L1314" s="17">
        <v>0</v>
      </c>
      <c r="M1314" s="17">
        <v>0</v>
      </c>
      <c r="N1314" s="17">
        <f t="shared" si="43"/>
        <v>209</v>
      </c>
    </row>
    <row r="1315" spans="1:14" x14ac:dyDescent="0.25">
      <c r="A1315" s="17" t="s">
        <v>4156</v>
      </c>
      <c r="B1315" s="17">
        <v>10</v>
      </c>
      <c r="C1315" s="17">
        <v>13</v>
      </c>
      <c r="D1315" s="17">
        <v>9</v>
      </c>
      <c r="E1315" s="17">
        <v>8</v>
      </c>
      <c r="F1315" s="17">
        <v>18</v>
      </c>
      <c r="G1315" s="17">
        <v>14</v>
      </c>
      <c r="H1315" s="17">
        <v>8</v>
      </c>
      <c r="I1315" s="17">
        <v>13</v>
      </c>
      <c r="J1315" s="17">
        <v>12</v>
      </c>
      <c r="K1315" s="17">
        <v>9</v>
      </c>
      <c r="L1315" s="17">
        <v>11</v>
      </c>
      <c r="M1315" s="17">
        <v>9</v>
      </c>
      <c r="N1315" s="17">
        <f t="shared" ref="N1315:N1337" si="44">SUM(B1315:M1315)</f>
        <v>134</v>
      </c>
    </row>
    <row r="1316" spans="1:14" x14ac:dyDescent="0.25">
      <c r="A1316" s="17" t="s">
        <v>4187</v>
      </c>
      <c r="B1316" s="17">
        <v>69</v>
      </c>
      <c r="C1316" s="17">
        <v>83</v>
      </c>
      <c r="D1316" s="17">
        <v>56</v>
      </c>
      <c r="E1316" s="17">
        <v>66</v>
      </c>
      <c r="F1316" s="17">
        <v>0</v>
      </c>
      <c r="G1316" s="17">
        <v>0</v>
      </c>
      <c r="H1316" s="17">
        <v>0</v>
      </c>
      <c r="I1316" s="17">
        <v>0</v>
      </c>
      <c r="J1316" s="17">
        <v>0</v>
      </c>
      <c r="K1316" s="17">
        <v>0</v>
      </c>
      <c r="L1316" s="17">
        <v>0</v>
      </c>
      <c r="M1316" s="17">
        <v>0</v>
      </c>
      <c r="N1316" s="17">
        <f t="shared" si="44"/>
        <v>274</v>
      </c>
    </row>
    <row r="1317" spans="1:14" x14ac:dyDescent="0.25">
      <c r="A1317" s="17" t="s">
        <v>4186</v>
      </c>
      <c r="B1317" s="17">
        <v>0</v>
      </c>
      <c r="C1317" s="17">
        <v>0</v>
      </c>
      <c r="D1317" s="17">
        <v>0</v>
      </c>
      <c r="E1317" s="17">
        <v>0</v>
      </c>
      <c r="F1317" s="17">
        <v>68</v>
      </c>
      <c r="G1317" s="17">
        <v>89</v>
      </c>
      <c r="H1317" s="17">
        <v>68</v>
      </c>
      <c r="I1317" s="17">
        <v>79</v>
      </c>
      <c r="J1317" s="17">
        <v>81</v>
      </c>
      <c r="K1317" s="17">
        <v>66</v>
      </c>
      <c r="L1317" s="17">
        <v>77</v>
      </c>
      <c r="M1317" s="17">
        <v>68</v>
      </c>
      <c r="N1317" s="17">
        <f t="shared" si="44"/>
        <v>596</v>
      </c>
    </row>
    <row r="1318" spans="1:14" x14ac:dyDescent="0.25">
      <c r="A1318" s="17" t="s">
        <v>4602</v>
      </c>
      <c r="B1318" s="17">
        <v>53</v>
      </c>
      <c r="C1318" s="17">
        <v>58</v>
      </c>
      <c r="D1318" s="17">
        <v>55</v>
      </c>
      <c r="E1318" s="17">
        <v>58</v>
      </c>
      <c r="F1318" s="17">
        <v>60</v>
      </c>
      <c r="G1318" s="17">
        <v>51</v>
      </c>
      <c r="H1318" s="17">
        <v>67</v>
      </c>
      <c r="I1318" s="17">
        <v>68</v>
      </c>
      <c r="J1318" s="17">
        <v>48</v>
      </c>
      <c r="K1318" s="17">
        <v>66</v>
      </c>
      <c r="L1318" s="17">
        <v>59</v>
      </c>
      <c r="M1318" s="17">
        <v>55</v>
      </c>
      <c r="N1318" s="17">
        <f t="shared" si="44"/>
        <v>698</v>
      </c>
    </row>
    <row r="1319" spans="1:14" x14ac:dyDescent="0.25">
      <c r="A1319" s="17" t="s">
        <v>4904</v>
      </c>
      <c r="B1319" s="17">
        <v>0</v>
      </c>
      <c r="C1319" s="17">
        <v>0</v>
      </c>
      <c r="D1319" s="17">
        <v>0</v>
      </c>
      <c r="E1319" s="17">
        <v>0</v>
      </c>
      <c r="F1319" s="17">
        <v>277</v>
      </c>
      <c r="G1319" s="17">
        <v>286</v>
      </c>
      <c r="H1319" s="17">
        <v>259</v>
      </c>
      <c r="I1319" s="17">
        <v>264</v>
      </c>
      <c r="J1319" s="17">
        <v>264</v>
      </c>
      <c r="K1319" s="17">
        <v>290</v>
      </c>
      <c r="L1319" s="17">
        <v>258</v>
      </c>
      <c r="M1319" s="17">
        <v>243</v>
      </c>
      <c r="N1319" s="17">
        <f t="shared" si="44"/>
        <v>2141</v>
      </c>
    </row>
    <row r="1320" spans="1:14" x14ac:dyDescent="0.25">
      <c r="A1320" s="17" t="s">
        <v>4903</v>
      </c>
      <c r="B1320" s="17">
        <v>143</v>
      </c>
      <c r="C1320" s="17">
        <v>133</v>
      </c>
      <c r="D1320" s="17">
        <v>121</v>
      </c>
      <c r="E1320" s="17">
        <v>143</v>
      </c>
      <c r="F1320" s="17">
        <v>0</v>
      </c>
      <c r="G1320" s="17">
        <v>0</v>
      </c>
      <c r="H1320" s="17">
        <v>0</v>
      </c>
      <c r="I1320" s="17">
        <v>0</v>
      </c>
      <c r="J1320" s="17">
        <v>0</v>
      </c>
      <c r="K1320" s="17">
        <v>0</v>
      </c>
      <c r="L1320" s="17">
        <v>0</v>
      </c>
      <c r="M1320" s="17">
        <v>0</v>
      </c>
      <c r="N1320" s="17">
        <f t="shared" si="44"/>
        <v>540</v>
      </c>
    </row>
    <row r="1321" spans="1:14" x14ac:dyDescent="0.25">
      <c r="A1321" s="17" t="s">
        <v>4905</v>
      </c>
      <c r="B1321" s="17">
        <v>136</v>
      </c>
      <c r="C1321" s="17">
        <v>128</v>
      </c>
      <c r="D1321" s="17">
        <v>122</v>
      </c>
      <c r="E1321" s="17">
        <v>133</v>
      </c>
      <c r="F1321" s="17">
        <v>0</v>
      </c>
      <c r="G1321" s="17">
        <v>0</v>
      </c>
      <c r="H1321" s="17">
        <v>0</v>
      </c>
      <c r="I1321" s="17">
        <v>0</v>
      </c>
      <c r="J1321" s="17">
        <v>0</v>
      </c>
      <c r="K1321" s="17">
        <v>0</v>
      </c>
      <c r="L1321" s="17">
        <v>0</v>
      </c>
      <c r="M1321" s="17">
        <v>0</v>
      </c>
      <c r="N1321" s="17">
        <f t="shared" si="44"/>
        <v>519</v>
      </c>
    </row>
    <row r="1322" spans="1:14" x14ac:dyDescent="0.25">
      <c r="A1322" s="17" t="s">
        <v>3954</v>
      </c>
      <c r="B1322" s="17">
        <v>98</v>
      </c>
      <c r="C1322" s="17">
        <v>120</v>
      </c>
      <c r="D1322" s="17">
        <v>123</v>
      </c>
      <c r="E1322" s="17">
        <v>125</v>
      </c>
      <c r="F1322" s="17">
        <v>0</v>
      </c>
      <c r="G1322" s="17">
        <v>0</v>
      </c>
      <c r="H1322" s="17">
        <v>0</v>
      </c>
      <c r="I1322" s="17">
        <v>0</v>
      </c>
      <c r="J1322" s="17">
        <v>0</v>
      </c>
      <c r="K1322" s="17">
        <v>0</v>
      </c>
      <c r="L1322" s="17">
        <v>0</v>
      </c>
      <c r="M1322" s="17">
        <v>0</v>
      </c>
      <c r="N1322" s="17">
        <f t="shared" si="44"/>
        <v>466</v>
      </c>
    </row>
    <row r="1323" spans="1:14" x14ac:dyDescent="0.25">
      <c r="A1323" s="17" t="s">
        <v>3953</v>
      </c>
      <c r="B1323" s="17">
        <v>0</v>
      </c>
      <c r="C1323" s="17">
        <v>0</v>
      </c>
      <c r="D1323" s="17">
        <v>0</v>
      </c>
      <c r="E1323" s="17">
        <v>0</v>
      </c>
      <c r="F1323" s="17">
        <v>113</v>
      </c>
      <c r="G1323" s="17">
        <v>119</v>
      </c>
      <c r="H1323" s="17">
        <v>135</v>
      </c>
      <c r="I1323" s="17">
        <v>125</v>
      </c>
      <c r="J1323" s="17">
        <v>122</v>
      </c>
      <c r="K1323" s="17">
        <v>137</v>
      </c>
      <c r="L1323" s="17">
        <v>143</v>
      </c>
      <c r="M1323" s="17">
        <v>117</v>
      </c>
      <c r="N1323" s="17">
        <f t="shared" si="44"/>
        <v>1011</v>
      </c>
    </row>
    <row r="1324" spans="1:14" x14ac:dyDescent="0.25">
      <c r="A1324" s="17" t="s">
        <v>5206</v>
      </c>
      <c r="B1324" s="17">
        <v>35</v>
      </c>
      <c r="C1324" s="17">
        <v>36</v>
      </c>
      <c r="D1324" s="17">
        <v>34</v>
      </c>
      <c r="E1324" s="17">
        <v>35</v>
      </c>
      <c r="F1324" s="17">
        <v>32</v>
      </c>
      <c r="G1324" s="17">
        <v>25</v>
      </c>
      <c r="H1324" s="17">
        <v>31</v>
      </c>
      <c r="I1324" s="17">
        <v>34</v>
      </c>
      <c r="J1324" s="17">
        <v>31</v>
      </c>
      <c r="K1324" s="17">
        <v>39</v>
      </c>
      <c r="L1324" s="17">
        <v>39</v>
      </c>
      <c r="M1324" s="17">
        <v>24</v>
      </c>
      <c r="N1324" s="17">
        <f t="shared" si="44"/>
        <v>395</v>
      </c>
    </row>
    <row r="1325" spans="1:14" x14ac:dyDescent="0.25">
      <c r="A1325" s="17" t="s">
        <v>4603</v>
      </c>
      <c r="B1325" s="17">
        <v>56</v>
      </c>
      <c r="C1325" s="17">
        <v>55</v>
      </c>
      <c r="D1325" s="17">
        <v>52</v>
      </c>
      <c r="E1325" s="17">
        <v>59</v>
      </c>
      <c r="F1325" s="17">
        <v>59</v>
      </c>
      <c r="G1325" s="17">
        <v>61</v>
      </c>
      <c r="H1325" s="17">
        <v>62</v>
      </c>
      <c r="I1325" s="17">
        <v>55</v>
      </c>
      <c r="J1325" s="17">
        <v>55</v>
      </c>
      <c r="K1325" s="17">
        <v>48</v>
      </c>
      <c r="L1325" s="17">
        <v>40</v>
      </c>
      <c r="M1325" s="17">
        <v>40</v>
      </c>
      <c r="N1325" s="17">
        <f t="shared" si="44"/>
        <v>642</v>
      </c>
    </row>
    <row r="1326" spans="1:14" x14ac:dyDescent="0.25">
      <c r="A1326" s="17" t="s">
        <v>4492</v>
      </c>
      <c r="B1326" s="17">
        <v>51</v>
      </c>
      <c r="C1326" s="17">
        <v>61</v>
      </c>
      <c r="D1326" s="17">
        <v>56</v>
      </c>
      <c r="E1326" s="17">
        <v>58</v>
      </c>
      <c r="F1326" s="17">
        <v>65</v>
      </c>
      <c r="G1326" s="17">
        <v>72</v>
      </c>
      <c r="H1326" s="17">
        <v>55</v>
      </c>
      <c r="I1326" s="17">
        <v>51</v>
      </c>
      <c r="J1326" s="17">
        <v>57</v>
      </c>
      <c r="K1326" s="17">
        <v>56</v>
      </c>
      <c r="L1326" s="17">
        <v>53</v>
      </c>
      <c r="M1326" s="17">
        <v>56</v>
      </c>
      <c r="N1326" s="17">
        <f t="shared" si="44"/>
        <v>691</v>
      </c>
    </row>
    <row r="1327" spans="1:14" x14ac:dyDescent="0.25">
      <c r="A1327" s="17" t="s">
        <v>4655</v>
      </c>
      <c r="B1327" s="17">
        <v>0</v>
      </c>
      <c r="C1327" s="17">
        <v>0</v>
      </c>
      <c r="D1327" s="17">
        <v>0</v>
      </c>
      <c r="E1327" s="17">
        <v>0</v>
      </c>
      <c r="F1327" s="17">
        <v>80</v>
      </c>
      <c r="G1327" s="17">
        <v>102</v>
      </c>
      <c r="H1327" s="17">
        <v>102</v>
      </c>
      <c r="I1327" s="17">
        <v>91</v>
      </c>
      <c r="J1327" s="17">
        <v>98</v>
      </c>
      <c r="K1327" s="17">
        <v>90</v>
      </c>
      <c r="L1327" s="17">
        <v>95</v>
      </c>
      <c r="M1327" s="17">
        <v>109</v>
      </c>
      <c r="N1327" s="17">
        <f t="shared" si="44"/>
        <v>767</v>
      </c>
    </row>
    <row r="1328" spans="1:14" x14ac:dyDescent="0.25">
      <c r="A1328" s="17" t="s">
        <v>4654</v>
      </c>
      <c r="B1328" s="17">
        <v>77</v>
      </c>
      <c r="C1328" s="17">
        <v>102</v>
      </c>
      <c r="D1328" s="17">
        <v>98</v>
      </c>
      <c r="E1328" s="17">
        <v>87</v>
      </c>
      <c r="F1328" s="17">
        <v>0</v>
      </c>
      <c r="G1328" s="17">
        <v>0</v>
      </c>
      <c r="H1328" s="17">
        <v>0</v>
      </c>
      <c r="I1328" s="17">
        <v>0</v>
      </c>
      <c r="J1328" s="17">
        <v>0</v>
      </c>
      <c r="K1328" s="17">
        <v>0</v>
      </c>
      <c r="L1328" s="17">
        <v>0</v>
      </c>
      <c r="M1328" s="17">
        <v>0</v>
      </c>
      <c r="N1328" s="17">
        <f t="shared" si="44"/>
        <v>364</v>
      </c>
    </row>
    <row r="1329" spans="1:14" x14ac:dyDescent="0.25">
      <c r="A1329" s="17" t="s">
        <v>4281</v>
      </c>
      <c r="B1329" s="17">
        <v>14</v>
      </c>
      <c r="C1329" s="17">
        <v>18</v>
      </c>
      <c r="D1329" s="17">
        <v>22</v>
      </c>
      <c r="E1329" s="17">
        <v>17</v>
      </c>
      <c r="F1329" s="17">
        <v>11</v>
      </c>
      <c r="G1329" s="17">
        <v>14</v>
      </c>
      <c r="H1329" s="17">
        <v>20</v>
      </c>
      <c r="I1329" s="17">
        <v>12</v>
      </c>
      <c r="J1329" s="17">
        <v>12</v>
      </c>
      <c r="K1329" s="17">
        <v>13</v>
      </c>
      <c r="L1329" s="17">
        <v>7</v>
      </c>
      <c r="M1329" s="17">
        <v>16</v>
      </c>
      <c r="N1329" s="17">
        <f t="shared" si="44"/>
        <v>176</v>
      </c>
    </row>
    <row r="1330" spans="1:14" x14ac:dyDescent="0.25">
      <c r="A1330" s="17" t="s">
        <v>4362</v>
      </c>
      <c r="B1330" s="17">
        <v>0</v>
      </c>
      <c r="C1330" s="17">
        <v>0</v>
      </c>
      <c r="D1330" s="17">
        <v>0</v>
      </c>
      <c r="E1330" s="17">
        <v>0</v>
      </c>
      <c r="F1330" s="17">
        <v>80</v>
      </c>
      <c r="G1330" s="17">
        <v>79</v>
      </c>
      <c r="H1330" s="17">
        <v>100</v>
      </c>
      <c r="I1330" s="17">
        <v>88</v>
      </c>
      <c r="J1330" s="17">
        <v>93</v>
      </c>
      <c r="K1330" s="17">
        <v>79</v>
      </c>
      <c r="L1330" s="17">
        <v>104</v>
      </c>
      <c r="M1330" s="17">
        <v>130</v>
      </c>
      <c r="N1330" s="17">
        <f t="shared" si="44"/>
        <v>753</v>
      </c>
    </row>
    <row r="1331" spans="1:14" x14ac:dyDescent="0.25">
      <c r="A1331" s="17" t="s">
        <v>4363</v>
      </c>
      <c r="B1331" s="17">
        <v>79</v>
      </c>
      <c r="C1331" s="17">
        <v>91</v>
      </c>
      <c r="D1331" s="17">
        <v>88</v>
      </c>
      <c r="E1331" s="17">
        <v>104</v>
      </c>
      <c r="F1331" s="17">
        <v>0</v>
      </c>
      <c r="G1331" s="17">
        <v>1</v>
      </c>
      <c r="H1331" s="17">
        <v>0</v>
      </c>
      <c r="I1331" s="17">
        <v>0</v>
      </c>
      <c r="J1331" s="17">
        <v>0</v>
      </c>
      <c r="K1331" s="17">
        <v>0</v>
      </c>
      <c r="L1331" s="17">
        <v>0</v>
      </c>
      <c r="M1331" s="17">
        <v>0</v>
      </c>
      <c r="N1331" s="17">
        <f t="shared" si="44"/>
        <v>363</v>
      </c>
    </row>
    <row r="1332" spans="1:14" x14ac:dyDescent="0.25">
      <c r="A1332" s="17" t="s">
        <v>4237</v>
      </c>
      <c r="B1332" s="17">
        <v>0</v>
      </c>
      <c r="C1332" s="17">
        <v>0</v>
      </c>
      <c r="D1332" s="17">
        <v>0</v>
      </c>
      <c r="E1332" s="17">
        <v>0</v>
      </c>
      <c r="F1332" s="17">
        <v>28</v>
      </c>
      <c r="G1332" s="17">
        <v>40</v>
      </c>
      <c r="H1332" s="17">
        <v>33</v>
      </c>
      <c r="I1332" s="17">
        <v>39</v>
      </c>
      <c r="J1332" s="17">
        <v>33</v>
      </c>
      <c r="K1332" s="17">
        <v>48</v>
      </c>
      <c r="L1332" s="17">
        <v>39</v>
      </c>
      <c r="M1332" s="17">
        <v>39</v>
      </c>
      <c r="N1332" s="17">
        <f t="shared" si="44"/>
        <v>299</v>
      </c>
    </row>
    <row r="1333" spans="1:14" x14ac:dyDescent="0.25">
      <c r="A1333" s="17" t="s">
        <v>4238</v>
      </c>
      <c r="B1333" s="17">
        <v>39</v>
      </c>
      <c r="C1333" s="17">
        <v>33</v>
      </c>
      <c r="D1333" s="17">
        <v>29</v>
      </c>
      <c r="E1333" s="17">
        <v>24</v>
      </c>
      <c r="F1333" s="17">
        <v>0</v>
      </c>
      <c r="G1333" s="17">
        <v>0</v>
      </c>
      <c r="H1333" s="17">
        <v>0</v>
      </c>
      <c r="I1333" s="17">
        <v>0</v>
      </c>
      <c r="J1333" s="17">
        <v>0</v>
      </c>
      <c r="K1333" s="17">
        <v>0</v>
      </c>
      <c r="L1333" s="17">
        <v>0</v>
      </c>
      <c r="M1333" s="17">
        <v>0</v>
      </c>
      <c r="N1333" s="17">
        <f t="shared" si="44"/>
        <v>125</v>
      </c>
    </row>
    <row r="1334" spans="1:14" x14ac:dyDescent="0.25">
      <c r="A1334" s="17" t="s">
        <v>4493</v>
      </c>
      <c r="B1334" s="17">
        <v>0</v>
      </c>
      <c r="C1334" s="17">
        <v>0</v>
      </c>
      <c r="D1334" s="17">
        <v>0</v>
      </c>
      <c r="E1334" s="17">
        <v>0</v>
      </c>
      <c r="F1334" s="17">
        <v>126</v>
      </c>
      <c r="G1334" s="17">
        <v>134</v>
      </c>
      <c r="H1334" s="17">
        <v>143</v>
      </c>
      <c r="I1334" s="17">
        <v>130</v>
      </c>
      <c r="J1334" s="17">
        <v>130</v>
      </c>
      <c r="K1334" s="17">
        <v>148</v>
      </c>
      <c r="L1334" s="17">
        <v>131</v>
      </c>
      <c r="M1334" s="17">
        <v>136</v>
      </c>
      <c r="N1334" s="17">
        <f t="shared" si="44"/>
        <v>1078</v>
      </c>
    </row>
    <row r="1335" spans="1:14" x14ac:dyDescent="0.25">
      <c r="A1335" s="17" t="s">
        <v>4494</v>
      </c>
      <c r="B1335" s="17">
        <v>145</v>
      </c>
      <c r="C1335" s="17">
        <v>145</v>
      </c>
      <c r="D1335" s="17">
        <v>128</v>
      </c>
      <c r="E1335" s="17">
        <v>130</v>
      </c>
      <c r="F1335" s="17">
        <v>0</v>
      </c>
      <c r="G1335" s="17">
        <v>0</v>
      </c>
      <c r="H1335" s="17">
        <v>0</v>
      </c>
      <c r="I1335" s="17">
        <v>0</v>
      </c>
      <c r="J1335" s="17">
        <v>0</v>
      </c>
      <c r="K1335" s="17">
        <v>0</v>
      </c>
      <c r="L1335" s="17">
        <v>0</v>
      </c>
      <c r="M1335" s="17">
        <v>0</v>
      </c>
      <c r="N1335" s="17">
        <f t="shared" si="44"/>
        <v>548</v>
      </c>
    </row>
    <row r="1336" spans="1:14" x14ac:dyDescent="0.25">
      <c r="A1336" s="17" t="s">
        <v>4251</v>
      </c>
      <c r="B1336" s="17">
        <v>0</v>
      </c>
      <c r="C1336" s="17">
        <v>0</v>
      </c>
      <c r="D1336" s="17">
        <v>0</v>
      </c>
      <c r="E1336" s="17">
        <v>0</v>
      </c>
      <c r="F1336" s="17">
        <v>75</v>
      </c>
      <c r="G1336" s="17">
        <v>67</v>
      </c>
      <c r="H1336" s="17">
        <v>65</v>
      </c>
      <c r="I1336" s="17">
        <v>79</v>
      </c>
      <c r="J1336" s="17">
        <v>68</v>
      </c>
      <c r="K1336" s="17">
        <v>69</v>
      </c>
      <c r="L1336" s="17">
        <v>58</v>
      </c>
      <c r="M1336" s="17">
        <v>65</v>
      </c>
      <c r="N1336" s="17">
        <f t="shared" si="44"/>
        <v>546</v>
      </c>
    </row>
    <row r="1337" spans="1:14" x14ac:dyDescent="0.25">
      <c r="A1337" s="17" t="s">
        <v>4252</v>
      </c>
      <c r="B1337" s="17">
        <v>75</v>
      </c>
      <c r="C1337" s="17">
        <v>61</v>
      </c>
      <c r="D1337" s="17">
        <v>65</v>
      </c>
      <c r="E1337" s="17">
        <v>80</v>
      </c>
      <c r="F1337" s="17">
        <v>0</v>
      </c>
      <c r="G1337" s="17">
        <v>0</v>
      </c>
      <c r="H1337" s="17">
        <v>0</v>
      </c>
      <c r="I1337" s="17">
        <v>0</v>
      </c>
      <c r="J1337" s="17">
        <v>0</v>
      </c>
      <c r="K1337" s="17">
        <v>0</v>
      </c>
      <c r="L1337" s="17">
        <v>0</v>
      </c>
      <c r="M1337" s="17">
        <v>0</v>
      </c>
      <c r="N1337" s="17">
        <f t="shared" si="44"/>
        <v>281</v>
      </c>
    </row>
    <row r="1338" spans="1:14" x14ac:dyDescent="0.25">
      <c r="A1338" s="17" t="s">
        <v>4082</v>
      </c>
      <c r="B1338" s="17">
        <v>0</v>
      </c>
      <c r="C1338" s="17">
        <v>0</v>
      </c>
      <c r="D1338" s="17">
        <v>0</v>
      </c>
      <c r="E1338" s="17">
        <v>0</v>
      </c>
      <c r="F1338" s="17">
        <v>22</v>
      </c>
      <c r="G1338" s="17">
        <v>33</v>
      </c>
      <c r="H1338" s="17">
        <v>21</v>
      </c>
      <c r="I1338" s="17">
        <v>23</v>
      </c>
      <c r="J1338" s="17">
        <v>21</v>
      </c>
      <c r="K1338" s="17">
        <v>24</v>
      </c>
      <c r="L1338" s="17">
        <v>35</v>
      </c>
      <c r="M1338" s="17">
        <v>23</v>
      </c>
      <c r="N1338" s="17">
        <f t="shared" ref="N1338:N1363" si="45">SUM(B1338:M1338)</f>
        <v>202</v>
      </c>
    </row>
    <row r="1339" spans="1:14" x14ac:dyDescent="0.25">
      <c r="A1339" s="17" t="s">
        <v>4083</v>
      </c>
      <c r="B1339" s="17">
        <v>33</v>
      </c>
      <c r="C1339" s="17">
        <v>22</v>
      </c>
      <c r="D1339" s="17">
        <v>20</v>
      </c>
      <c r="E1339" s="17">
        <v>36</v>
      </c>
      <c r="F1339" s="17">
        <v>0</v>
      </c>
      <c r="G1339" s="17">
        <v>0</v>
      </c>
      <c r="H1339" s="17">
        <v>0</v>
      </c>
      <c r="I1339" s="17">
        <v>0</v>
      </c>
      <c r="J1339" s="17">
        <v>0</v>
      </c>
      <c r="K1339" s="17">
        <v>0</v>
      </c>
      <c r="L1339" s="17">
        <v>0</v>
      </c>
      <c r="M1339" s="17">
        <v>0</v>
      </c>
      <c r="N1339" s="17">
        <f t="shared" si="45"/>
        <v>111</v>
      </c>
    </row>
    <row r="1340" spans="1:14" x14ac:dyDescent="0.25">
      <c r="A1340" s="17" t="s">
        <v>4152</v>
      </c>
      <c r="B1340" s="17">
        <v>0</v>
      </c>
      <c r="C1340" s="17">
        <v>0</v>
      </c>
      <c r="D1340" s="17">
        <v>0</v>
      </c>
      <c r="E1340" s="17">
        <v>0</v>
      </c>
      <c r="F1340" s="17">
        <v>40</v>
      </c>
      <c r="G1340" s="17">
        <v>39</v>
      </c>
      <c r="H1340" s="17">
        <v>48</v>
      </c>
      <c r="I1340" s="17">
        <v>54</v>
      </c>
      <c r="J1340" s="17">
        <v>47</v>
      </c>
      <c r="K1340" s="17">
        <v>40</v>
      </c>
      <c r="L1340" s="17">
        <v>37</v>
      </c>
      <c r="M1340" s="17">
        <v>33</v>
      </c>
      <c r="N1340" s="17">
        <f t="shared" si="45"/>
        <v>338</v>
      </c>
    </row>
    <row r="1341" spans="1:14" x14ac:dyDescent="0.25">
      <c r="A1341" s="17" t="s">
        <v>4153</v>
      </c>
      <c r="B1341" s="17">
        <v>40</v>
      </c>
      <c r="C1341" s="17">
        <v>50</v>
      </c>
      <c r="D1341" s="17">
        <v>39</v>
      </c>
      <c r="E1341" s="17">
        <v>49</v>
      </c>
      <c r="F1341" s="17">
        <v>0</v>
      </c>
      <c r="G1341" s="17">
        <v>0</v>
      </c>
      <c r="H1341" s="17">
        <v>0</v>
      </c>
      <c r="I1341" s="17">
        <v>0</v>
      </c>
      <c r="J1341" s="17">
        <v>0</v>
      </c>
      <c r="K1341" s="17">
        <v>0</v>
      </c>
      <c r="L1341" s="17">
        <v>0</v>
      </c>
      <c r="M1341" s="17">
        <v>0</v>
      </c>
      <c r="N1341" s="17">
        <f t="shared" si="45"/>
        <v>178</v>
      </c>
    </row>
    <row r="1342" spans="1:14" x14ac:dyDescent="0.25">
      <c r="A1342" s="17" t="s">
        <v>4171</v>
      </c>
      <c r="B1342" s="17">
        <v>25</v>
      </c>
      <c r="C1342" s="17">
        <v>23</v>
      </c>
      <c r="D1342" s="17">
        <v>20</v>
      </c>
      <c r="E1342" s="17">
        <v>18</v>
      </c>
      <c r="F1342" s="17">
        <v>15</v>
      </c>
      <c r="G1342" s="17">
        <v>19</v>
      </c>
      <c r="H1342" s="17">
        <v>17</v>
      </c>
      <c r="I1342" s="17">
        <v>16</v>
      </c>
      <c r="J1342" s="17">
        <v>20</v>
      </c>
      <c r="K1342" s="17">
        <v>22</v>
      </c>
      <c r="L1342" s="17">
        <v>15</v>
      </c>
      <c r="M1342" s="17">
        <v>23</v>
      </c>
      <c r="N1342" s="17">
        <f t="shared" si="45"/>
        <v>233</v>
      </c>
    </row>
    <row r="1343" spans="1:14" x14ac:dyDescent="0.25">
      <c r="A1343" s="17" t="s">
        <v>3922</v>
      </c>
      <c r="B1343" s="17">
        <v>37</v>
      </c>
      <c r="C1343" s="17">
        <v>38</v>
      </c>
      <c r="D1343" s="17">
        <v>35</v>
      </c>
      <c r="E1343" s="17">
        <v>32</v>
      </c>
      <c r="F1343" s="17">
        <v>0</v>
      </c>
      <c r="G1343" s="17">
        <v>1</v>
      </c>
      <c r="H1343" s="17">
        <v>0</v>
      </c>
      <c r="I1343" s="17">
        <v>0</v>
      </c>
      <c r="J1343" s="17">
        <v>0</v>
      </c>
      <c r="K1343" s="17">
        <v>0</v>
      </c>
      <c r="L1343" s="17">
        <v>0</v>
      </c>
      <c r="M1343" s="17">
        <v>0</v>
      </c>
      <c r="N1343" s="17">
        <f t="shared" si="45"/>
        <v>143</v>
      </c>
    </row>
    <row r="1344" spans="1:14" x14ac:dyDescent="0.25">
      <c r="A1344" s="17" t="s">
        <v>3920</v>
      </c>
      <c r="B1344" s="17">
        <v>39</v>
      </c>
      <c r="C1344" s="17">
        <v>48</v>
      </c>
      <c r="D1344" s="17">
        <v>46</v>
      </c>
      <c r="E1344" s="17">
        <v>42</v>
      </c>
      <c r="F1344" s="17">
        <v>0</v>
      </c>
      <c r="G1344" s="17">
        <v>0</v>
      </c>
      <c r="H1344" s="17">
        <v>0</v>
      </c>
      <c r="I1344" s="17">
        <v>0</v>
      </c>
      <c r="J1344" s="17">
        <v>0</v>
      </c>
      <c r="K1344" s="17">
        <v>0</v>
      </c>
      <c r="L1344" s="17">
        <v>0</v>
      </c>
      <c r="M1344" s="17">
        <v>0</v>
      </c>
      <c r="N1344" s="17">
        <f t="shared" si="45"/>
        <v>175</v>
      </c>
    </row>
    <row r="1345" spans="1:14" x14ac:dyDescent="0.25">
      <c r="A1345" s="17" t="s">
        <v>3923</v>
      </c>
      <c r="B1345" s="17">
        <v>36</v>
      </c>
      <c r="C1345" s="17">
        <v>28</v>
      </c>
      <c r="D1345" s="17">
        <v>34</v>
      </c>
      <c r="E1345" s="17">
        <v>25</v>
      </c>
      <c r="F1345" s="17">
        <v>0</v>
      </c>
      <c r="G1345" s="17">
        <v>0</v>
      </c>
      <c r="H1345" s="17">
        <v>0</v>
      </c>
      <c r="I1345" s="17">
        <v>0</v>
      </c>
      <c r="J1345" s="17">
        <v>0</v>
      </c>
      <c r="K1345" s="17">
        <v>0</v>
      </c>
      <c r="L1345" s="17">
        <v>0</v>
      </c>
      <c r="M1345" s="17">
        <v>0</v>
      </c>
      <c r="N1345" s="17">
        <f t="shared" si="45"/>
        <v>123</v>
      </c>
    </row>
    <row r="1346" spans="1:14" x14ac:dyDescent="0.25">
      <c r="A1346" s="17" t="s">
        <v>3921</v>
      </c>
      <c r="B1346" s="17">
        <v>0</v>
      </c>
      <c r="C1346" s="17">
        <v>0</v>
      </c>
      <c r="D1346" s="17">
        <v>0</v>
      </c>
      <c r="E1346" s="17">
        <v>0</v>
      </c>
      <c r="F1346" s="17">
        <v>110</v>
      </c>
      <c r="G1346" s="17">
        <v>115</v>
      </c>
      <c r="H1346" s="17">
        <v>126</v>
      </c>
      <c r="I1346" s="17">
        <v>91</v>
      </c>
      <c r="J1346" s="17">
        <v>94</v>
      </c>
      <c r="K1346" s="17">
        <v>87</v>
      </c>
      <c r="L1346" s="17">
        <v>91</v>
      </c>
      <c r="M1346" s="17">
        <v>91</v>
      </c>
      <c r="N1346" s="17">
        <f t="shared" si="45"/>
        <v>805</v>
      </c>
    </row>
    <row r="1347" spans="1:14" x14ac:dyDescent="0.25">
      <c r="A1347" s="17" t="s">
        <v>4907</v>
      </c>
      <c r="B1347" s="17">
        <v>174</v>
      </c>
      <c r="C1347" s="17">
        <v>176</v>
      </c>
      <c r="D1347" s="17">
        <v>183</v>
      </c>
      <c r="E1347" s="17">
        <v>163</v>
      </c>
      <c r="F1347" s="17">
        <v>0</v>
      </c>
      <c r="G1347" s="17">
        <v>0</v>
      </c>
      <c r="H1347" s="17">
        <v>0</v>
      </c>
      <c r="I1347" s="17">
        <v>0</v>
      </c>
      <c r="J1347" s="17">
        <v>0</v>
      </c>
      <c r="K1347" s="17">
        <v>0</v>
      </c>
      <c r="L1347" s="17">
        <v>0</v>
      </c>
      <c r="M1347" s="17">
        <v>0</v>
      </c>
      <c r="N1347" s="17">
        <f t="shared" si="45"/>
        <v>696</v>
      </c>
    </row>
    <row r="1348" spans="1:14" x14ac:dyDescent="0.25">
      <c r="A1348" s="17" t="s">
        <v>4906</v>
      </c>
      <c r="B1348" s="17">
        <v>0</v>
      </c>
      <c r="C1348" s="17">
        <v>0</v>
      </c>
      <c r="D1348" s="17">
        <v>0</v>
      </c>
      <c r="E1348" s="17">
        <v>0</v>
      </c>
      <c r="F1348" s="17">
        <v>159</v>
      </c>
      <c r="G1348" s="17">
        <v>151</v>
      </c>
      <c r="H1348" s="17">
        <v>167</v>
      </c>
      <c r="I1348" s="17">
        <v>193</v>
      </c>
      <c r="J1348" s="17">
        <v>178</v>
      </c>
      <c r="K1348" s="17">
        <v>176</v>
      </c>
      <c r="L1348" s="17">
        <v>142</v>
      </c>
      <c r="M1348" s="17">
        <v>144</v>
      </c>
      <c r="N1348" s="17">
        <f t="shared" si="45"/>
        <v>1310</v>
      </c>
    </row>
    <row r="1349" spans="1:14" x14ac:dyDescent="0.25">
      <c r="A1349" s="17" t="s">
        <v>5186</v>
      </c>
      <c r="B1349" s="17">
        <v>40</v>
      </c>
      <c r="C1349" s="17">
        <v>46</v>
      </c>
      <c r="D1349" s="17">
        <v>66</v>
      </c>
      <c r="E1349" s="17">
        <v>31</v>
      </c>
      <c r="F1349" s="17">
        <v>46</v>
      </c>
      <c r="G1349" s="17">
        <v>50</v>
      </c>
      <c r="H1349" s="17">
        <v>45</v>
      </c>
      <c r="I1349" s="17">
        <v>40</v>
      </c>
      <c r="J1349" s="17">
        <v>33</v>
      </c>
      <c r="K1349" s="17">
        <v>41</v>
      </c>
      <c r="L1349" s="17">
        <v>49</v>
      </c>
      <c r="M1349" s="17">
        <v>43</v>
      </c>
      <c r="N1349" s="17">
        <f t="shared" si="45"/>
        <v>530</v>
      </c>
    </row>
    <row r="1350" spans="1:14" x14ac:dyDescent="0.25">
      <c r="A1350" s="17" t="s">
        <v>5490</v>
      </c>
      <c r="B1350" s="17">
        <v>29</v>
      </c>
      <c r="C1350" s="17">
        <v>14</v>
      </c>
      <c r="D1350" s="17">
        <v>12</v>
      </c>
      <c r="E1350" s="17">
        <v>15</v>
      </c>
      <c r="F1350" s="17">
        <v>0</v>
      </c>
      <c r="G1350" s="17">
        <v>0</v>
      </c>
      <c r="H1350" s="17">
        <v>0</v>
      </c>
      <c r="I1350" s="17">
        <v>0</v>
      </c>
      <c r="J1350" s="17">
        <v>0</v>
      </c>
      <c r="K1350" s="17">
        <v>0</v>
      </c>
      <c r="L1350" s="17">
        <v>0</v>
      </c>
      <c r="M1350" s="17">
        <v>0</v>
      </c>
      <c r="N1350" s="17">
        <f t="shared" si="45"/>
        <v>70</v>
      </c>
    </row>
    <row r="1351" spans="1:14" x14ac:dyDescent="0.25">
      <c r="A1351" s="17" t="s">
        <v>5254</v>
      </c>
      <c r="B1351" s="17">
        <v>0</v>
      </c>
      <c r="C1351" s="17">
        <v>0</v>
      </c>
      <c r="D1351" s="17">
        <v>0</v>
      </c>
      <c r="E1351" s="17">
        <v>0</v>
      </c>
      <c r="F1351" s="17">
        <v>87</v>
      </c>
      <c r="G1351" s="17">
        <v>69</v>
      </c>
      <c r="H1351" s="17">
        <v>53</v>
      </c>
      <c r="I1351" s="17">
        <v>67</v>
      </c>
      <c r="J1351" s="17">
        <v>94</v>
      </c>
      <c r="K1351" s="17">
        <v>62</v>
      </c>
      <c r="L1351" s="17">
        <v>69</v>
      </c>
      <c r="M1351" s="17">
        <v>88</v>
      </c>
      <c r="N1351" s="17">
        <f t="shared" si="45"/>
        <v>589</v>
      </c>
    </row>
    <row r="1352" spans="1:14" x14ac:dyDescent="0.25">
      <c r="A1352" s="17" t="s">
        <v>5252</v>
      </c>
      <c r="B1352" s="17">
        <v>27</v>
      </c>
      <c r="C1352" s="17">
        <v>48</v>
      </c>
      <c r="D1352" s="17">
        <v>41</v>
      </c>
      <c r="E1352" s="17">
        <v>52</v>
      </c>
      <c r="F1352" s="17">
        <v>0</v>
      </c>
      <c r="G1352" s="17">
        <v>0</v>
      </c>
      <c r="H1352" s="17">
        <v>0</v>
      </c>
      <c r="I1352" s="17">
        <v>0</v>
      </c>
      <c r="J1352" s="17">
        <v>0</v>
      </c>
      <c r="K1352" s="17">
        <v>0</v>
      </c>
      <c r="L1352" s="17">
        <v>0</v>
      </c>
      <c r="M1352" s="17">
        <v>0</v>
      </c>
      <c r="N1352" s="17">
        <f t="shared" si="45"/>
        <v>168</v>
      </c>
    </row>
    <row r="1353" spans="1:14" x14ac:dyDescent="0.25">
      <c r="A1353" s="17" t="s">
        <v>5238</v>
      </c>
      <c r="B1353" s="17">
        <v>27</v>
      </c>
      <c r="C1353" s="17">
        <v>23</v>
      </c>
      <c r="D1353" s="17">
        <v>31</v>
      </c>
      <c r="E1353" s="17">
        <v>29</v>
      </c>
      <c r="F1353" s="17">
        <v>0</v>
      </c>
      <c r="G1353" s="17">
        <v>0</v>
      </c>
      <c r="H1353" s="17">
        <v>0</v>
      </c>
      <c r="I1353" s="17">
        <v>0</v>
      </c>
      <c r="J1353" s="17">
        <v>0</v>
      </c>
      <c r="K1353" s="17">
        <v>0</v>
      </c>
      <c r="L1353" s="17">
        <v>0</v>
      </c>
      <c r="M1353" s="17">
        <v>0</v>
      </c>
      <c r="N1353" s="17">
        <f t="shared" si="45"/>
        <v>110</v>
      </c>
    </row>
    <row r="1354" spans="1:14" x14ac:dyDescent="0.25">
      <c r="A1354" s="17" t="s">
        <v>5247</v>
      </c>
      <c r="B1354" s="17">
        <v>35</v>
      </c>
      <c r="C1354" s="17">
        <v>26</v>
      </c>
      <c r="D1354" s="17">
        <v>19</v>
      </c>
      <c r="E1354" s="17">
        <v>36</v>
      </c>
      <c r="F1354" s="17">
        <v>0</v>
      </c>
      <c r="G1354" s="17">
        <v>0</v>
      </c>
      <c r="H1354" s="17">
        <v>0</v>
      </c>
      <c r="I1354" s="17">
        <v>0</v>
      </c>
      <c r="J1354" s="17">
        <v>0</v>
      </c>
      <c r="K1354" s="17">
        <v>0</v>
      </c>
      <c r="L1354" s="17">
        <v>0</v>
      </c>
      <c r="M1354" s="17">
        <v>0</v>
      </c>
      <c r="N1354" s="17">
        <f t="shared" si="45"/>
        <v>116</v>
      </c>
    </row>
    <row r="1355" spans="1:14" x14ac:dyDescent="0.25">
      <c r="A1355" s="17" t="s">
        <v>5248</v>
      </c>
      <c r="B1355" s="17">
        <v>55</v>
      </c>
      <c r="C1355" s="17">
        <v>46</v>
      </c>
      <c r="D1355" s="17">
        <v>40</v>
      </c>
      <c r="E1355" s="17">
        <v>61</v>
      </c>
      <c r="F1355" s="17">
        <v>0</v>
      </c>
      <c r="G1355" s="17">
        <v>0</v>
      </c>
      <c r="H1355" s="17">
        <v>0</v>
      </c>
      <c r="I1355" s="17">
        <v>0</v>
      </c>
      <c r="J1355" s="17">
        <v>0</v>
      </c>
      <c r="K1355" s="17">
        <v>0</v>
      </c>
      <c r="L1355" s="17">
        <v>0</v>
      </c>
      <c r="M1355" s="17">
        <v>0</v>
      </c>
      <c r="N1355" s="17">
        <f t="shared" si="45"/>
        <v>202</v>
      </c>
    </row>
    <row r="1356" spans="1:14" x14ac:dyDescent="0.25">
      <c r="A1356" s="17" t="s">
        <v>5556</v>
      </c>
      <c r="B1356" s="17">
        <v>0</v>
      </c>
      <c r="C1356" s="17">
        <v>0</v>
      </c>
      <c r="D1356" s="17">
        <v>0</v>
      </c>
      <c r="E1356" s="17">
        <v>0</v>
      </c>
      <c r="F1356" s="17">
        <v>80</v>
      </c>
      <c r="G1356" s="17">
        <v>75</v>
      </c>
      <c r="H1356" s="17">
        <v>60</v>
      </c>
      <c r="I1356" s="17">
        <v>79</v>
      </c>
      <c r="J1356" s="17">
        <v>55</v>
      </c>
      <c r="K1356" s="17">
        <v>76</v>
      </c>
      <c r="L1356" s="17">
        <v>56</v>
      </c>
      <c r="M1356" s="17">
        <v>62</v>
      </c>
      <c r="N1356" s="17">
        <f t="shared" si="45"/>
        <v>543</v>
      </c>
    </row>
    <row r="1357" spans="1:14" x14ac:dyDescent="0.25">
      <c r="A1357" s="17" t="s">
        <v>4352</v>
      </c>
      <c r="B1357" s="17">
        <v>70</v>
      </c>
      <c r="C1357" s="17">
        <v>74</v>
      </c>
      <c r="D1357" s="17">
        <v>59</v>
      </c>
      <c r="E1357" s="17">
        <v>49</v>
      </c>
      <c r="F1357" s="17">
        <v>0</v>
      </c>
      <c r="G1357" s="17">
        <v>0</v>
      </c>
      <c r="H1357" s="17">
        <v>0</v>
      </c>
      <c r="I1357" s="17">
        <v>0</v>
      </c>
      <c r="J1357" s="17">
        <v>0</v>
      </c>
      <c r="K1357" s="17">
        <v>0</v>
      </c>
      <c r="L1357" s="17">
        <v>0</v>
      </c>
      <c r="M1357" s="17">
        <v>0</v>
      </c>
      <c r="N1357" s="17">
        <f t="shared" si="45"/>
        <v>252</v>
      </c>
    </row>
    <row r="1358" spans="1:14" x14ac:dyDescent="0.25">
      <c r="A1358" s="17" t="s">
        <v>4817</v>
      </c>
      <c r="B1358" s="17">
        <v>0</v>
      </c>
      <c r="C1358" s="17">
        <v>0</v>
      </c>
      <c r="D1358" s="17">
        <v>0</v>
      </c>
      <c r="E1358" s="17">
        <v>0</v>
      </c>
      <c r="F1358" s="17">
        <v>74</v>
      </c>
      <c r="G1358" s="17">
        <v>86</v>
      </c>
      <c r="H1358" s="17">
        <v>69</v>
      </c>
      <c r="I1358" s="17">
        <v>101</v>
      </c>
      <c r="J1358" s="17">
        <v>64</v>
      </c>
      <c r="K1358" s="17">
        <v>113</v>
      </c>
      <c r="L1358" s="17">
        <v>74</v>
      </c>
      <c r="M1358" s="17">
        <v>129</v>
      </c>
      <c r="N1358" s="17">
        <f t="shared" si="45"/>
        <v>710</v>
      </c>
    </row>
    <row r="1359" spans="1:14" x14ac:dyDescent="0.25">
      <c r="A1359" s="17" t="s">
        <v>4949</v>
      </c>
      <c r="B1359" s="17">
        <v>244</v>
      </c>
      <c r="C1359" s="17">
        <v>265</v>
      </c>
      <c r="D1359" s="17">
        <v>234</v>
      </c>
      <c r="E1359" s="17">
        <v>242</v>
      </c>
      <c r="F1359" s="17">
        <v>0</v>
      </c>
      <c r="G1359" s="17">
        <v>0</v>
      </c>
      <c r="H1359" s="17">
        <v>0</v>
      </c>
      <c r="I1359" s="17">
        <v>0</v>
      </c>
      <c r="J1359" s="17">
        <v>0</v>
      </c>
      <c r="K1359" s="17">
        <v>0</v>
      </c>
      <c r="L1359" s="17">
        <v>0</v>
      </c>
      <c r="M1359" s="17">
        <v>0</v>
      </c>
      <c r="N1359" s="17">
        <f t="shared" si="45"/>
        <v>985</v>
      </c>
    </row>
    <row r="1360" spans="1:14" x14ac:dyDescent="0.25">
      <c r="A1360" s="17" t="s">
        <v>4950</v>
      </c>
      <c r="B1360" s="17">
        <v>216</v>
      </c>
      <c r="C1360" s="17">
        <v>232</v>
      </c>
      <c r="D1360" s="17">
        <v>203</v>
      </c>
      <c r="E1360" s="17">
        <v>201</v>
      </c>
      <c r="F1360" s="17">
        <v>0</v>
      </c>
      <c r="G1360" s="17">
        <v>0</v>
      </c>
      <c r="H1360" s="17">
        <v>0</v>
      </c>
      <c r="I1360" s="17">
        <v>0</v>
      </c>
      <c r="J1360" s="17">
        <v>0</v>
      </c>
      <c r="K1360" s="17">
        <v>0</v>
      </c>
      <c r="L1360" s="17">
        <v>0</v>
      </c>
      <c r="M1360" s="17">
        <v>0</v>
      </c>
      <c r="N1360" s="17">
        <f t="shared" si="45"/>
        <v>852</v>
      </c>
    </row>
    <row r="1361" spans="1:14" x14ac:dyDescent="0.25">
      <c r="A1361" s="17" t="s">
        <v>4951</v>
      </c>
      <c r="B1361" s="17">
        <v>0</v>
      </c>
      <c r="C1361" s="17">
        <v>0</v>
      </c>
      <c r="D1361" s="17">
        <v>0</v>
      </c>
      <c r="E1361" s="17">
        <v>0</v>
      </c>
      <c r="F1361" s="17">
        <v>488</v>
      </c>
      <c r="G1361" s="17">
        <v>408</v>
      </c>
      <c r="H1361" s="17">
        <v>464</v>
      </c>
      <c r="I1361" s="17">
        <v>476</v>
      </c>
      <c r="J1361" s="17">
        <v>439</v>
      </c>
      <c r="K1361" s="17">
        <v>483</v>
      </c>
      <c r="L1361" s="17">
        <v>448</v>
      </c>
      <c r="M1361" s="17">
        <v>431</v>
      </c>
      <c r="N1361" s="17">
        <f t="shared" si="45"/>
        <v>3637</v>
      </c>
    </row>
    <row r="1362" spans="1:14" x14ac:dyDescent="0.25">
      <c r="A1362" s="17" t="s">
        <v>4552</v>
      </c>
      <c r="B1362" s="17">
        <v>0</v>
      </c>
      <c r="C1362" s="17">
        <v>1</v>
      </c>
      <c r="D1362" s="17">
        <v>0</v>
      </c>
      <c r="E1362" s="17">
        <v>0</v>
      </c>
      <c r="F1362" s="17">
        <v>41</v>
      </c>
      <c r="G1362" s="17">
        <v>49</v>
      </c>
      <c r="H1362" s="17">
        <v>45</v>
      </c>
      <c r="I1362" s="17">
        <v>63</v>
      </c>
      <c r="J1362" s="17">
        <v>39</v>
      </c>
      <c r="K1362" s="17">
        <v>60</v>
      </c>
      <c r="L1362" s="17">
        <v>47</v>
      </c>
      <c r="M1362" s="17">
        <v>43</v>
      </c>
      <c r="N1362" s="17">
        <f t="shared" si="45"/>
        <v>388</v>
      </c>
    </row>
    <row r="1363" spans="1:14" x14ac:dyDescent="0.25">
      <c r="A1363" s="17" t="s">
        <v>4551</v>
      </c>
      <c r="B1363" s="17">
        <v>43</v>
      </c>
      <c r="C1363" s="17">
        <v>42</v>
      </c>
      <c r="D1363" s="17">
        <v>51</v>
      </c>
      <c r="E1363" s="17">
        <v>46</v>
      </c>
      <c r="F1363" s="17">
        <v>0</v>
      </c>
      <c r="G1363" s="17">
        <v>0</v>
      </c>
      <c r="H1363" s="17">
        <v>0</v>
      </c>
      <c r="I1363" s="17">
        <v>0</v>
      </c>
      <c r="J1363" s="17">
        <v>0</v>
      </c>
      <c r="K1363" s="17">
        <v>0</v>
      </c>
      <c r="L1363" s="17">
        <v>0</v>
      </c>
      <c r="M1363" s="17">
        <v>0</v>
      </c>
      <c r="N1363" s="17">
        <f t="shared" si="45"/>
        <v>182</v>
      </c>
    </row>
    <row r="1364" spans="1:14" x14ac:dyDescent="0.25">
      <c r="A1364" s="17" t="s">
        <v>4862</v>
      </c>
      <c r="B1364" s="17">
        <v>175</v>
      </c>
      <c r="C1364" s="17">
        <v>153</v>
      </c>
      <c r="D1364" s="17">
        <v>152</v>
      </c>
      <c r="E1364" s="17">
        <v>165</v>
      </c>
      <c r="F1364" s="17">
        <v>0</v>
      </c>
      <c r="G1364" s="17">
        <v>0</v>
      </c>
      <c r="H1364" s="17">
        <v>0</v>
      </c>
      <c r="I1364" s="17">
        <v>0</v>
      </c>
      <c r="J1364" s="17">
        <v>0</v>
      </c>
      <c r="K1364" s="17">
        <v>0</v>
      </c>
      <c r="L1364" s="17">
        <v>0</v>
      </c>
      <c r="M1364" s="17">
        <v>0</v>
      </c>
      <c r="N1364" s="17">
        <f t="shared" ref="N1364:N1391" si="46">SUM(B1364:M1364)</f>
        <v>645</v>
      </c>
    </row>
    <row r="1365" spans="1:14" x14ac:dyDescent="0.25">
      <c r="A1365" s="17" t="s">
        <v>4863</v>
      </c>
      <c r="B1365" s="17">
        <v>0</v>
      </c>
      <c r="C1365" s="17">
        <v>0</v>
      </c>
      <c r="D1365" s="17">
        <v>0</v>
      </c>
      <c r="E1365" s="17">
        <v>0</v>
      </c>
      <c r="F1365" s="17">
        <v>155</v>
      </c>
      <c r="G1365" s="17">
        <v>137</v>
      </c>
      <c r="H1365" s="17">
        <v>174</v>
      </c>
      <c r="I1365" s="17">
        <v>190</v>
      </c>
      <c r="J1365" s="17">
        <v>195</v>
      </c>
      <c r="K1365" s="17">
        <v>179</v>
      </c>
      <c r="L1365" s="17">
        <v>156</v>
      </c>
      <c r="M1365" s="17">
        <v>179</v>
      </c>
      <c r="N1365" s="17">
        <f t="shared" si="46"/>
        <v>1365</v>
      </c>
    </row>
    <row r="1366" spans="1:14" x14ac:dyDescent="0.25">
      <c r="A1366" s="17" t="s">
        <v>4865</v>
      </c>
      <c r="B1366" s="17">
        <v>0</v>
      </c>
      <c r="C1366" s="17">
        <v>0</v>
      </c>
      <c r="D1366" s="17">
        <v>0</v>
      </c>
      <c r="E1366" s="17">
        <v>0</v>
      </c>
      <c r="F1366" s="17">
        <v>162</v>
      </c>
      <c r="G1366" s="17">
        <v>149</v>
      </c>
      <c r="H1366" s="17">
        <v>153</v>
      </c>
      <c r="I1366" s="17">
        <v>141</v>
      </c>
      <c r="J1366" s="17">
        <v>148</v>
      </c>
      <c r="K1366" s="17">
        <v>129</v>
      </c>
      <c r="L1366" s="17">
        <v>130</v>
      </c>
      <c r="M1366" s="17">
        <v>160</v>
      </c>
      <c r="N1366" s="17">
        <f t="shared" si="46"/>
        <v>1172</v>
      </c>
    </row>
    <row r="1367" spans="1:14" x14ac:dyDescent="0.25">
      <c r="A1367" s="17" t="s">
        <v>4864</v>
      </c>
      <c r="B1367" s="17">
        <v>136</v>
      </c>
      <c r="C1367" s="17">
        <v>157</v>
      </c>
      <c r="D1367" s="17">
        <v>136</v>
      </c>
      <c r="E1367" s="17">
        <v>145</v>
      </c>
      <c r="F1367" s="17">
        <v>0</v>
      </c>
      <c r="G1367" s="17">
        <v>0</v>
      </c>
      <c r="H1367" s="17">
        <v>0</v>
      </c>
      <c r="I1367" s="17">
        <v>0</v>
      </c>
      <c r="J1367" s="17">
        <v>0</v>
      </c>
      <c r="K1367" s="17">
        <v>0</v>
      </c>
      <c r="L1367" s="17">
        <v>0</v>
      </c>
      <c r="M1367" s="17">
        <v>0</v>
      </c>
      <c r="N1367" s="17">
        <f t="shared" si="46"/>
        <v>574</v>
      </c>
    </row>
    <row r="1368" spans="1:14" x14ac:dyDescent="0.25">
      <c r="A1368" s="17" t="s">
        <v>4866</v>
      </c>
      <c r="B1368" s="17">
        <v>0</v>
      </c>
      <c r="C1368" s="17">
        <v>0</v>
      </c>
      <c r="D1368" s="17">
        <v>0</v>
      </c>
      <c r="E1368" s="17">
        <v>0</v>
      </c>
      <c r="F1368" s="17">
        <v>89</v>
      </c>
      <c r="G1368" s="17">
        <v>120</v>
      </c>
      <c r="H1368" s="17">
        <v>124</v>
      </c>
      <c r="I1368" s="17">
        <v>116</v>
      </c>
      <c r="J1368" s="17">
        <v>110</v>
      </c>
      <c r="K1368" s="17">
        <v>122</v>
      </c>
      <c r="L1368" s="17">
        <v>118</v>
      </c>
      <c r="M1368" s="17">
        <v>137</v>
      </c>
      <c r="N1368" s="17">
        <f t="shared" si="46"/>
        <v>936</v>
      </c>
    </row>
    <row r="1369" spans="1:14" x14ac:dyDescent="0.25">
      <c r="A1369" s="17" t="s">
        <v>4867</v>
      </c>
      <c r="B1369" s="17">
        <v>119</v>
      </c>
      <c r="C1369" s="17">
        <v>142</v>
      </c>
      <c r="D1369" s="17">
        <v>104</v>
      </c>
      <c r="E1369" s="17">
        <v>120</v>
      </c>
      <c r="F1369" s="17">
        <v>0</v>
      </c>
      <c r="G1369" s="17">
        <v>0</v>
      </c>
      <c r="H1369" s="17">
        <v>0</v>
      </c>
      <c r="I1369" s="17">
        <v>0</v>
      </c>
      <c r="J1369" s="17">
        <v>0</v>
      </c>
      <c r="K1369" s="17">
        <v>0</v>
      </c>
      <c r="L1369" s="17">
        <v>0</v>
      </c>
      <c r="M1369" s="17">
        <v>0</v>
      </c>
      <c r="N1369" s="17">
        <f t="shared" si="46"/>
        <v>485</v>
      </c>
    </row>
    <row r="1370" spans="1:14" x14ac:dyDescent="0.25">
      <c r="A1370" s="17" t="s">
        <v>4869</v>
      </c>
      <c r="B1370" s="17">
        <v>0</v>
      </c>
      <c r="C1370" s="17">
        <v>0</v>
      </c>
      <c r="D1370" s="17">
        <v>0</v>
      </c>
      <c r="E1370" s="17">
        <v>0</v>
      </c>
      <c r="F1370" s="17">
        <v>124</v>
      </c>
      <c r="G1370" s="17">
        <v>143</v>
      </c>
      <c r="H1370" s="17">
        <v>98</v>
      </c>
      <c r="I1370" s="17">
        <v>124</v>
      </c>
      <c r="J1370" s="17">
        <v>113</v>
      </c>
      <c r="K1370" s="17">
        <v>126</v>
      </c>
      <c r="L1370" s="17">
        <v>108</v>
      </c>
      <c r="M1370" s="17">
        <v>104</v>
      </c>
      <c r="N1370" s="17">
        <f t="shared" si="46"/>
        <v>940</v>
      </c>
    </row>
    <row r="1371" spans="1:14" x14ac:dyDescent="0.25">
      <c r="A1371" s="17" t="s">
        <v>4868</v>
      </c>
      <c r="B1371" s="17">
        <v>119</v>
      </c>
      <c r="C1371" s="17">
        <v>138</v>
      </c>
      <c r="D1371" s="17">
        <v>126</v>
      </c>
      <c r="E1371" s="17">
        <v>141</v>
      </c>
      <c r="F1371" s="17">
        <v>0</v>
      </c>
      <c r="G1371" s="17">
        <v>0</v>
      </c>
      <c r="H1371" s="17">
        <v>0</v>
      </c>
      <c r="I1371" s="17">
        <v>0</v>
      </c>
      <c r="J1371" s="17">
        <v>0</v>
      </c>
      <c r="K1371" s="17">
        <v>0</v>
      </c>
      <c r="L1371" s="17">
        <v>0</v>
      </c>
      <c r="M1371" s="17">
        <v>0</v>
      </c>
      <c r="N1371" s="17">
        <f t="shared" si="46"/>
        <v>524</v>
      </c>
    </row>
    <row r="1372" spans="1:14" x14ac:dyDescent="0.25">
      <c r="A1372" s="17" t="s">
        <v>4054</v>
      </c>
      <c r="B1372" s="17">
        <v>147</v>
      </c>
      <c r="C1372" s="17">
        <v>172</v>
      </c>
      <c r="D1372" s="17">
        <v>193</v>
      </c>
      <c r="E1372" s="17">
        <v>195</v>
      </c>
      <c r="F1372" s="17">
        <v>0</v>
      </c>
      <c r="G1372" s="17">
        <v>0</v>
      </c>
      <c r="H1372" s="17">
        <v>0</v>
      </c>
      <c r="I1372" s="17">
        <v>0</v>
      </c>
      <c r="J1372" s="17">
        <v>0</v>
      </c>
      <c r="K1372" s="17">
        <v>0</v>
      </c>
      <c r="L1372" s="17">
        <v>0</v>
      </c>
      <c r="M1372" s="17">
        <v>0</v>
      </c>
      <c r="N1372" s="17">
        <f t="shared" si="46"/>
        <v>707</v>
      </c>
    </row>
    <row r="1373" spans="1:14" x14ac:dyDescent="0.25">
      <c r="A1373" s="17" t="s">
        <v>4055</v>
      </c>
      <c r="B1373" s="17">
        <v>0</v>
      </c>
      <c r="C1373" s="17">
        <v>0</v>
      </c>
      <c r="D1373" s="17">
        <v>0</v>
      </c>
      <c r="E1373" s="17">
        <v>0</v>
      </c>
      <c r="F1373" s="17">
        <v>174</v>
      </c>
      <c r="G1373" s="17">
        <v>163</v>
      </c>
      <c r="H1373" s="17">
        <v>184</v>
      </c>
      <c r="I1373" s="17">
        <v>170</v>
      </c>
      <c r="J1373" s="17">
        <v>180</v>
      </c>
      <c r="K1373" s="17">
        <v>160</v>
      </c>
      <c r="L1373" s="17">
        <v>156</v>
      </c>
      <c r="M1373" s="17">
        <v>204</v>
      </c>
      <c r="N1373" s="17">
        <f t="shared" si="46"/>
        <v>1391</v>
      </c>
    </row>
    <row r="1374" spans="1:14" x14ac:dyDescent="0.25">
      <c r="A1374" s="17" t="s">
        <v>3962</v>
      </c>
      <c r="B1374" s="17">
        <v>32</v>
      </c>
      <c r="C1374" s="17">
        <v>21</v>
      </c>
      <c r="D1374" s="17">
        <v>24</v>
      </c>
      <c r="E1374" s="17">
        <v>22</v>
      </c>
      <c r="F1374" s="17">
        <v>24</v>
      </c>
      <c r="G1374" s="17">
        <v>29</v>
      </c>
      <c r="H1374" s="17">
        <v>21</v>
      </c>
      <c r="I1374" s="17">
        <v>25</v>
      </c>
      <c r="J1374" s="17">
        <v>25</v>
      </c>
      <c r="K1374" s="17">
        <v>23</v>
      </c>
      <c r="L1374" s="17">
        <v>22</v>
      </c>
      <c r="M1374" s="17">
        <v>14</v>
      </c>
      <c r="N1374" s="17">
        <f t="shared" si="46"/>
        <v>282</v>
      </c>
    </row>
    <row r="1375" spans="1:14" x14ac:dyDescent="0.25">
      <c r="A1375" s="17" t="s">
        <v>4188</v>
      </c>
      <c r="B1375" s="17">
        <v>33</v>
      </c>
      <c r="C1375" s="17">
        <v>42</v>
      </c>
      <c r="D1375" s="17">
        <v>29</v>
      </c>
      <c r="E1375" s="17">
        <v>38</v>
      </c>
      <c r="F1375" s="17">
        <v>35</v>
      </c>
      <c r="G1375" s="17">
        <v>42</v>
      </c>
      <c r="H1375" s="17">
        <v>46</v>
      </c>
      <c r="I1375" s="17">
        <v>41</v>
      </c>
      <c r="J1375" s="17">
        <v>35</v>
      </c>
      <c r="K1375" s="17">
        <v>37</v>
      </c>
      <c r="L1375" s="17">
        <v>32</v>
      </c>
      <c r="M1375" s="17">
        <v>37</v>
      </c>
      <c r="N1375" s="17">
        <f t="shared" si="46"/>
        <v>447</v>
      </c>
    </row>
    <row r="1376" spans="1:14" x14ac:dyDescent="0.25">
      <c r="A1376" s="17" t="s">
        <v>4673</v>
      </c>
      <c r="B1376" s="17">
        <v>0</v>
      </c>
      <c r="C1376" s="17">
        <v>0</v>
      </c>
      <c r="D1376" s="17">
        <v>0</v>
      </c>
      <c r="E1376" s="17">
        <v>0</v>
      </c>
      <c r="F1376" s="17">
        <v>104</v>
      </c>
      <c r="G1376" s="17">
        <v>102</v>
      </c>
      <c r="H1376" s="17">
        <v>96</v>
      </c>
      <c r="I1376" s="17">
        <v>98</v>
      </c>
      <c r="J1376" s="17">
        <v>88</v>
      </c>
      <c r="K1376" s="17">
        <v>92</v>
      </c>
      <c r="L1376" s="17">
        <v>97</v>
      </c>
      <c r="M1376" s="17">
        <v>99</v>
      </c>
      <c r="N1376" s="17">
        <f t="shared" si="46"/>
        <v>776</v>
      </c>
    </row>
    <row r="1377" spans="1:14" x14ac:dyDescent="0.25">
      <c r="A1377" s="17" t="s">
        <v>4674</v>
      </c>
      <c r="B1377" s="17">
        <v>96</v>
      </c>
      <c r="C1377" s="17">
        <v>106</v>
      </c>
      <c r="D1377" s="17">
        <v>84</v>
      </c>
      <c r="E1377" s="17">
        <v>96</v>
      </c>
      <c r="F1377" s="17">
        <v>0</v>
      </c>
      <c r="G1377" s="17">
        <v>0</v>
      </c>
      <c r="H1377" s="17">
        <v>0</v>
      </c>
      <c r="I1377" s="17">
        <v>0</v>
      </c>
      <c r="J1377" s="17">
        <v>0</v>
      </c>
      <c r="K1377" s="17">
        <v>0</v>
      </c>
      <c r="L1377" s="17">
        <v>0</v>
      </c>
      <c r="M1377" s="17">
        <v>0</v>
      </c>
      <c r="N1377" s="17">
        <f t="shared" si="46"/>
        <v>382</v>
      </c>
    </row>
    <row r="1378" spans="1:14" x14ac:dyDescent="0.25">
      <c r="A1378" s="17" t="s">
        <v>4189</v>
      </c>
      <c r="B1378" s="17">
        <v>0</v>
      </c>
      <c r="C1378" s="17">
        <v>0</v>
      </c>
      <c r="D1378" s="17">
        <v>0</v>
      </c>
      <c r="E1378" s="17">
        <v>0</v>
      </c>
      <c r="F1378" s="17">
        <v>0</v>
      </c>
      <c r="G1378" s="17">
        <v>1</v>
      </c>
      <c r="H1378" s="17">
        <v>56</v>
      </c>
      <c r="I1378" s="17">
        <v>135</v>
      </c>
      <c r="J1378" s="17">
        <v>84</v>
      </c>
      <c r="K1378" s="17">
        <v>108</v>
      </c>
      <c r="L1378" s="17">
        <v>55</v>
      </c>
      <c r="M1378" s="17">
        <v>116</v>
      </c>
      <c r="N1378" s="17">
        <f t="shared" si="46"/>
        <v>555</v>
      </c>
    </row>
    <row r="1379" spans="1:14" x14ac:dyDescent="0.25">
      <c r="A1379" s="17" t="s">
        <v>4683</v>
      </c>
      <c r="B1379" s="17">
        <v>0</v>
      </c>
      <c r="C1379" s="17">
        <v>0</v>
      </c>
      <c r="D1379" s="17">
        <v>0</v>
      </c>
      <c r="E1379" s="17">
        <v>0</v>
      </c>
      <c r="F1379" s="17">
        <v>112</v>
      </c>
      <c r="G1379" s="17">
        <v>122</v>
      </c>
      <c r="H1379" s="17">
        <v>124</v>
      </c>
      <c r="I1379" s="17">
        <v>151</v>
      </c>
      <c r="J1379" s="17">
        <v>142</v>
      </c>
      <c r="K1379" s="17">
        <v>130</v>
      </c>
      <c r="L1379" s="17">
        <v>132</v>
      </c>
      <c r="M1379" s="17">
        <v>138</v>
      </c>
      <c r="N1379" s="17">
        <f t="shared" si="46"/>
        <v>1051</v>
      </c>
    </row>
    <row r="1380" spans="1:14" x14ac:dyDescent="0.25">
      <c r="A1380" s="17" t="s">
        <v>4684</v>
      </c>
      <c r="B1380" s="17">
        <v>122</v>
      </c>
      <c r="C1380" s="17">
        <v>135</v>
      </c>
      <c r="D1380" s="17">
        <v>114</v>
      </c>
      <c r="E1380" s="17">
        <v>125</v>
      </c>
      <c r="F1380" s="17">
        <v>0</v>
      </c>
      <c r="G1380" s="17">
        <v>0</v>
      </c>
      <c r="H1380" s="17">
        <v>0</v>
      </c>
      <c r="I1380" s="17">
        <v>0</v>
      </c>
      <c r="J1380" s="17">
        <v>0</v>
      </c>
      <c r="K1380" s="17">
        <v>0</v>
      </c>
      <c r="L1380" s="17">
        <v>0</v>
      </c>
      <c r="M1380" s="17">
        <v>0</v>
      </c>
      <c r="N1380" s="17">
        <f t="shared" si="46"/>
        <v>496</v>
      </c>
    </row>
    <row r="1381" spans="1:14" x14ac:dyDescent="0.25">
      <c r="A1381" s="17" t="s">
        <v>4953</v>
      </c>
      <c r="B1381" s="17">
        <v>0</v>
      </c>
      <c r="C1381" s="17">
        <v>0</v>
      </c>
      <c r="D1381" s="17">
        <v>0</v>
      </c>
      <c r="E1381" s="17">
        <v>0</v>
      </c>
      <c r="F1381" s="17">
        <v>122</v>
      </c>
      <c r="G1381" s="17">
        <v>136</v>
      </c>
      <c r="H1381" s="17">
        <v>141</v>
      </c>
      <c r="I1381" s="17">
        <v>137</v>
      </c>
      <c r="J1381" s="17">
        <v>144</v>
      </c>
      <c r="K1381" s="17">
        <v>153</v>
      </c>
      <c r="L1381" s="17">
        <v>144</v>
      </c>
      <c r="M1381" s="17">
        <v>164</v>
      </c>
      <c r="N1381" s="17">
        <f t="shared" si="46"/>
        <v>1141</v>
      </c>
    </row>
    <row r="1382" spans="1:14" x14ac:dyDescent="0.25">
      <c r="A1382" s="17" t="s">
        <v>4952</v>
      </c>
      <c r="B1382" s="17">
        <v>122</v>
      </c>
      <c r="C1382" s="17">
        <v>182</v>
      </c>
      <c r="D1382" s="17">
        <v>160</v>
      </c>
      <c r="E1382" s="17">
        <v>158</v>
      </c>
      <c r="F1382" s="17">
        <v>0</v>
      </c>
      <c r="G1382" s="17">
        <v>0</v>
      </c>
      <c r="H1382" s="17">
        <v>0</v>
      </c>
      <c r="I1382" s="17">
        <v>0</v>
      </c>
      <c r="J1382" s="17">
        <v>0</v>
      </c>
      <c r="K1382" s="17">
        <v>0</v>
      </c>
      <c r="L1382" s="17">
        <v>0</v>
      </c>
      <c r="M1382" s="17">
        <v>0</v>
      </c>
      <c r="N1382" s="17">
        <f t="shared" si="46"/>
        <v>622</v>
      </c>
    </row>
    <row r="1383" spans="1:14" x14ac:dyDescent="0.25">
      <c r="A1383" s="17" t="s">
        <v>4157</v>
      </c>
      <c r="B1383" s="17">
        <v>0</v>
      </c>
      <c r="C1383" s="17">
        <v>0</v>
      </c>
      <c r="D1383" s="17">
        <v>0</v>
      </c>
      <c r="E1383" s="17">
        <v>0</v>
      </c>
      <c r="F1383" s="17">
        <v>0</v>
      </c>
      <c r="G1383" s="17">
        <v>0</v>
      </c>
      <c r="H1383" s="17">
        <v>40</v>
      </c>
      <c r="I1383" s="17">
        <v>97</v>
      </c>
      <c r="J1383" s="17">
        <v>33</v>
      </c>
      <c r="K1383" s="17">
        <v>101</v>
      </c>
      <c r="L1383" s="17">
        <v>29</v>
      </c>
      <c r="M1383" s="17">
        <v>80</v>
      </c>
      <c r="N1383" s="17">
        <f t="shared" si="46"/>
        <v>380</v>
      </c>
    </row>
    <row r="1384" spans="1:14" x14ac:dyDescent="0.25">
      <c r="A1384" s="17" t="s">
        <v>4162</v>
      </c>
      <c r="B1384" s="17">
        <v>81</v>
      </c>
      <c r="C1384" s="17">
        <v>94</v>
      </c>
      <c r="D1384" s="17">
        <v>82</v>
      </c>
      <c r="E1384" s="17">
        <v>97</v>
      </c>
      <c r="F1384" s="17">
        <v>0</v>
      </c>
      <c r="G1384" s="17">
        <v>0</v>
      </c>
      <c r="H1384" s="17">
        <v>0</v>
      </c>
      <c r="I1384" s="17">
        <v>0</v>
      </c>
      <c r="J1384" s="17">
        <v>0</v>
      </c>
      <c r="K1384" s="17">
        <v>0</v>
      </c>
      <c r="L1384" s="17">
        <v>0</v>
      </c>
      <c r="M1384" s="17">
        <v>0</v>
      </c>
      <c r="N1384" s="17">
        <f t="shared" si="46"/>
        <v>354</v>
      </c>
    </row>
    <row r="1385" spans="1:14" x14ac:dyDescent="0.25">
      <c r="A1385" s="17" t="s">
        <v>4160</v>
      </c>
      <c r="B1385" s="17">
        <v>34</v>
      </c>
      <c r="C1385" s="17">
        <v>43</v>
      </c>
      <c r="D1385" s="17">
        <v>34</v>
      </c>
      <c r="E1385" s="17">
        <v>42</v>
      </c>
      <c r="F1385" s="17">
        <v>48</v>
      </c>
      <c r="G1385" s="17">
        <v>31</v>
      </c>
      <c r="H1385" s="17">
        <v>34</v>
      </c>
      <c r="I1385" s="17">
        <v>50</v>
      </c>
      <c r="J1385" s="17">
        <v>33</v>
      </c>
      <c r="K1385" s="17">
        <v>45</v>
      </c>
      <c r="L1385" s="17">
        <v>39</v>
      </c>
      <c r="M1385" s="17">
        <v>43</v>
      </c>
      <c r="N1385" s="17">
        <f t="shared" si="46"/>
        <v>476</v>
      </c>
    </row>
    <row r="1386" spans="1:14" x14ac:dyDescent="0.25">
      <c r="A1386" s="17" t="s">
        <v>4161</v>
      </c>
      <c r="B1386" s="17">
        <v>19</v>
      </c>
      <c r="C1386" s="17">
        <v>24</v>
      </c>
      <c r="D1386" s="17">
        <v>21</v>
      </c>
      <c r="E1386" s="17">
        <v>22</v>
      </c>
      <c r="F1386" s="17">
        <v>19</v>
      </c>
      <c r="G1386" s="17">
        <v>27</v>
      </c>
      <c r="H1386" s="17">
        <v>19</v>
      </c>
      <c r="I1386" s="17">
        <v>19</v>
      </c>
      <c r="J1386" s="17">
        <v>18</v>
      </c>
      <c r="K1386" s="17">
        <v>24</v>
      </c>
      <c r="L1386" s="17">
        <v>18</v>
      </c>
      <c r="M1386" s="17">
        <v>26</v>
      </c>
      <c r="N1386" s="17">
        <f t="shared" si="46"/>
        <v>256</v>
      </c>
    </row>
    <row r="1387" spans="1:14" x14ac:dyDescent="0.25">
      <c r="A1387" s="17" t="s">
        <v>4163</v>
      </c>
      <c r="B1387" s="17">
        <v>0</v>
      </c>
      <c r="C1387" s="17">
        <v>0</v>
      </c>
      <c r="D1387" s="17">
        <v>0</v>
      </c>
      <c r="E1387" s="17">
        <v>3</v>
      </c>
      <c r="F1387" s="17">
        <v>81</v>
      </c>
      <c r="G1387" s="17">
        <v>86</v>
      </c>
      <c r="H1387" s="17">
        <v>89</v>
      </c>
      <c r="I1387" s="17">
        <v>96</v>
      </c>
      <c r="J1387" s="17">
        <v>83</v>
      </c>
      <c r="K1387" s="17">
        <v>111</v>
      </c>
      <c r="L1387" s="17">
        <v>86</v>
      </c>
      <c r="M1387" s="17">
        <v>88</v>
      </c>
      <c r="N1387" s="17">
        <f t="shared" si="46"/>
        <v>723</v>
      </c>
    </row>
    <row r="1388" spans="1:14" x14ac:dyDescent="0.25">
      <c r="A1388" s="17" t="s">
        <v>4158</v>
      </c>
      <c r="B1388" s="17">
        <v>21</v>
      </c>
      <c r="C1388" s="17">
        <v>30</v>
      </c>
      <c r="D1388" s="17">
        <v>37</v>
      </c>
      <c r="E1388" s="17">
        <v>38</v>
      </c>
      <c r="F1388" s="17">
        <v>0</v>
      </c>
      <c r="G1388" s="17">
        <v>0</v>
      </c>
      <c r="H1388" s="17">
        <v>0</v>
      </c>
      <c r="I1388" s="17">
        <v>0</v>
      </c>
      <c r="J1388" s="17">
        <v>0</v>
      </c>
      <c r="K1388" s="17">
        <v>0</v>
      </c>
      <c r="L1388" s="17">
        <v>0</v>
      </c>
      <c r="M1388" s="17">
        <v>0</v>
      </c>
      <c r="N1388" s="17">
        <f t="shared" si="46"/>
        <v>126</v>
      </c>
    </row>
    <row r="1389" spans="1:14" x14ac:dyDescent="0.25">
      <c r="A1389" s="17" t="s">
        <v>4159</v>
      </c>
      <c r="B1389" s="17">
        <v>0</v>
      </c>
      <c r="C1389" s="17">
        <v>0</v>
      </c>
      <c r="D1389" s="17">
        <v>0</v>
      </c>
      <c r="E1389" s="17">
        <v>0</v>
      </c>
      <c r="F1389" s="17">
        <v>28</v>
      </c>
      <c r="G1389" s="17">
        <v>31</v>
      </c>
      <c r="H1389" s="17">
        <v>37</v>
      </c>
      <c r="I1389" s="17">
        <v>44</v>
      </c>
      <c r="J1389" s="17">
        <v>37</v>
      </c>
      <c r="K1389" s="17">
        <v>31</v>
      </c>
      <c r="L1389" s="17">
        <v>43</v>
      </c>
      <c r="M1389" s="17">
        <v>41</v>
      </c>
      <c r="N1389" s="17">
        <f t="shared" si="46"/>
        <v>292</v>
      </c>
    </row>
    <row r="1390" spans="1:14" x14ac:dyDescent="0.25">
      <c r="A1390" s="17" t="s">
        <v>4586</v>
      </c>
      <c r="B1390" s="17">
        <v>0</v>
      </c>
      <c r="C1390" s="17">
        <v>0</v>
      </c>
      <c r="D1390" s="17">
        <v>0</v>
      </c>
      <c r="E1390" s="17">
        <v>0</v>
      </c>
      <c r="F1390" s="17">
        <v>56</v>
      </c>
      <c r="G1390" s="17">
        <v>71</v>
      </c>
      <c r="H1390" s="17">
        <v>61</v>
      </c>
      <c r="I1390" s="17">
        <v>64</v>
      </c>
      <c r="J1390" s="17">
        <v>52</v>
      </c>
      <c r="K1390" s="17">
        <v>68</v>
      </c>
      <c r="L1390" s="17">
        <v>55</v>
      </c>
      <c r="M1390" s="17">
        <v>50</v>
      </c>
      <c r="N1390" s="17">
        <f t="shared" si="46"/>
        <v>477</v>
      </c>
    </row>
    <row r="1391" spans="1:14" x14ac:dyDescent="0.25">
      <c r="A1391" s="17" t="s">
        <v>4585</v>
      </c>
      <c r="B1391" s="17">
        <v>50</v>
      </c>
      <c r="C1391" s="17">
        <v>64</v>
      </c>
      <c r="D1391" s="17">
        <v>63</v>
      </c>
      <c r="E1391" s="17">
        <v>64</v>
      </c>
      <c r="F1391" s="17">
        <v>0</v>
      </c>
      <c r="G1391" s="17">
        <v>0</v>
      </c>
      <c r="H1391" s="17">
        <v>0</v>
      </c>
      <c r="I1391" s="17">
        <v>0</v>
      </c>
      <c r="J1391" s="17">
        <v>0</v>
      </c>
      <c r="K1391" s="17">
        <v>0</v>
      </c>
      <c r="L1391" s="17">
        <v>0</v>
      </c>
      <c r="M1391" s="17">
        <v>0</v>
      </c>
      <c r="N1391" s="17">
        <f t="shared" si="46"/>
        <v>241</v>
      </c>
    </row>
    <row r="1392" spans="1:14" x14ac:dyDescent="0.25">
      <c r="A1392" s="17" t="s">
        <v>4443</v>
      </c>
      <c r="B1392" s="17">
        <v>164</v>
      </c>
      <c r="C1392" s="17">
        <v>154</v>
      </c>
      <c r="D1392" s="17">
        <v>176</v>
      </c>
      <c r="E1392" s="17">
        <v>173</v>
      </c>
      <c r="F1392" s="17">
        <v>0</v>
      </c>
      <c r="G1392" s="17">
        <v>1</v>
      </c>
      <c r="H1392" s="17">
        <v>0</v>
      </c>
      <c r="I1392" s="17">
        <v>0</v>
      </c>
      <c r="J1392" s="17">
        <v>0</v>
      </c>
      <c r="K1392" s="17">
        <v>0</v>
      </c>
      <c r="L1392" s="17">
        <v>0</v>
      </c>
      <c r="M1392" s="17">
        <v>0</v>
      </c>
      <c r="N1392" s="17">
        <f t="shared" ref="N1392:N1420" si="47">SUM(B1392:M1392)</f>
        <v>668</v>
      </c>
    </row>
    <row r="1393" spans="1:14" x14ac:dyDescent="0.25">
      <c r="A1393" s="17" t="s">
        <v>4442</v>
      </c>
      <c r="B1393" s="17">
        <v>0</v>
      </c>
      <c r="C1393" s="17">
        <v>0</v>
      </c>
      <c r="D1393" s="17">
        <v>0</v>
      </c>
      <c r="E1393" s="17">
        <v>0</v>
      </c>
      <c r="F1393" s="17">
        <v>170</v>
      </c>
      <c r="G1393" s="17">
        <v>159</v>
      </c>
      <c r="H1393" s="17">
        <v>163</v>
      </c>
      <c r="I1393" s="17">
        <v>193</v>
      </c>
      <c r="J1393" s="17">
        <v>160</v>
      </c>
      <c r="K1393" s="17">
        <v>194</v>
      </c>
      <c r="L1393" s="17">
        <v>165</v>
      </c>
      <c r="M1393" s="17">
        <v>177</v>
      </c>
      <c r="N1393" s="17">
        <f t="shared" si="47"/>
        <v>1381</v>
      </c>
    </row>
    <row r="1394" spans="1:14" x14ac:dyDescent="0.25">
      <c r="A1394" s="17" t="s">
        <v>3955</v>
      </c>
      <c r="B1394" s="17">
        <v>0</v>
      </c>
      <c r="C1394" s="17">
        <v>0</v>
      </c>
      <c r="D1394" s="17">
        <v>0</v>
      </c>
      <c r="E1394" s="17">
        <v>0</v>
      </c>
      <c r="F1394" s="17">
        <v>60</v>
      </c>
      <c r="G1394" s="17">
        <v>66</v>
      </c>
      <c r="H1394" s="17">
        <v>55</v>
      </c>
      <c r="I1394" s="17">
        <v>61</v>
      </c>
      <c r="J1394" s="17">
        <v>42</v>
      </c>
      <c r="K1394" s="17">
        <v>57</v>
      </c>
      <c r="L1394" s="17">
        <v>47</v>
      </c>
      <c r="M1394" s="17">
        <v>50</v>
      </c>
      <c r="N1394" s="17">
        <f t="shared" si="47"/>
        <v>438</v>
      </c>
    </row>
    <row r="1395" spans="1:14" x14ac:dyDescent="0.25">
      <c r="A1395" s="17" t="s">
        <v>3956</v>
      </c>
      <c r="B1395" s="17">
        <v>46</v>
      </c>
      <c r="C1395" s="17">
        <v>49</v>
      </c>
      <c r="D1395" s="17">
        <v>48</v>
      </c>
      <c r="E1395" s="17">
        <v>55</v>
      </c>
      <c r="F1395" s="17">
        <v>0</v>
      </c>
      <c r="G1395" s="17">
        <v>0</v>
      </c>
      <c r="H1395" s="17">
        <v>0</v>
      </c>
      <c r="I1395" s="17">
        <v>0</v>
      </c>
      <c r="J1395" s="17">
        <v>0</v>
      </c>
      <c r="K1395" s="17">
        <v>0</v>
      </c>
      <c r="L1395" s="17">
        <v>0</v>
      </c>
      <c r="M1395" s="17">
        <v>0</v>
      </c>
      <c r="N1395" s="17">
        <f t="shared" si="47"/>
        <v>198</v>
      </c>
    </row>
    <row r="1396" spans="1:14" x14ac:dyDescent="0.25">
      <c r="A1396" s="17" t="s">
        <v>4154</v>
      </c>
      <c r="B1396" s="17">
        <v>0</v>
      </c>
      <c r="C1396" s="17">
        <v>1</v>
      </c>
      <c r="D1396" s="17">
        <v>2</v>
      </c>
      <c r="E1396" s="17">
        <v>1</v>
      </c>
      <c r="F1396" s="17">
        <v>49</v>
      </c>
      <c r="G1396" s="17">
        <v>65</v>
      </c>
      <c r="H1396" s="17">
        <v>47</v>
      </c>
      <c r="I1396" s="17">
        <v>72</v>
      </c>
      <c r="J1396" s="17">
        <v>52</v>
      </c>
      <c r="K1396" s="17">
        <v>62</v>
      </c>
      <c r="L1396" s="17">
        <v>54</v>
      </c>
      <c r="M1396" s="17">
        <v>70</v>
      </c>
      <c r="N1396" s="17">
        <f t="shared" si="47"/>
        <v>475</v>
      </c>
    </row>
    <row r="1397" spans="1:14" x14ac:dyDescent="0.25">
      <c r="A1397" s="17" t="s">
        <v>4155</v>
      </c>
      <c r="B1397" s="17">
        <v>43</v>
      </c>
      <c r="C1397" s="17">
        <v>57</v>
      </c>
      <c r="D1397" s="17">
        <v>50</v>
      </c>
      <c r="E1397" s="17">
        <v>54</v>
      </c>
      <c r="F1397" s="17">
        <v>1</v>
      </c>
      <c r="G1397" s="17">
        <v>0</v>
      </c>
      <c r="H1397" s="17">
        <v>0</v>
      </c>
      <c r="I1397" s="17">
        <v>0</v>
      </c>
      <c r="J1397" s="17">
        <v>0</v>
      </c>
      <c r="K1397" s="17">
        <v>0</v>
      </c>
      <c r="L1397" s="17">
        <v>0</v>
      </c>
      <c r="M1397" s="17">
        <v>0</v>
      </c>
      <c r="N1397" s="17">
        <f t="shared" si="47"/>
        <v>205</v>
      </c>
    </row>
    <row r="1398" spans="1:14" x14ac:dyDescent="0.25">
      <c r="A1398" s="17" t="s">
        <v>4686</v>
      </c>
      <c r="B1398" s="17">
        <v>19</v>
      </c>
      <c r="C1398" s="17">
        <v>14</v>
      </c>
      <c r="D1398" s="17">
        <v>16</v>
      </c>
      <c r="E1398" s="17">
        <v>21</v>
      </c>
      <c r="F1398" s="17">
        <v>0</v>
      </c>
      <c r="G1398" s="17">
        <v>0</v>
      </c>
      <c r="H1398" s="17">
        <v>0</v>
      </c>
      <c r="I1398" s="17">
        <v>0</v>
      </c>
      <c r="J1398" s="17">
        <v>0</v>
      </c>
      <c r="K1398" s="17">
        <v>0</v>
      </c>
      <c r="L1398" s="17">
        <v>0</v>
      </c>
      <c r="M1398" s="17">
        <v>0</v>
      </c>
      <c r="N1398" s="17">
        <f t="shared" si="47"/>
        <v>70</v>
      </c>
    </row>
    <row r="1399" spans="1:14" x14ac:dyDescent="0.25">
      <c r="A1399" s="17" t="s">
        <v>4685</v>
      </c>
      <c r="B1399" s="17">
        <v>0</v>
      </c>
      <c r="C1399" s="17">
        <v>0</v>
      </c>
      <c r="D1399" s="17">
        <v>0</v>
      </c>
      <c r="E1399" s="17">
        <v>0</v>
      </c>
      <c r="F1399" s="17">
        <v>107</v>
      </c>
      <c r="G1399" s="17">
        <v>119</v>
      </c>
      <c r="H1399" s="17">
        <v>95</v>
      </c>
      <c r="I1399" s="17">
        <v>91</v>
      </c>
      <c r="J1399" s="17">
        <v>100</v>
      </c>
      <c r="K1399" s="17">
        <v>98</v>
      </c>
      <c r="L1399" s="17">
        <v>110</v>
      </c>
      <c r="M1399" s="17">
        <v>91</v>
      </c>
      <c r="N1399" s="17">
        <f t="shared" si="47"/>
        <v>811</v>
      </c>
    </row>
    <row r="1400" spans="1:14" x14ac:dyDescent="0.25">
      <c r="A1400" s="17" t="s">
        <v>4687</v>
      </c>
      <c r="B1400" s="17">
        <v>5</v>
      </c>
      <c r="C1400" s="17">
        <v>6</v>
      </c>
      <c r="D1400" s="17">
        <v>12</v>
      </c>
      <c r="E1400" s="17">
        <v>11</v>
      </c>
      <c r="F1400" s="17">
        <v>0</v>
      </c>
      <c r="G1400" s="17">
        <v>0</v>
      </c>
      <c r="H1400" s="17">
        <v>0</v>
      </c>
      <c r="I1400" s="17">
        <v>0</v>
      </c>
      <c r="J1400" s="17">
        <v>0</v>
      </c>
      <c r="K1400" s="17">
        <v>0</v>
      </c>
      <c r="L1400" s="17">
        <v>0</v>
      </c>
      <c r="M1400" s="17">
        <v>0</v>
      </c>
      <c r="N1400" s="17">
        <f t="shared" si="47"/>
        <v>34</v>
      </c>
    </row>
    <row r="1401" spans="1:14" x14ac:dyDescent="0.25">
      <c r="A1401" s="17" t="s">
        <v>4688</v>
      </c>
      <c r="B1401" s="17">
        <v>76</v>
      </c>
      <c r="C1401" s="17">
        <v>73</v>
      </c>
      <c r="D1401" s="17">
        <v>69</v>
      </c>
      <c r="E1401" s="17">
        <v>99</v>
      </c>
      <c r="F1401" s="17">
        <v>0</v>
      </c>
      <c r="G1401" s="17">
        <v>0</v>
      </c>
      <c r="H1401" s="17">
        <v>0</v>
      </c>
      <c r="I1401" s="17">
        <v>0</v>
      </c>
      <c r="J1401" s="17">
        <v>0</v>
      </c>
      <c r="K1401" s="17">
        <v>0</v>
      </c>
      <c r="L1401" s="17">
        <v>0</v>
      </c>
      <c r="M1401" s="17">
        <v>0</v>
      </c>
      <c r="N1401" s="17">
        <f t="shared" si="47"/>
        <v>317</v>
      </c>
    </row>
    <row r="1402" spans="1:14" x14ac:dyDescent="0.25">
      <c r="A1402" s="17" t="s">
        <v>4365</v>
      </c>
      <c r="B1402" s="17">
        <v>162</v>
      </c>
      <c r="C1402" s="17">
        <v>169</v>
      </c>
      <c r="D1402" s="17">
        <v>134</v>
      </c>
      <c r="E1402" s="17">
        <v>177</v>
      </c>
      <c r="F1402" s="17">
        <v>0</v>
      </c>
      <c r="G1402" s="17">
        <v>0</v>
      </c>
      <c r="H1402" s="17">
        <v>0</v>
      </c>
      <c r="I1402" s="17">
        <v>0</v>
      </c>
      <c r="J1402" s="17">
        <v>0</v>
      </c>
      <c r="K1402" s="17">
        <v>0</v>
      </c>
      <c r="L1402" s="17">
        <v>0</v>
      </c>
      <c r="M1402" s="17">
        <v>0</v>
      </c>
      <c r="N1402" s="17">
        <f t="shared" si="47"/>
        <v>642</v>
      </c>
    </row>
    <row r="1403" spans="1:14" x14ac:dyDescent="0.25">
      <c r="A1403" s="17" t="s">
        <v>4364</v>
      </c>
      <c r="B1403" s="17">
        <v>0</v>
      </c>
      <c r="C1403" s="17">
        <v>0</v>
      </c>
      <c r="D1403" s="17">
        <v>0</v>
      </c>
      <c r="E1403" s="17">
        <v>0</v>
      </c>
      <c r="F1403" s="17">
        <v>169</v>
      </c>
      <c r="G1403" s="17">
        <v>183</v>
      </c>
      <c r="H1403" s="17">
        <v>153</v>
      </c>
      <c r="I1403" s="17">
        <v>175</v>
      </c>
      <c r="J1403" s="17">
        <v>161</v>
      </c>
      <c r="K1403" s="17">
        <v>155</v>
      </c>
      <c r="L1403" s="17">
        <v>191</v>
      </c>
      <c r="M1403" s="17">
        <v>163</v>
      </c>
      <c r="N1403" s="17">
        <f t="shared" si="47"/>
        <v>1350</v>
      </c>
    </row>
    <row r="1404" spans="1:14" x14ac:dyDescent="0.25">
      <c r="A1404" s="17" t="s">
        <v>4742</v>
      </c>
      <c r="B1404" s="17">
        <v>15</v>
      </c>
      <c r="C1404" s="17">
        <v>24</v>
      </c>
      <c r="D1404" s="17">
        <v>28</v>
      </c>
      <c r="E1404" s="17">
        <v>29</v>
      </c>
      <c r="F1404" s="17">
        <v>0</v>
      </c>
      <c r="G1404" s="17">
        <v>0</v>
      </c>
      <c r="H1404" s="17">
        <v>0</v>
      </c>
      <c r="I1404" s="17">
        <v>0</v>
      </c>
      <c r="J1404" s="17">
        <v>0</v>
      </c>
      <c r="K1404" s="17">
        <v>0</v>
      </c>
      <c r="L1404" s="17">
        <v>0</v>
      </c>
      <c r="M1404" s="17">
        <v>0</v>
      </c>
      <c r="N1404" s="17">
        <f t="shared" si="47"/>
        <v>96</v>
      </c>
    </row>
    <row r="1405" spans="1:14" x14ac:dyDescent="0.25">
      <c r="A1405" s="17" t="s">
        <v>4741</v>
      </c>
      <c r="B1405" s="17">
        <v>0</v>
      </c>
      <c r="C1405" s="17">
        <v>0</v>
      </c>
      <c r="D1405" s="17">
        <v>0</v>
      </c>
      <c r="E1405" s="17">
        <v>0</v>
      </c>
      <c r="F1405" s="17">
        <v>23</v>
      </c>
      <c r="G1405" s="17">
        <v>30</v>
      </c>
      <c r="H1405" s="17">
        <v>31</v>
      </c>
      <c r="I1405" s="17">
        <v>23</v>
      </c>
      <c r="J1405" s="17">
        <v>27</v>
      </c>
      <c r="K1405" s="17">
        <v>28</v>
      </c>
      <c r="L1405" s="17">
        <v>34</v>
      </c>
      <c r="M1405" s="17">
        <v>31</v>
      </c>
      <c r="N1405" s="17">
        <f t="shared" si="47"/>
        <v>227</v>
      </c>
    </row>
    <row r="1406" spans="1:14" x14ac:dyDescent="0.25">
      <c r="A1406" s="17" t="s">
        <v>4622</v>
      </c>
      <c r="B1406" s="17">
        <v>59</v>
      </c>
      <c r="C1406" s="17">
        <v>59</v>
      </c>
      <c r="D1406" s="17">
        <v>55</v>
      </c>
      <c r="E1406" s="17">
        <v>57</v>
      </c>
      <c r="F1406" s="17">
        <v>0</v>
      </c>
      <c r="G1406" s="17">
        <v>0</v>
      </c>
      <c r="H1406" s="17">
        <v>0</v>
      </c>
      <c r="I1406" s="17">
        <v>0</v>
      </c>
      <c r="J1406" s="17">
        <v>0</v>
      </c>
      <c r="K1406" s="17">
        <v>0</v>
      </c>
      <c r="L1406" s="17">
        <v>0</v>
      </c>
      <c r="M1406" s="17">
        <v>0</v>
      </c>
      <c r="N1406" s="17">
        <f t="shared" si="47"/>
        <v>230</v>
      </c>
    </row>
    <row r="1407" spans="1:14" x14ac:dyDescent="0.25">
      <c r="A1407" s="17" t="s">
        <v>4623</v>
      </c>
      <c r="B1407" s="17">
        <v>0</v>
      </c>
      <c r="C1407" s="17">
        <v>0</v>
      </c>
      <c r="D1407" s="17">
        <v>0</v>
      </c>
      <c r="E1407" s="17">
        <v>0</v>
      </c>
      <c r="F1407" s="17">
        <v>58</v>
      </c>
      <c r="G1407" s="17">
        <v>59</v>
      </c>
      <c r="H1407" s="17">
        <v>81</v>
      </c>
      <c r="I1407" s="17">
        <v>58</v>
      </c>
      <c r="J1407" s="17">
        <v>62</v>
      </c>
      <c r="K1407" s="17">
        <v>53</v>
      </c>
      <c r="L1407" s="17">
        <v>68</v>
      </c>
      <c r="M1407" s="17">
        <v>53</v>
      </c>
      <c r="N1407" s="17">
        <f t="shared" si="47"/>
        <v>492</v>
      </c>
    </row>
    <row r="1408" spans="1:14" x14ac:dyDescent="0.25">
      <c r="A1408" s="17" t="s">
        <v>4057</v>
      </c>
      <c r="B1408" s="17">
        <v>115</v>
      </c>
      <c r="C1408" s="17">
        <v>149</v>
      </c>
      <c r="D1408" s="17">
        <v>127</v>
      </c>
      <c r="E1408" s="17">
        <v>120</v>
      </c>
      <c r="F1408" s="17">
        <v>0</v>
      </c>
      <c r="G1408" s="17">
        <v>0</v>
      </c>
      <c r="H1408" s="17">
        <v>0</v>
      </c>
      <c r="I1408" s="17">
        <v>0</v>
      </c>
      <c r="J1408" s="17">
        <v>0</v>
      </c>
      <c r="K1408" s="17">
        <v>0</v>
      </c>
      <c r="L1408" s="17">
        <v>0</v>
      </c>
      <c r="M1408" s="17">
        <v>0</v>
      </c>
      <c r="N1408" s="17">
        <f t="shared" si="47"/>
        <v>511</v>
      </c>
    </row>
    <row r="1409" spans="1:14" x14ac:dyDescent="0.25">
      <c r="A1409" s="17" t="s">
        <v>4056</v>
      </c>
      <c r="B1409" s="17">
        <v>0</v>
      </c>
      <c r="C1409" s="17">
        <v>0</v>
      </c>
      <c r="D1409" s="17">
        <v>0</v>
      </c>
      <c r="E1409" s="17">
        <v>0</v>
      </c>
      <c r="F1409" s="17">
        <v>123</v>
      </c>
      <c r="G1409" s="17">
        <v>128</v>
      </c>
      <c r="H1409" s="17">
        <v>135</v>
      </c>
      <c r="I1409" s="17">
        <v>142</v>
      </c>
      <c r="J1409" s="17">
        <v>124</v>
      </c>
      <c r="K1409" s="17">
        <v>139</v>
      </c>
      <c r="L1409" s="17">
        <v>155</v>
      </c>
      <c r="M1409" s="17">
        <v>137</v>
      </c>
      <c r="N1409" s="17">
        <f t="shared" si="47"/>
        <v>1083</v>
      </c>
    </row>
    <row r="1410" spans="1:14" x14ac:dyDescent="0.25">
      <c r="A1410" s="17" t="s">
        <v>4322</v>
      </c>
      <c r="B1410" s="17">
        <v>45</v>
      </c>
      <c r="C1410" s="17">
        <v>49</v>
      </c>
      <c r="D1410" s="17">
        <v>27</v>
      </c>
      <c r="E1410" s="17">
        <v>33</v>
      </c>
      <c r="F1410" s="17">
        <v>28</v>
      </c>
      <c r="G1410" s="17">
        <v>43</v>
      </c>
      <c r="H1410" s="17">
        <v>51</v>
      </c>
      <c r="I1410" s="17">
        <v>52</v>
      </c>
      <c r="J1410" s="17">
        <v>47</v>
      </c>
      <c r="K1410" s="17">
        <v>45</v>
      </c>
      <c r="L1410" s="17">
        <v>36</v>
      </c>
      <c r="M1410" s="17">
        <v>46</v>
      </c>
      <c r="N1410" s="17">
        <f t="shared" si="47"/>
        <v>502</v>
      </c>
    </row>
    <row r="1411" spans="1:14" x14ac:dyDescent="0.25">
      <c r="A1411" s="17" t="s">
        <v>4909</v>
      </c>
      <c r="B1411" s="17">
        <v>155</v>
      </c>
      <c r="C1411" s="17">
        <v>189</v>
      </c>
      <c r="D1411" s="17">
        <v>162</v>
      </c>
      <c r="E1411" s="17">
        <v>148</v>
      </c>
      <c r="F1411" s="17">
        <v>0</v>
      </c>
      <c r="G1411" s="17">
        <v>0</v>
      </c>
      <c r="H1411" s="17">
        <v>0</v>
      </c>
      <c r="I1411" s="17">
        <v>0</v>
      </c>
      <c r="J1411" s="17">
        <v>0</v>
      </c>
      <c r="K1411" s="17">
        <v>0</v>
      </c>
      <c r="L1411" s="17">
        <v>0</v>
      </c>
      <c r="M1411" s="17">
        <v>0</v>
      </c>
      <c r="N1411" s="17">
        <f t="shared" si="47"/>
        <v>654</v>
      </c>
    </row>
    <row r="1412" spans="1:14" x14ac:dyDescent="0.25">
      <c r="A1412" s="17" t="s">
        <v>4911</v>
      </c>
      <c r="B1412" s="17">
        <v>128</v>
      </c>
      <c r="C1412" s="17">
        <v>173</v>
      </c>
      <c r="D1412" s="17">
        <v>133</v>
      </c>
      <c r="E1412" s="17">
        <v>173</v>
      </c>
      <c r="F1412" s="17">
        <v>0</v>
      </c>
      <c r="G1412" s="17">
        <v>0</v>
      </c>
      <c r="H1412" s="17">
        <v>0</v>
      </c>
      <c r="I1412" s="17">
        <v>0</v>
      </c>
      <c r="J1412" s="17">
        <v>0</v>
      </c>
      <c r="K1412" s="17">
        <v>0</v>
      </c>
      <c r="L1412" s="17">
        <v>0</v>
      </c>
      <c r="M1412" s="17">
        <v>0</v>
      </c>
      <c r="N1412" s="17">
        <f t="shared" si="47"/>
        <v>607</v>
      </c>
    </row>
    <row r="1413" spans="1:14" x14ac:dyDescent="0.25">
      <c r="A1413" s="17" t="s">
        <v>4908</v>
      </c>
      <c r="B1413" s="17">
        <v>143</v>
      </c>
      <c r="C1413" s="17">
        <v>177</v>
      </c>
      <c r="D1413" s="17">
        <v>177</v>
      </c>
      <c r="E1413" s="17">
        <v>154</v>
      </c>
      <c r="F1413" s="17">
        <v>0</v>
      </c>
      <c r="G1413" s="17">
        <v>0</v>
      </c>
      <c r="H1413" s="17">
        <v>0</v>
      </c>
      <c r="I1413" s="17">
        <v>0</v>
      </c>
      <c r="J1413" s="17">
        <v>0</v>
      </c>
      <c r="K1413" s="17">
        <v>0</v>
      </c>
      <c r="L1413" s="17">
        <v>0</v>
      </c>
      <c r="M1413" s="17">
        <v>0</v>
      </c>
      <c r="N1413" s="17">
        <f t="shared" si="47"/>
        <v>651</v>
      </c>
    </row>
    <row r="1414" spans="1:14" x14ac:dyDescent="0.25">
      <c r="A1414" s="17" t="s">
        <v>4913</v>
      </c>
      <c r="B1414" s="17">
        <v>0</v>
      </c>
      <c r="C1414" s="17">
        <v>0</v>
      </c>
      <c r="D1414" s="17">
        <v>0</v>
      </c>
      <c r="E1414" s="17">
        <v>0</v>
      </c>
      <c r="F1414" s="17">
        <v>162</v>
      </c>
      <c r="G1414" s="17">
        <v>171</v>
      </c>
      <c r="H1414" s="17">
        <v>149</v>
      </c>
      <c r="I1414" s="17">
        <v>166</v>
      </c>
      <c r="J1414" s="17">
        <v>157</v>
      </c>
      <c r="K1414" s="17">
        <v>157</v>
      </c>
      <c r="L1414" s="17">
        <v>156</v>
      </c>
      <c r="M1414" s="17">
        <v>166</v>
      </c>
      <c r="N1414" s="17">
        <f t="shared" si="47"/>
        <v>1284</v>
      </c>
    </row>
    <row r="1415" spans="1:14" x14ac:dyDescent="0.25">
      <c r="A1415" s="17" t="s">
        <v>4912</v>
      </c>
      <c r="B1415" s="17">
        <v>0</v>
      </c>
      <c r="C1415" s="17">
        <v>0</v>
      </c>
      <c r="D1415" s="17">
        <v>0</v>
      </c>
      <c r="E1415" s="17">
        <v>0</v>
      </c>
      <c r="F1415" s="17">
        <v>137</v>
      </c>
      <c r="G1415" s="17">
        <v>154</v>
      </c>
      <c r="H1415" s="17">
        <v>159</v>
      </c>
      <c r="I1415" s="17">
        <v>159</v>
      </c>
      <c r="J1415" s="17">
        <v>147</v>
      </c>
      <c r="K1415" s="17">
        <v>156</v>
      </c>
      <c r="L1415" s="17">
        <v>165</v>
      </c>
      <c r="M1415" s="17">
        <v>168</v>
      </c>
      <c r="N1415" s="17">
        <f t="shared" si="47"/>
        <v>1245</v>
      </c>
    </row>
    <row r="1416" spans="1:14" x14ac:dyDescent="0.25">
      <c r="A1416" s="17" t="s">
        <v>4910</v>
      </c>
      <c r="B1416" s="17">
        <v>0</v>
      </c>
      <c r="C1416" s="17">
        <v>0</v>
      </c>
      <c r="D1416" s="17">
        <v>0</v>
      </c>
      <c r="E1416" s="17">
        <v>0</v>
      </c>
      <c r="F1416" s="17">
        <v>159</v>
      </c>
      <c r="G1416" s="17">
        <v>145</v>
      </c>
      <c r="H1416" s="17">
        <v>156</v>
      </c>
      <c r="I1416" s="17">
        <v>156</v>
      </c>
      <c r="J1416" s="17">
        <v>147</v>
      </c>
      <c r="K1416" s="17">
        <v>139</v>
      </c>
      <c r="L1416" s="17">
        <v>144</v>
      </c>
      <c r="M1416" s="17">
        <v>174</v>
      </c>
      <c r="N1416" s="17">
        <f t="shared" si="47"/>
        <v>1220</v>
      </c>
    </row>
    <row r="1417" spans="1:14" x14ac:dyDescent="0.25">
      <c r="A1417" s="17" t="s">
        <v>3930</v>
      </c>
      <c r="B1417" s="17">
        <v>0</v>
      </c>
      <c r="C1417" s="17">
        <v>0</v>
      </c>
      <c r="D1417" s="17">
        <v>0</v>
      </c>
      <c r="E1417" s="17">
        <v>0</v>
      </c>
      <c r="F1417" s="17">
        <v>16</v>
      </c>
      <c r="G1417" s="17">
        <v>32</v>
      </c>
      <c r="H1417" s="17">
        <v>27</v>
      </c>
      <c r="I1417" s="17">
        <v>34</v>
      </c>
      <c r="J1417" s="17">
        <v>13</v>
      </c>
      <c r="K1417" s="17">
        <v>22</v>
      </c>
      <c r="L1417" s="17">
        <v>21</v>
      </c>
      <c r="M1417" s="17">
        <v>23</v>
      </c>
      <c r="N1417" s="17">
        <f t="shared" si="47"/>
        <v>188</v>
      </c>
    </row>
    <row r="1418" spans="1:14" x14ac:dyDescent="0.25">
      <c r="A1418" s="17" t="s">
        <v>3931</v>
      </c>
      <c r="B1418" s="17">
        <v>23</v>
      </c>
      <c r="C1418" s="17">
        <v>28</v>
      </c>
      <c r="D1418" s="17">
        <v>30</v>
      </c>
      <c r="E1418" s="17">
        <v>24</v>
      </c>
      <c r="F1418" s="17">
        <v>0</v>
      </c>
      <c r="G1418" s="17">
        <v>0</v>
      </c>
      <c r="H1418" s="17">
        <v>0</v>
      </c>
      <c r="I1418" s="17">
        <v>0</v>
      </c>
      <c r="J1418" s="17">
        <v>0</v>
      </c>
      <c r="K1418" s="17">
        <v>0</v>
      </c>
      <c r="L1418" s="17">
        <v>0</v>
      </c>
      <c r="M1418" s="17">
        <v>0</v>
      </c>
      <c r="N1418" s="17">
        <f t="shared" si="47"/>
        <v>105</v>
      </c>
    </row>
    <row r="1419" spans="1:14" x14ac:dyDescent="0.25">
      <c r="A1419" s="17" t="s">
        <v>4059</v>
      </c>
      <c r="B1419" s="17">
        <v>114</v>
      </c>
      <c r="C1419" s="17">
        <v>121</v>
      </c>
      <c r="D1419" s="17">
        <v>109</v>
      </c>
      <c r="E1419" s="17">
        <v>124</v>
      </c>
      <c r="F1419" s="17">
        <v>0</v>
      </c>
      <c r="G1419" s="17">
        <v>0</v>
      </c>
      <c r="H1419" s="17">
        <v>0</v>
      </c>
      <c r="I1419" s="17">
        <v>0</v>
      </c>
      <c r="J1419" s="17">
        <v>0</v>
      </c>
      <c r="K1419" s="17">
        <v>0</v>
      </c>
      <c r="L1419" s="17">
        <v>0</v>
      </c>
      <c r="M1419" s="17">
        <v>0</v>
      </c>
      <c r="N1419" s="17">
        <f t="shared" si="47"/>
        <v>468</v>
      </c>
    </row>
    <row r="1420" spans="1:14" x14ac:dyDescent="0.25">
      <c r="A1420" s="17" t="s">
        <v>4058</v>
      </c>
      <c r="B1420" s="17">
        <v>0</v>
      </c>
      <c r="C1420" s="17">
        <v>0</v>
      </c>
      <c r="D1420" s="17">
        <v>0</v>
      </c>
      <c r="E1420" s="17">
        <v>0</v>
      </c>
      <c r="F1420" s="17">
        <v>129</v>
      </c>
      <c r="G1420" s="17">
        <v>97</v>
      </c>
      <c r="H1420" s="17">
        <v>101</v>
      </c>
      <c r="I1420" s="17">
        <v>132</v>
      </c>
      <c r="J1420" s="17">
        <v>98</v>
      </c>
      <c r="K1420" s="17">
        <v>110</v>
      </c>
      <c r="L1420" s="17">
        <v>101</v>
      </c>
      <c r="M1420" s="17">
        <v>121</v>
      </c>
      <c r="N1420" s="17">
        <f t="shared" si="47"/>
        <v>889</v>
      </c>
    </row>
    <row r="1421" spans="1:14" x14ac:dyDescent="0.25">
      <c r="A1421" s="17" t="s">
        <v>4105</v>
      </c>
      <c r="B1421" s="17">
        <v>38</v>
      </c>
      <c r="C1421" s="17">
        <v>40</v>
      </c>
      <c r="D1421" s="17">
        <v>31</v>
      </c>
      <c r="E1421" s="17">
        <v>39</v>
      </c>
      <c r="F1421" s="17">
        <v>42</v>
      </c>
      <c r="G1421" s="17">
        <v>35</v>
      </c>
      <c r="H1421" s="17">
        <v>36</v>
      </c>
      <c r="I1421" s="17">
        <v>32</v>
      </c>
      <c r="J1421" s="17">
        <v>45</v>
      </c>
      <c r="K1421" s="17">
        <v>36</v>
      </c>
      <c r="L1421" s="17">
        <v>44</v>
      </c>
      <c r="M1421" s="17">
        <v>40</v>
      </c>
      <c r="N1421" s="17">
        <f t="shared" ref="N1421:N1448" si="48">SUM(B1421:M1421)</f>
        <v>458</v>
      </c>
    </row>
    <row r="1422" spans="1:14" x14ac:dyDescent="0.25">
      <c r="A1422" s="17" t="s">
        <v>4061</v>
      </c>
      <c r="B1422" s="17">
        <v>0</v>
      </c>
      <c r="C1422" s="17">
        <v>0</v>
      </c>
      <c r="D1422" s="17">
        <v>0</v>
      </c>
      <c r="E1422" s="17">
        <v>0</v>
      </c>
      <c r="F1422" s="17">
        <v>138</v>
      </c>
      <c r="G1422" s="17">
        <v>129</v>
      </c>
      <c r="H1422" s="17">
        <v>124</v>
      </c>
      <c r="I1422" s="17">
        <v>145</v>
      </c>
      <c r="J1422" s="17">
        <v>137</v>
      </c>
      <c r="K1422" s="17">
        <v>114</v>
      </c>
      <c r="L1422" s="17">
        <v>129</v>
      </c>
      <c r="M1422" s="17">
        <v>115</v>
      </c>
      <c r="N1422" s="17">
        <f t="shared" si="48"/>
        <v>1031</v>
      </c>
    </row>
    <row r="1423" spans="1:14" x14ac:dyDescent="0.25">
      <c r="A1423" s="17" t="s">
        <v>4060</v>
      </c>
      <c r="B1423" s="17">
        <v>102</v>
      </c>
      <c r="C1423" s="17">
        <v>117</v>
      </c>
      <c r="D1423" s="17">
        <v>105</v>
      </c>
      <c r="E1423" s="17">
        <v>123</v>
      </c>
      <c r="F1423" s="17">
        <v>0</v>
      </c>
      <c r="G1423" s="17">
        <v>0</v>
      </c>
      <c r="H1423" s="17">
        <v>0</v>
      </c>
      <c r="I1423" s="17">
        <v>0</v>
      </c>
      <c r="J1423" s="17">
        <v>0</v>
      </c>
      <c r="K1423" s="17">
        <v>0</v>
      </c>
      <c r="L1423" s="17">
        <v>0</v>
      </c>
      <c r="M1423" s="17">
        <v>0</v>
      </c>
      <c r="N1423" s="17">
        <f t="shared" si="48"/>
        <v>447</v>
      </c>
    </row>
    <row r="1424" spans="1:14" x14ac:dyDescent="0.25">
      <c r="A1424" s="17" t="s">
        <v>4981</v>
      </c>
      <c r="B1424" s="17">
        <v>46</v>
      </c>
      <c r="C1424" s="17">
        <v>58</v>
      </c>
      <c r="D1424" s="17">
        <v>29</v>
      </c>
      <c r="E1424" s="17">
        <v>41</v>
      </c>
      <c r="F1424" s="17">
        <v>0</v>
      </c>
      <c r="G1424" s="17">
        <v>0</v>
      </c>
      <c r="H1424" s="17">
        <v>0</v>
      </c>
      <c r="I1424" s="17">
        <v>0</v>
      </c>
      <c r="J1424" s="17">
        <v>0</v>
      </c>
      <c r="K1424" s="17">
        <v>0</v>
      </c>
      <c r="L1424" s="17">
        <v>0</v>
      </c>
      <c r="M1424" s="17">
        <v>0</v>
      </c>
      <c r="N1424" s="17">
        <f t="shared" si="48"/>
        <v>174</v>
      </c>
    </row>
    <row r="1425" spans="1:14" x14ac:dyDescent="0.25">
      <c r="A1425" s="17" t="s">
        <v>4560</v>
      </c>
      <c r="B1425" s="17">
        <v>87</v>
      </c>
      <c r="C1425" s="17">
        <v>99</v>
      </c>
      <c r="D1425" s="17">
        <v>93</v>
      </c>
      <c r="E1425" s="17">
        <v>80</v>
      </c>
      <c r="F1425" s="17">
        <v>0</v>
      </c>
      <c r="G1425" s="17">
        <v>0</v>
      </c>
      <c r="H1425" s="17">
        <v>0</v>
      </c>
      <c r="I1425" s="17">
        <v>0</v>
      </c>
      <c r="J1425" s="17">
        <v>0</v>
      </c>
      <c r="K1425" s="17">
        <v>0</v>
      </c>
      <c r="L1425" s="17">
        <v>0</v>
      </c>
      <c r="M1425" s="17">
        <v>0</v>
      </c>
      <c r="N1425" s="17">
        <f t="shared" si="48"/>
        <v>359</v>
      </c>
    </row>
    <row r="1426" spans="1:14" x14ac:dyDescent="0.25">
      <c r="A1426" s="17" t="s">
        <v>4559</v>
      </c>
      <c r="B1426" s="17">
        <v>0</v>
      </c>
      <c r="C1426" s="17">
        <v>0</v>
      </c>
      <c r="D1426" s="17">
        <v>0</v>
      </c>
      <c r="E1426" s="17">
        <v>0</v>
      </c>
      <c r="F1426" s="17">
        <v>96</v>
      </c>
      <c r="G1426" s="17">
        <v>105</v>
      </c>
      <c r="H1426" s="17">
        <v>105</v>
      </c>
      <c r="I1426" s="17">
        <v>99</v>
      </c>
      <c r="J1426" s="17">
        <v>78</v>
      </c>
      <c r="K1426" s="17">
        <v>90</v>
      </c>
      <c r="L1426" s="17">
        <v>104</v>
      </c>
      <c r="M1426" s="17">
        <v>101</v>
      </c>
      <c r="N1426" s="17">
        <f t="shared" si="48"/>
        <v>778</v>
      </c>
    </row>
    <row r="1427" spans="1:14" x14ac:dyDescent="0.25">
      <c r="A1427" s="17" t="s">
        <v>4520</v>
      </c>
      <c r="B1427" s="17">
        <v>84</v>
      </c>
      <c r="C1427" s="17">
        <v>90</v>
      </c>
      <c r="D1427" s="17">
        <v>79</v>
      </c>
      <c r="E1427" s="17">
        <v>85</v>
      </c>
      <c r="F1427" s="17">
        <v>0</v>
      </c>
      <c r="G1427" s="17">
        <v>0</v>
      </c>
      <c r="H1427" s="17">
        <v>0</v>
      </c>
      <c r="I1427" s="17">
        <v>0</v>
      </c>
      <c r="J1427" s="17">
        <v>0</v>
      </c>
      <c r="K1427" s="17">
        <v>0</v>
      </c>
      <c r="L1427" s="17">
        <v>0</v>
      </c>
      <c r="M1427" s="17">
        <v>0</v>
      </c>
      <c r="N1427" s="17">
        <f t="shared" si="48"/>
        <v>338</v>
      </c>
    </row>
    <row r="1428" spans="1:14" x14ac:dyDescent="0.25">
      <c r="A1428" s="17" t="s">
        <v>4519</v>
      </c>
      <c r="B1428" s="17">
        <v>0</v>
      </c>
      <c r="C1428" s="17">
        <v>0</v>
      </c>
      <c r="D1428" s="17">
        <v>0</v>
      </c>
      <c r="E1428" s="17">
        <v>0</v>
      </c>
      <c r="F1428" s="17">
        <v>152</v>
      </c>
      <c r="G1428" s="17">
        <v>171</v>
      </c>
      <c r="H1428" s="17">
        <v>152</v>
      </c>
      <c r="I1428" s="17">
        <v>168</v>
      </c>
      <c r="J1428" s="17">
        <v>145</v>
      </c>
      <c r="K1428" s="17">
        <v>157</v>
      </c>
      <c r="L1428" s="17">
        <v>151</v>
      </c>
      <c r="M1428" s="17">
        <v>156</v>
      </c>
      <c r="N1428" s="17">
        <f t="shared" si="48"/>
        <v>1252</v>
      </c>
    </row>
    <row r="1429" spans="1:14" x14ac:dyDescent="0.25">
      <c r="A1429" s="17" t="s">
        <v>4522</v>
      </c>
      <c r="B1429" s="17">
        <v>117</v>
      </c>
      <c r="C1429" s="17">
        <v>113</v>
      </c>
      <c r="D1429" s="17">
        <v>111</v>
      </c>
      <c r="E1429" s="17">
        <v>113</v>
      </c>
      <c r="F1429" s="17">
        <v>0</v>
      </c>
      <c r="G1429" s="17">
        <v>0</v>
      </c>
      <c r="H1429" s="17">
        <v>0</v>
      </c>
      <c r="I1429" s="17">
        <v>0</v>
      </c>
      <c r="J1429" s="17">
        <v>0</v>
      </c>
      <c r="K1429" s="17">
        <v>0</v>
      </c>
      <c r="L1429" s="17">
        <v>0</v>
      </c>
      <c r="M1429" s="17">
        <v>0</v>
      </c>
      <c r="N1429" s="17">
        <f t="shared" si="48"/>
        <v>454</v>
      </c>
    </row>
    <row r="1430" spans="1:14" x14ac:dyDescent="0.25">
      <c r="A1430" s="17" t="s">
        <v>5491</v>
      </c>
      <c r="B1430" s="17">
        <v>88</v>
      </c>
      <c r="C1430" s="17">
        <v>127</v>
      </c>
      <c r="D1430" s="17">
        <v>100</v>
      </c>
      <c r="E1430" s="17">
        <v>102</v>
      </c>
      <c r="F1430" s="17">
        <v>0</v>
      </c>
      <c r="G1430" s="17">
        <v>0</v>
      </c>
      <c r="H1430" s="17">
        <v>0</v>
      </c>
      <c r="I1430" s="17">
        <v>0</v>
      </c>
      <c r="J1430" s="17">
        <v>0</v>
      </c>
      <c r="K1430" s="17">
        <v>0</v>
      </c>
      <c r="L1430" s="17">
        <v>0</v>
      </c>
      <c r="M1430" s="17">
        <v>0</v>
      </c>
      <c r="N1430" s="17">
        <f t="shared" si="48"/>
        <v>417</v>
      </c>
    </row>
    <row r="1431" spans="1:14" x14ac:dyDescent="0.25">
      <c r="A1431" s="17" t="s">
        <v>4521</v>
      </c>
      <c r="B1431" s="17">
        <v>0</v>
      </c>
      <c r="C1431" s="17">
        <v>0</v>
      </c>
      <c r="D1431" s="17">
        <v>0</v>
      </c>
      <c r="E1431" s="17">
        <v>0</v>
      </c>
      <c r="F1431" s="17">
        <v>141</v>
      </c>
      <c r="G1431" s="17">
        <v>161</v>
      </c>
      <c r="H1431" s="17">
        <v>164</v>
      </c>
      <c r="I1431" s="17">
        <v>129</v>
      </c>
      <c r="J1431" s="17">
        <v>139</v>
      </c>
      <c r="K1431" s="17">
        <v>147</v>
      </c>
      <c r="L1431" s="17">
        <v>117</v>
      </c>
      <c r="M1431" s="17">
        <v>154</v>
      </c>
      <c r="N1431" s="17">
        <f t="shared" si="48"/>
        <v>1152</v>
      </c>
    </row>
    <row r="1432" spans="1:14" x14ac:dyDescent="0.25">
      <c r="A1432" s="17" t="s">
        <v>4646</v>
      </c>
      <c r="B1432" s="17">
        <v>0</v>
      </c>
      <c r="C1432" s="17">
        <v>0</v>
      </c>
      <c r="D1432" s="17">
        <v>0</v>
      </c>
      <c r="E1432" s="17">
        <v>0</v>
      </c>
      <c r="F1432" s="17">
        <v>56</v>
      </c>
      <c r="G1432" s="17">
        <v>68</v>
      </c>
      <c r="H1432" s="17">
        <v>69</v>
      </c>
      <c r="I1432" s="17">
        <v>79</v>
      </c>
      <c r="J1432" s="17">
        <v>53</v>
      </c>
      <c r="K1432" s="17">
        <v>91</v>
      </c>
      <c r="L1432" s="17">
        <v>49</v>
      </c>
      <c r="M1432" s="17">
        <v>62</v>
      </c>
      <c r="N1432" s="17">
        <f t="shared" si="48"/>
        <v>527</v>
      </c>
    </row>
    <row r="1433" spans="1:14" x14ac:dyDescent="0.25">
      <c r="A1433" s="17" t="s">
        <v>4390</v>
      </c>
      <c r="B1433" s="17">
        <v>0</v>
      </c>
      <c r="C1433" s="17">
        <v>0</v>
      </c>
      <c r="D1433" s="17">
        <v>0</v>
      </c>
      <c r="E1433" s="17">
        <v>0</v>
      </c>
      <c r="F1433" s="17">
        <v>133</v>
      </c>
      <c r="G1433" s="17">
        <v>104</v>
      </c>
      <c r="H1433" s="17">
        <v>97</v>
      </c>
      <c r="I1433" s="17">
        <v>115</v>
      </c>
      <c r="J1433" s="17">
        <v>108</v>
      </c>
      <c r="K1433" s="17">
        <v>104</v>
      </c>
      <c r="L1433" s="17">
        <v>117</v>
      </c>
      <c r="M1433" s="17">
        <v>109</v>
      </c>
      <c r="N1433" s="17">
        <f t="shared" si="48"/>
        <v>887</v>
      </c>
    </row>
    <row r="1434" spans="1:14" x14ac:dyDescent="0.25">
      <c r="A1434" s="17" t="s">
        <v>4391</v>
      </c>
      <c r="B1434" s="17">
        <v>121</v>
      </c>
      <c r="C1434" s="17">
        <v>134</v>
      </c>
      <c r="D1434" s="17">
        <v>110</v>
      </c>
      <c r="E1434" s="17">
        <v>120</v>
      </c>
      <c r="F1434" s="17">
        <v>0</v>
      </c>
      <c r="G1434" s="17">
        <v>0</v>
      </c>
      <c r="H1434" s="17">
        <v>0</v>
      </c>
      <c r="I1434" s="17">
        <v>0</v>
      </c>
      <c r="J1434" s="17">
        <v>0</v>
      </c>
      <c r="K1434" s="17">
        <v>0</v>
      </c>
      <c r="L1434" s="17">
        <v>0</v>
      </c>
      <c r="M1434" s="17">
        <v>0</v>
      </c>
      <c r="N1434" s="17">
        <f t="shared" si="48"/>
        <v>485</v>
      </c>
    </row>
    <row r="1435" spans="1:14" x14ac:dyDescent="0.25">
      <c r="A1435" s="17" t="s">
        <v>3957</v>
      </c>
      <c r="B1435" s="17">
        <v>0</v>
      </c>
      <c r="C1435" s="17">
        <v>0</v>
      </c>
      <c r="D1435" s="17">
        <v>0</v>
      </c>
      <c r="E1435" s="17">
        <v>0</v>
      </c>
      <c r="F1435" s="17">
        <v>0</v>
      </c>
      <c r="G1435" s="17">
        <v>0</v>
      </c>
      <c r="H1435" s="17">
        <v>58</v>
      </c>
      <c r="I1435" s="17">
        <v>111</v>
      </c>
      <c r="J1435" s="17">
        <v>64</v>
      </c>
      <c r="K1435" s="17">
        <v>126</v>
      </c>
      <c r="L1435" s="17">
        <v>48</v>
      </c>
      <c r="M1435" s="17">
        <v>88</v>
      </c>
      <c r="N1435" s="17">
        <f t="shared" si="48"/>
        <v>495</v>
      </c>
    </row>
    <row r="1436" spans="1:14" x14ac:dyDescent="0.25">
      <c r="A1436" s="17" t="s">
        <v>5170</v>
      </c>
      <c r="B1436" s="17">
        <v>30</v>
      </c>
      <c r="C1436" s="17">
        <v>25</v>
      </c>
      <c r="D1436" s="17">
        <v>25</v>
      </c>
      <c r="E1436" s="17">
        <v>28</v>
      </c>
      <c r="F1436" s="17">
        <v>24</v>
      </c>
      <c r="G1436" s="17">
        <v>30</v>
      </c>
      <c r="H1436" s="17">
        <v>33</v>
      </c>
      <c r="I1436" s="17">
        <v>28</v>
      </c>
      <c r="J1436" s="17">
        <v>29</v>
      </c>
      <c r="K1436" s="17">
        <v>28</v>
      </c>
      <c r="L1436" s="17">
        <v>29</v>
      </c>
      <c r="M1436" s="17">
        <v>33</v>
      </c>
      <c r="N1436" s="17">
        <f t="shared" si="48"/>
        <v>342</v>
      </c>
    </row>
    <row r="1437" spans="1:14" x14ac:dyDescent="0.25">
      <c r="A1437" s="17" t="s">
        <v>4870</v>
      </c>
      <c r="B1437" s="17">
        <v>0</v>
      </c>
      <c r="C1437" s="17">
        <v>0</v>
      </c>
      <c r="D1437" s="17">
        <v>0</v>
      </c>
      <c r="E1437" s="17">
        <v>0</v>
      </c>
      <c r="F1437" s="17">
        <v>15</v>
      </c>
      <c r="G1437" s="17">
        <v>47</v>
      </c>
      <c r="H1437" s="17">
        <v>57</v>
      </c>
      <c r="I1437" s="17">
        <v>85</v>
      </c>
      <c r="J1437" s="17">
        <v>82</v>
      </c>
      <c r="K1437" s="17">
        <v>82</v>
      </c>
      <c r="L1437" s="17">
        <v>67</v>
      </c>
      <c r="M1437" s="17">
        <v>101</v>
      </c>
      <c r="N1437" s="17">
        <f t="shared" si="48"/>
        <v>536</v>
      </c>
    </row>
    <row r="1438" spans="1:14" x14ac:dyDescent="0.25">
      <c r="A1438" s="17" t="s">
        <v>4689</v>
      </c>
      <c r="B1438" s="17">
        <v>0</v>
      </c>
      <c r="C1438" s="17">
        <v>0</v>
      </c>
      <c r="D1438" s="17">
        <v>0</v>
      </c>
      <c r="E1438" s="17">
        <v>0</v>
      </c>
      <c r="F1438" s="17">
        <v>66</v>
      </c>
      <c r="G1438" s="17">
        <v>87</v>
      </c>
      <c r="H1438" s="17">
        <v>92</v>
      </c>
      <c r="I1438" s="17">
        <v>75</v>
      </c>
      <c r="J1438" s="17">
        <v>89</v>
      </c>
      <c r="K1438" s="17">
        <v>72</v>
      </c>
      <c r="L1438" s="17">
        <v>65</v>
      </c>
      <c r="M1438" s="17">
        <v>84</v>
      </c>
      <c r="N1438" s="17">
        <f t="shared" si="48"/>
        <v>630</v>
      </c>
    </row>
    <row r="1439" spans="1:14" x14ac:dyDescent="0.25">
      <c r="A1439" s="17" t="s">
        <v>4690</v>
      </c>
      <c r="B1439" s="17">
        <v>74</v>
      </c>
      <c r="C1439" s="17">
        <v>77</v>
      </c>
      <c r="D1439" s="17">
        <v>74</v>
      </c>
      <c r="E1439" s="17">
        <v>71</v>
      </c>
      <c r="F1439" s="17">
        <v>0</v>
      </c>
      <c r="G1439" s="17">
        <v>0</v>
      </c>
      <c r="H1439" s="17">
        <v>0</v>
      </c>
      <c r="I1439" s="17">
        <v>0</v>
      </c>
      <c r="J1439" s="17">
        <v>0</v>
      </c>
      <c r="K1439" s="17">
        <v>0</v>
      </c>
      <c r="L1439" s="17">
        <v>0</v>
      </c>
      <c r="M1439" s="17">
        <v>0</v>
      </c>
      <c r="N1439" s="17">
        <f t="shared" si="48"/>
        <v>296</v>
      </c>
    </row>
    <row r="1440" spans="1:14" x14ac:dyDescent="0.25">
      <c r="A1440" s="17" t="s">
        <v>8781</v>
      </c>
      <c r="B1440" s="17">
        <v>61</v>
      </c>
      <c r="C1440" s="17">
        <v>60</v>
      </c>
      <c r="D1440" s="17">
        <v>50</v>
      </c>
      <c r="E1440" s="17">
        <v>64</v>
      </c>
      <c r="F1440" s="17">
        <v>57</v>
      </c>
      <c r="G1440" s="17">
        <v>67</v>
      </c>
      <c r="H1440" s="17">
        <v>62</v>
      </c>
      <c r="I1440" s="17">
        <v>43</v>
      </c>
      <c r="J1440" s="17">
        <v>46</v>
      </c>
      <c r="K1440" s="17">
        <v>55</v>
      </c>
      <c r="L1440" s="17">
        <v>43</v>
      </c>
      <c r="M1440" s="17">
        <v>54</v>
      </c>
      <c r="N1440" s="17">
        <f t="shared" si="48"/>
        <v>662</v>
      </c>
    </row>
    <row r="1441" spans="1:14" x14ac:dyDescent="0.25">
      <c r="A1441" s="17" t="s">
        <v>8782</v>
      </c>
      <c r="B1441" s="17">
        <v>6</v>
      </c>
      <c r="C1441" s="17">
        <v>6</v>
      </c>
      <c r="D1441" s="17">
        <v>5</v>
      </c>
      <c r="E1441" s="17">
        <v>7</v>
      </c>
      <c r="F1441" s="17">
        <v>10</v>
      </c>
      <c r="G1441" s="17">
        <v>11</v>
      </c>
      <c r="H1441" s="17">
        <v>4</v>
      </c>
      <c r="I1441" s="17">
        <v>17</v>
      </c>
      <c r="J1441" s="17">
        <v>6</v>
      </c>
      <c r="K1441" s="17">
        <v>14</v>
      </c>
      <c r="L1441" s="17">
        <v>21</v>
      </c>
      <c r="M1441" s="17">
        <v>35</v>
      </c>
      <c r="N1441" s="17">
        <f t="shared" si="48"/>
        <v>142</v>
      </c>
    </row>
    <row r="1442" spans="1:14" x14ac:dyDescent="0.25">
      <c r="A1442" s="17" t="s">
        <v>4768</v>
      </c>
      <c r="B1442" s="17">
        <v>0</v>
      </c>
      <c r="C1442" s="17">
        <v>0</v>
      </c>
      <c r="D1442" s="17">
        <v>0</v>
      </c>
      <c r="E1442" s="17">
        <v>0</v>
      </c>
      <c r="F1442" s="17">
        <v>200</v>
      </c>
      <c r="G1442" s="17">
        <v>183</v>
      </c>
      <c r="H1442" s="17">
        <v>169</v>
      </c>
      <c r="I1442" s="17">
        <v>159</v>
      </c>
      <c r="J1442" s="17">
        <v>191</v>
      </c>
      <c r="K1442" s="17">
        <v>153</v>
      </c>
      <c r="L1442" s="17">
        <v>175</v>
      </c>
      <c r="M1442" s="17">
        <v>207</v>
      </c>
      <c r="N1442" s="17">
        <f t="shared" si="48"/>
        <v>1437</v>
      </c>
    </row>
    <row r="1443" spans="1:14" x14ac:dyDescent="0.25">
      <c r="A1443" s="17" t="s">
        <v>4769</v>
      </c>
      <c r="B1443" s="17">
        <v>165</v>
      </c>
      <c r="C1443" s="17">
        <v>217</v>
      </c>
      <c r="D1443" s="17">
        <v>163</v>
      </c>
      <c r="E1443" s="17">
        <v>161</v>
      </c>
      <c r="F1443" s="17">
        <v>0</v>
      </c>
      <c r="G1443" s="17">
        <v>0</v>
      </c>
      <c r="H1443" s="17">
        <v>0</v>
      </c>
      <c r="I1443" s="17">
        <v>0</v>
      </c>
      <c r="J1443" s="17">
        <v>0</v>
      </c>
      <c r="K1443" s="17">
        <v>0</v>
      </c>
      <c r="L1443" s="17">
        <v>0</v>
      </c>
      <c r="M1443" s="17">
        <v>0</v>
      </c>
      <c r="N1443" s="17">
        <f t="shared" si="48"/>
        <v>706</v>
      </c>
    </row>
    <row r="1444" spans="1:14" x14ac:dyDescent="0.25">
      <c r="A1444" s="17" t="s">
        <v>4915</v>
      </c>
      <c r="B1444" s="17">
        <v>23</v>
      </c>
      <c r="C1444" s="17">
        <v>15</v>
      </c>
      <c r="D1444" s="17">
        <v>27</v>
      </c>
      <c r="E1444" s="17">
        <v>17</v>
      </c>
      <c r="F1444" s="17">
        <v>0</v>
      </c>
      <c r="G1444" s="17">
        <v>0</v>
      </c>
      <c r="H1444" s="17">
        <v>0</v>
      </c>
      <c r="I1444" s="17">
        <v>0</v>
      </c>
      <c r="J1444" s="17">
        <v>0</v>
      </c>
      <c r="K1444" s="17">
        <v>0</v>
      </c>
      <c r="L1444" s="17">
        <v>0</v>
      </c>
      <c r="M1444" s="17">
        <v>0</v>
      </c>
      <c r="N1444" s="17">
        <f t="shared" si="48"/>
        <v>82</v>
      </c>
    </row>
    <row r="1445" spans="1:14" x14ac:dyDescent="0.25">
      <c r="A1445" s="17" t="s">
        <v>4645</v>
      </c>
      <c r="B1445" s="17">
        <v>0</v>
      </c>
      <c r="C1445" s="17">
        <v>0</v>
      </c>
      <c r="D1445" s="17">
        <v>0</v>
      </c>
      <c r="E1445" s="17">
        <v>0</v>
      </c>
      <c r="F1445" s="17">
        <v>32</v>
      </c>
      <c r="G1445" s="17">
        <v>95</v>
      </c>
      <c r="H1445" s="17">
        <v>129</v>
      </c>
      <c r="I1445" s="17">
        <v>185</v>
      </c>
      <c r="J1445" s="17">
        <v>104</v>
      </c>
      <c r="K1445" s="17">
        <v>165</v>
      </c>
      <c r="L1445" s="17">
        <v>75</v>
      </c>
      <c r="M1445" s="17">
        <v>142</v>
      </c>
      <c r="N1445" s="17">
        <f t="shared" si="48"/>
        <v>927</v>
      </c>
    </row>
    <row r="1446" spans="1:14" x14ac:dyDescent="0.25">
      <c r="A1446" s="17" t="s">
        <v>4649</v>
      </c>
      <c r="B1446" s="17">
        <v>73</v>
      </c>
      <c r="C1446" s="17">
        <v>90</v>
      </c>
      <c r="D1446" s="17">
        <v>49</v>
      </c>
      <c r="E1446" s="17">
        <v>88</v>
      </c>
      <c r="F1446" s="17">
        <v>62</v>
      </c>
      <c r="G1446" s="17">
        <v>76</v>
      </c>
      <c r="H1446" s="17">
        <v>78</v>
      </c>
      <c r="I1446" s="17">
        <v>78</v>
      </c>
      <c r="J1446" s="17">
        <v>69</v>
      </c>
      <c r="K1446" s="17">
        <v>88</v>
      </c>
      <c r="L1446" s="17">
        <v>68</v>
      </c>
      <c r="M1446" s="17">
        <v>82</v>
      </c>
      <c r="N1446" s="17">
        <f t="shared" si="48"/>
        <v>901</v>
      </c>
    </row>
    <row r="1447" spans="1:14" x14ac:dyDescent="0.25">
      <c r="A1447" s="17" t="s">
        <v>4648</v>
      </c>
      <c r="B1447" s="17">
        <v>78</v>
      </c>
      <c r="C1447" s="17">
        <v>103</v>
      </c>
      <c r="D1447" s="17">
        <v>79</v>
      </c>
      <c r="E1447" s="17">
        <v>62</v>
      </c>
      <c r="F1447" s="17">
        <v>77</v>
      </c>
      <c r="G1447" s="17">
        <v>78</v>
      </c>
      <c r="H1447" s="17">
        <v>88</v>
      </c>
      <c r="I1447" s="17">
        <v>74</v>
      </c>
      <c r="J1447" s="17">
        <v>66</v>
      </c>
      <c r="K1447" s="17">
        <v>71</v>
      </c>
      <c r="L1447" s="17">
        <v>64</v>
      </c>
      <c r="M1447" s="17">
        <v>71</v>
      </c>
      <c r="N1447" s="17">
        <f t="shared" si="48"/>
        <v>911</v>
      </c>
    </row>
    <row r="1448" spans="1:14" x14ac:dyDescent="0.25">
      <c r="A1448" s="17" t="s">
        <v>4647</v>
      </c>
      <c r="B1448" s="17">
        <v>0</v>
      </c>
      <c r="C1448" s="17">
        <v>0</v>
      </c>
      <c r="D1448" s="17">
        <v>0</v>
      </c>
      <c r="E1448" s="17">
        <v>0</v>
      </c>
      <c r="F1448" s="17">
        <v>121</v>
      </c>
      <c r="G1448" s="17">
        <v>131</v>
      </c>
      <c r="H1448" s="17">
        <v>105</v>
      </c>
      <c r="I1448" s="17">
        <v>123</v>
      </c>
      <c r="J1448" s="17">
        <v>87</v>
      </c>
      <c r="K1448" s="17">
        <v>117</v>
      </c>
      <c r="L1448" s="17">
        <v>111</v>
      </c>
      <c r="M1448" s="17">
        <v>112</v>
      </c>
      <c r="N1448" s="17">
        <f t="shared" si="48"/>
        <v>907</v>
      </c>
    </row>
    <row r="1449" spans="1:14" x14ac:dyDescent="0.25">
      <c r="A1449" s="17" t="s">
        <v>4650</v>
      </c>
      <c r="B1449" s="17">
        <v>108</v>
      </c>
      <c r="C1449" s="17">
        <v>127</v>
      </c>
      <c r="D1449" s="17">
        <v>114</v>
      </c>
      <c r="E1449" s="17">
        <v>104</v>
      </c>
      <c r="F1449" s="17">
        <v>0</v>
      </c>
      <c r="G1449" s="17">
        <v>0</v>
      </c>
      <c r="H1449" s="17">
        <v>0</v>
      </c>
      <c r="I1449" s="17">
        <v>0</v>
      </c>
      <c r="J1449" s="17">
        <v>0</v>
      </c>
      <c r="K1449" s="17">
        <v>0</v>
      </c>
      <c r="L1449" s="17">
        <v>0</v>
      </c>
      <c r="M1449" s="17">
        <v>0</v>
      </c>
      <c r="N1449" s="17">
        <f t="shared" ref="N1449:N1468" si="49">SUM(B1449:M1449)</f>
        <v>453</v>
      </c>
    </row>
    <row r="1450" spans="1:14" x14ac:dyDescent="0.25">
      <c r="A1450" s="17" t="s">
        <v>4955</v>
      </c>
      <c r="B1450" s="17">
        <v>0</v>
      </c>
      <c r="C1450" s="17">
        <v>0</v>
      </c>
      <c r="D1450" s="17">
        <v>0</v>
      </c>
      <c r="E1450" s="17">
        <v>1</v>
      </c>
      <c r="F1450" s="17">
        <v>216</v>
      </c>
      <c r="G1450" s="17">
        <v>226</v>
      </c>
      <c r="H1450" s="17">
        <v>153</v>
      </c>
      <c r="I1450" s="17">
        <v>170</v>
      </c>
      <c r="J1450" s="17">
        <v>180</v>
      </c>
      <c r="K1450" s="17">
        <v>179</v>
      </c>
      <c r="L1450" s="17">
        <v>138</v>
      </c>
      <c r="M1450" s="17">
        <v>164</v>
      </c>
      <c r="N1450" s="17">
        <f t="shared" si="49"/>
        <v>1427</v>
      </c>
    </row>
    <row r="1451" spans="1:14" x14ac:dyDescent="0.25">
      <c r="A1451" s="17" t="s">
        <v>4954</v>
      </c>
      <c r="B1451" s="17">
        <v>155</v>
      </c>
      <c r="C1451" s="17">
        <v>188</v>
      </c>
      <c r="D1451" s="17">
        <v>200</v>
      </c>
      <c r="E1451" s="17">
        <v>181</v>
      </c>
      <c r="F1451" s="17">
        <v>1</v>
      </c>
      <c r="G1451" s="17">
        <v>4</v>
      </c>
      <c r="H1451" s="17">
        <v>1</v>
      </c>
      <c r="I1451" s="17">
        <v>0</v>
      </c>
      <c r="J1451" s="17">
        <v>0</v>
      </c>
      <c r="K1451" s="17">
        <v>0</v>
      </c>
      <c r="L1451" s="17">
        <v>0</v>
      </c>
      <c r="M1451" s="17">
        <v>0</v>
      </c>
      <c r="N1451" s="17">
        <f t="shared" si="49"/>
        <v>730</v>
      </c>
    </row>
    <row r="1452" spans="1:14" x14ac:dyDescent="0.25">
      <c r="A1452" s="17" t="s">
        <v>5207</v>
      </c>
      <c r="B1452" s="17">
        <v>32</v>
      </c>
      <c r="C1452" s="17">
        <v>47</v>
      </c>
      <c r="D1452" s="17">
        <v>52</v>
      </c>
      <c r="E1452" s="17">
        <v>38</v>
      </c>
      <c r="F1452" s="17">
        <v>34</v>
      </c>
      <c r="G1452" s="17">
        <v>40</v>
      </c>
      <c r="H1452" s="17">
        <v>24</v>
      </c>
      <c r="I1452" s="17">
        <v>36</v>
      </c>
      <c r="J1452" s="17">
        <v>34</v>
      </c>
      <c r="K1452" s="17">
        <v>38</v>
      </c>
      <c r="L1452" s="17">
        <v>33</v>
      </c>
      <c r="M1452" s="17">
        <v>32</v>
      </c>
      <c r="N1452" s="17">
        <f t="shared" si="49"/>
        <v>440</v>
      </c>
    </row>
    <row r="1453" spans="1:14" x14ac:dyDescent="0.25">
      <c r="A1453" s="17" t="s">
        <v>4253</v>
      </c>
      <c r="B1453" s="17">
        <v>16</v>
      </c>
      <c r="C1453" s="17">
        <v>22</v>
      </c>
      <c r="D1453" s="17">
        <v>21</v>
      </c>
      <c r="E1453" s="17">
        <v>23</v>
      </c>
      <c r="F1453" s="17">
        <v>10</v>
      </c>
      <c r="G1453" s="17">
        <v>24</v>
      </c>
      <c r="H1453" s="17">
        <v>13</v>
      </c>
      <c r="I1453" s="17">
        <v>20</v>
      </c>
      <c r="J1453" s="17">
        <v>10</v>
      </c>
      <c r="K1453" s="17">
        <v>17</v>
      </c>
      <c r="L1453" s="17">
        <v>13</v>
      </c>
      <c r="M1453" s="17">
        <v>25</v>
      </c>
      <c r="N1453" s="17">
        <f t="shared" si="49"/>
        <v>214</v>
      </c>
    </row>
    <row r="1454" spans="1:14" x14ac:dyDescent="0.25">
      <c r="A1454" s="17" t="s">
        <v>5492</v>
      </c>
      <c r="B1454" s="17">
        <v>189</v>
      </c>
      <c r="C1454" s="17">
        <v>179</v>
      </c>
      <c r="D1454" s="17">
        <v>185</v>
      </c>
      <c r="E1454" s="17">
        <v>199</v>
      </c>
      <c r="F1454" s="17">
        <v>0</v>
      </c>
      <c r="G1454" s="17">
        <v>0</v>
      </c>
      <c r="H1454" s="17">
        <v>0</v>
      </c>
      <c r="I1454" s="17">
        <v>0</v>
      </c>
      <c r="J1454" s="17">
        <v>0</v>
      </c>
      <c r="K1454" s="17">
        <v>0</v>
      </c>
      <c r="L1454" s="17">
        <v>0</v>
      </c>
      <c r="M1454" s="17">
        <v>0</v>
      </c>
      <c r="N1454" s="17">
        <f t="shared" si="49"/>
        <v>752</v>
      </c>
    </row>
    <row r="1455" spans="1:14" x14ac:dyDescent="0.25">
      <c r="A1455" s="17" t="s">
        <v>4616</v>
      </c>
      <c r="B1455" s="17">
        <v>0</v>
      </c>
      <c r="C1455" s="17">
        <v>0</v>
      </c>
      <c r="D1455" s="17">
        <v>0</v>
      </c>
      <c r="E1455" s="17">
        <v>0</v>
      </c>
      <c r="F1455" s="17">
        <v>212</v>
      </c>
      <c r="G1455" s="17">
        <v>207</v>
      </c>
      <c r="H1455" s="17">
        <v>186</v>
      </c>
      <c r="I1455" s="17">
        <v>187</v>
      </c>
      <c r="J1455" s="17">
        <v>185</v>
      </c>
      <c r="K1455" s="17">
        <v>199</v>
      </c>
      <c r="L1455" s="17">
        <v>168</v>
      </c>
      <c r="M1455" s="17">
        <v>189</v>
      </c>
      <c r="N1455" s="17">
        <f t="shared" si="49"/>
        <v>1533</v>
      </c>
    </row>
    <row r="1456" spans="1:14" x14ac:dyDescent="0.25">
      <c r="A1456" s="17" t="s">
        <v>4084</v>
      </c>
      <c r="B1456" s="17">
        <v>0</v>
      </c>
      <c r="C1456" s="17">
        <v>0</v>
      </c>
      <c r="D1456" s="17">
        <v>0</v>
      </c>
      <c r="E1456" s="17">
        <v>0</v>
      </c>
      <c r="F1456" s="17">
        <v>48</v>
      </c>
      <c r="G1456" s="17">
        <v>50</v>
      </c>
      <c r="H1456" s="17">
        <v>45</v>
      </c>
      <c r="I1456" s="17">
        <v>46</v>
      </c>
      <c r="J1456" s="17">
        <v>51</v>
      </c>
      <c r="K1456" s="17">
        <v>51</v>
      </c>
      <c r="L1456" s="17">
        <v>45</v>
      </c>
      <c r="M1456" s="17">
        <v>39</v>
      </c>
      <c r="N1456" s="17">
        <f t="shared" si="49"/>
        <v>375</v>
      </c>
    </row>
    <row r="1457" spans="1:14" x14ac:dyDescent="0.25">
      <c r="A1457" s="17" t="s">
        <v>4085</v>
      </c>
      <c r="B1457" s="17">
        <v>42</v>
      </c>
      <c r="C1457" s="17">
        <v>46</v>
      </c>
      <c r="D1457" s="17">
        <v>50</v>
      </c>
      <c r="E1457" s="17">
        <v>51</v>
      </c>
      <c r="F1457" s="17">
        <v>0</v>
      </c>
      <c r="G1457" s="17">
        <v>0</v>
      </c>
      <c r="H1457" s="17">
        <v>0</v>
      </c>
      <c r="I1457" s="17">
        <v>0</v>
      </c>
      <c r="J1457" s="17">
        <v>0</v>
      </c>
      <c r="K1457" s="17">
        <v>0</v>
      </c>
      <c r="L1457" s="17">
        <v>0</v>
      </c>
      <c r="M1457" s="17">
        <v>0</v>
      </c>
      <c r="N1457" s="17">
        <f t="shared" si="49"/>
        <v>189</v>
      </c>
    </row>
    <row r="1458" spans="1:14" x14ac:dyDescent="0.25">
      <c r="A1458" s="17" t="s">
        <v>4495</v>
      </c>
      <c r="B1458" s="17">
        <v>0</v>
      </c>
      <c r="C1458" s="17">
        <v>0</v>
      </c>
      <c r="D1458" s="17">
        <v>0</v>
      </c>
      <c r="E1458" s="17">
        <v>0</v>
      </c>
      <c r="F1458" s="17">
        <v>253</v>
      </c>
      <c r="G1458" s="17">
        <v>214</v>
      </c>
      <c r="H1458" s="17">
        <v>200</v>
      </c>
      <c r="I1458" s="17">
        <v>257</v>
      </c>
      <c r="J1458" s="17">
        <v>231</v>
      </c>
      <c r="K1458" s="17">
        <v>284</v>
      </c>
      <c r="L1458" s="17">
        <v>226</v>
      </c>
      <c r="M1458" s="17">
        <v>256</v>
      </c>
      <c r="N1458" s="17">
        <f t="shared" si="49"/>
        <v>1921</v>
      </c>
    </row>
    <row r="1459" spans="1:14" x14ac:dyDescent="0.25">
      <c r="A1459" s="17" t="s">
        <v>4497</v>
      </c>
      <c r="B1459" s="17">
        <v>116</v>
      </c>
      <c r="C1459" s="17">
        <v>124</v>
      </c>
      <c r="D1459" s="17">
        <v>121</v>
      </c>
      <c r="E1459" s="17">
        <v>114</v>
      </c>
      <c r="F1459" s="17">
        <v>0</v>
      </c>
      <c r="G1459" s="17">
        <v>0</v>
      </c>
      <c r="H1459" s="17">
        <v>0</v>
      </c>
      <c r="I1459" s="17">
        <v>0</v>
      </c>
      <c r="J1459" s="17">
        <v>0</v>
      </c>
      <c r="K1459" s="17">
        <v>0</v>
      </c>
      <c r="L1459" s="17">
        <v>0</v>
      </c>
      <c r="M1459" s="17">
        <v>0</v>
      </c>
      <c r="N1459" s="17">
        <f t="shared" si="49"/>
        <v>475</v>
      </c>
    </row>
    <row r="1460" spans="1:14" x14ac:dyDescent="0.25">
      <c r="A1460" s="17" t="s">
        <v>4496</v>
      </c>
      <c r="B1460" s="17">
        <v>110</v>
      </c>
      <c r="C1460" s="17">
        <v>112</v>
      </c>
      <c r="D1460" s="17">
        <v>151</v>
      </c>
      <c r="E1460" s="17">
        <v>146</v>
      </c>
      <c r="F1460" s="17">
        <v>1</v>
      </c>
      <c r="G1460" s="17">
        <v>0</v>
      </c>
      <c r="H1460" s="17">
        <v>0</v>
      </c>
      <c r="I1460" s="17">
        <v>0</v>
      </c>
      <c r="J1460" s="17">
        <v>0</v>
      </c>
      <c r="K1460" s="17">
        <v>0</v>
      </c>
      <c r="L1460" s="17">
        <v>0</v>
      </c>
      <c r="M1460" s="17">
        <v>0</v>
      </c>
      <c r="N1460" s="17">
        <f t="shared" si="49"/>
        <v>520</v>
      </c>
    </row>
    <row r="1461" spans="1:14" x14ac:dyDescent="0.25">
      <c r="A1461" s="17" t="s">
        <v>4728</v>
      </c>
      <c r="B1461" s="17">
        <v>0</v>
      </c>
      <c r="C1461" s="17">
        <v>0</v>
      </c>
      <c r="D1461" s="17">
        <v>0</v>
      </c>
      <c r="E1461" s="17">
        <v>0</v>
      </c>
      <c r="F1461" s="17">
        <v>88</v>
      </c>
      <c r="G1461" s="17">
        <v>93</v>
      </c>
      <c r="H1461" s="17">
        <v>87</v>
      </c>
      <c r="I1461" s="17">
        <v>91</v>
      </c>
      <c r="J1461" s="17">
        <v>90</v>
      </c>
      <c r="K1461" s="17">
        <v>89</v>
      </c>
      <c r="L1461" s="17">
        <v>72</v>
      </c>
      <c r="M1461" s="17">
        <v>93</v>
      </c>
      <c r="N1461" s="17">
        <f t="shared" si="49"/>
        <v>703</v>
      </c>
    </row>
    <row r="1462" spans="1:14" x14ac:dyDescent="0.25">
      <c r="A1462" s="17" t="s">
        <v>4729</v>
      </c>
      <c r="B1462" s="17">
        <v>90</v>
      </c>
      <c r="C1462" s="17">
        <v>92</v>
      </c>
      <c r="D1462" s="17">
        <v>92</v>
      </c>
      <c r="E1462" s="17">
        <v>87</v>
      </c>
      <c r="F1462" s="17">
        <v>0</v>
      </c>
      <c r="G1462" s="17">
        <v>0</v>
      </c>
      <c r="H1462" s="17">
        <v>0</v>
      </c>
      <c r="I1462" s="17">
        <v>0</v>
      </c>
      <c r="J1462" s="17">
        <v>0</v>
      </c>
      <c r="K1462" s="17">
        <v>0</v>
      </c>
      <c r="L1462" s="17">
        <v>0</v>
      </c>
      <c r="M1462" s="17">
        <v>0</v>
      </c>
      <c r="N1462" s="17">
        <f t="shared" si="49"/>
        <v>361</v>
      </c>
    </row>
    <row r="1463" spans="1:14" x14ac:dyDescent="0.25">
      <c r="A1463" s="17" t="s">
        <v>4282</v>
      </c>
      <c r="B1463" s="17">
        <v>0</v>
      </c>
      <c r="C1463" s="17">
        <v>0</v>
      </c>
      <c r="D1463" s="17">
        <v>0</v>
      </c>
      <c r="E1463" s="17">
        <v>0</v>
      </c>
      <c r="F1463" s="17">
        <v>44</v>
      </c>
      <c r="G1463" s="17">
        <v>46</v>
      </c>
      <c r="H1463" s="17">
        <v>51</v>
      </c>
      <c r="I1463" s="17">
        <v>39</v>
      </c>
      <c r="J1463" s="17">
        <v>38</v>
      </c>
      <c r="K1463" s="17">
        <v>51</v>
      </c>
      <c r="L1463" s="17">
        <v>35</v>
      </c>
      <c r="M1463" s="17">
        <v>29</v>
      </c>
      <c r="N1463" s="17">
        <f t="shared" si="49"/>
        <v>333</v>
      </c>
    </row>
    <row r="1464" spans="1:14" x14ac:dyDescent="0.25">
      <c r="A1464" s="17" t="s">
        <v>4283</v>
      </c>
      <c r="B1464" s="17">
        <v>44</v>
      </c>
      <c r="C1464" s="17">
        <v>53</v>
      </c>
      <c r="D1464" s="17">
        <v>46</v>
      </c>
      <c r="E1464" s="17">
        <v>36</v>
      </c>
      <c r="F1464" s="17">
        <v>0</v>
      </c>
      <c r="G1464" s="17">
        <v>0</v>
      </c>
      <c r="H1464" s="17">
        <v>0</v>
      </c>
      <c r="I1464" s="17">
        <v>0</v>
      </c>
      <c r="J1464" s="17">
        <v>0</v>
      </c>
      <c r="K1464" s="17">
        <v>0</v>
      </c>
      <c r="L1464" s="17">
        <v>0</v>
      </c>
      <c r="M1464" s="17">
        <v>0</v>
      </c>
      <c r="N1464" s="17">
        <f t="shared" si="49"/>
        <v>179</v>
      </c>
    </row>
    <row r="1465" spans="1:14" x14ac:dyDescent="0.25">
      <c r="A1465" s="17" t="s">
        <v>4959</v>
      </c>
      <c r="B1465" s="17">
        <v>52</v>
      </c>
      <c r="C1465" s="17">
        <v>54</v>
      </c>
      <c r="D1465" s="17">
        <v>48</v>
      </c>
      <c r="E1465" s="17">
        <v>52</v>
      </c>
      <c r="F1465" s="17">
        <v>0</v>
      </c>
      <c r="G1465" s="17">
        <v>0</v>
      </c>
      <c r="H1465" s="17">
        <v>0</v>
      </c>
      <c r="I1465" s="17">
        <v>0</v>
      </c>
      <c r="J1465" s="17">
        <v>0</v>
      </c>
      <c r="K1465" s="17">
        <v>0</v>
      </c>
      <c r="L1465" s="17">
        <v>0</v>
      </c>
      <c r="M1465" s="17">
        <v>0</v>
      </c>
      <c r="N1465" s="17">
        <f t="shared" si="49"/>
        <v>206</v>
      </c>
    </row>
    <row r="1466" spans="1:14" x14ac:dyDescent="0.25">
      <c r="A1466" s="17" t="s">
        <v>4871</v>
      </c>
      <c r="B1466" s="17">
        <v>190</v>
      </c>
      <c r="C1466" s="17">
        <v>174</v>
      </c>
      <c r="D1466" s="17">
        <v>176</v>
      </c>
      <c r="E1466" s="17">
        <v>176</v>
      </c>
      <c r="F1466" s="17">
        <v>0</v>
      </c>
      <c r="G1466" s="17">
        <v>0</v>
      </c>
      <c r="H1466" s="17">
        <v>0</v>
      </c>
      <c r="I1466" s="17">
        <v>0</v>
      </c>
      <c r="J1466" s="17">
        <v>0</v>
      </c>
      <c r="K1466" s="17">
        <v>0</v>
      </c>
      <c r="L1466" s="17">
        <v>0</v>
      </c>
      <c r="M1466" s="17">
        <v>0</v>
      </c>
      <c r="N1466" s="17">
        <f t="shared" si="49"/>
        <v>716</v>
      </c>
    </row>
    <row r="1467" spans="1:14" x14ac:dyDescent="0.25">
      <c r="A1467" s="17" t="s">
        <v>4872</v>
      </c>
      <c r="B1467" s="17">
        <v>0</v>
      </c>
      <c r="C1467" s="17">
        <v>0</v>
      </c>
      <c r="D1467" s="17">
        <v>0</v>
      </c>
      <c r="E1467" s="17">
        <v>0</v>
      </c>
      <c r="F1467" s="17">
        <v>160</v>
      </c>
      <c r="G1467" s="17">
        <v>189</v>
      </c>
      <c r="H1467" s="17">
        <v>159</v>
      </c>
      <c r="I1467" s="17">
        <v>169</v>
      </c>
      <c r="J1467" s="17">
        <v>171</v>
      </c>
      <c r="K1467" s="17">
        <v>167</v>
      </c>
      <c r="L1467" s="17">
        <v>163</v>
      </c>
      <c r="M1467" s="17">
        <v>161</v>
      </c>
      <c r="N1467" s="17">
        <f t="shared" si="49"/>
        <v>1339</v>
      </c>
    </row>
    <row r="1468" spans="1:14" x14ac:dyDescent="0.25">
      <c r="A1468" s="17" t="s">
        <v>4063</v>
      </c>
      <c r="B1468" s="17">
        <v>23</v>
      </c>
      <c r="C1468" s="17">
        <v>25</v>
      </c>
      <c r="D1468" s="17">
        <v>23</v>
      </c>
      <c r="E1468" s="17">
        <v>19</v>
      </c>
      <c r="F1468" s="17">
        <v>0</v>
      </c>
      <c r="G1468" s="17">
        <v>0</v>
      </c>
      <c r="H1468" s="17">
        <v>0</v>
      </c>
      <c r="I1468" s="17">
        <v>0</v>
      </c>
      <c r="J1468" s="17">
        <v>0</v>
      </c>
      <c r="K1468" s="17">
        <v>0</v>
      </c>
      <c r="L1468" s="17">
        <v>0</v>
      </c>
      <c r="M1468" s="17">
        <v>0</v>
      </c>
      <c r="N1468" s="17">
        <f t="shared" si="49"/>
        <v>90</v>
      </c>
    </row>
    <row r="1469" spans="1:14" x14ac:dyDescent="0.25">
      <c r="A1469" s="17" t="s">
        <v>4062</v>
      </c>
      <c r="B1469" s="17">
        <v>106</v>
      </c>
      <c r="C1469" s="17">
        <v>113</v>
      </c>
      <c r="D1469" s="17">
        <v>96</v>
      </c>
      <c r="E1469" s="17">
        <v>122</v>
      </c>
      <c r="F1469" s="17">
        <v>141</v>
      </c>
      <c r="G1469" s="17">
        <v>174</v>
      </c>
      <c r="H1469" s="17">
        <v>142</v>
      </c>
      <c r="I1469" s="17">
        <v>146</v>
      </c>
      <c r="J1469" s="17">
        <v>151</v>
      </c>
      <c r="K1469" s="17">
        <v>155</v>
      </c>
      <c r="L1469" s="17">
        <v>117</v>
      </c>
      <c r="M1469" s="17">
        <v>138</v>
      </c>
      <c r="N1469" s="17">
        <f t="shared" ref="N1469:N1495" si="50">SUM(B1469:M1469)</f>
        <v>1601</v>
      </c>
    </row>
    <row r="1470" spans="1:14" x14ac:dyDescent="0.25">
      <c r="A1470" s="17" t="s">
        <v>5246</v>
      </c>
      <c r="B1470" s="17">
        <v>1</v>
      </c>
      <c r="C1470" s="17">
        <v>3</v>
      </c>
      <c r="D1470" s="17">
        <v>4</v>
      </c>
      <c r="E1470" s="17">
        <v>6</v>
      </c>
      <c r="F1470" s="17">
        <v>5</v>
      </c>
      <c r="G1470" s="17">
        <v>11</v>
      </c>
      <c r="H1470" s="17">
        <v>4</v>
      </c>
      <c r="I1470" s="17">
        <v>7</v>
      </c>
      <c r="J1470" s="17">
        <v>8</v>
      </c>
      <c r="K1470" s="17">
        <v>12</v>
      </c>
      <c r="L1470" s="17">
        <v>6</v>
      </c>
      <c r="M1470" s="17">
        <v>9</v>
      </c>
      <c r="N1470" s="17">
        <f t="shared" si="50"/>
        <v>76</v>
      </c>
    </row>
    <row r="1471" spans="1:14" x14ac:dyDescent="0.25">
      <c r="A1471" s="17" t="s">
        <v>4604</v>
      </c>
      <c r="B1471" s="17">
        <v>58</v>
      </c>
      <c r="C1471" s="17">
        <v>48</v>
      </c>
      <c r="D1471" s="17">
        <v>50</v>
      </c>
      <c r="E1471" s="17">
        <v>55</v>
      </c>
      <c r="F1471" s="17">
        <v>60</v>
      </c>
      <c r="G1471" s="17">
        <v>48</v>
      </c>
      <c r="H1471" s="17">
        <v>48</v>
      </c>
      <c r="I1471" s="17">
        <v>41</v>
      </c>
      <c r="J1471" s="17">
        <v>43</v>
      </c>
      <c r="K1471" s="17">
        <v>57</v>
      </c>
      <c r="L1471" s="17">
        <v>58</v>
      </c>
      <c r="M1471" s="17">
        <v>27</v>
      </c>
      <c r="N1471" s="17">
        <f t="shared" si="50"/>
        <v>593</v>
      </c>
    </row>
    <row r="1472" spans="1:14" x14ac:dyDescent="0.25">
      <c r="A1472" s="17" t="s">
        <v>4651</v>
      </c>
      <c r="B1472" s="17">
        <v>93</v>
      </c>
      <c r="C1472" s="17">
        <v>98</v>
      </c>
      <c r="D1472" s="17">
        <v>82</v>
      </c>
      <c r="E1472" s="17">
        <v>93</v>
      </c>
      <c r="F1472" s="17">
        <v>84</v>
      </c>
      <c r="G1472" s="17">
        <v>93</v>
      </c>
      <c r="H1472" s="17">
        <v>97</v>
      </c>
      <c r="I1472" s="17">
        <v>95</v>
      </c>
      <c r="J1472" s="17">
        <v>81</v>
      </c>
      <c r="K1472" s="17">
        <v>79</v>
      </c>
      <c r="L1472" s="17">
        <v>88</v>
      </c>
      <c r="M1472" s="17">
        <v>114</v>
      </c>
      <c r="N1472" s="17">
        <f t="shared" si="50"/>
        <v>1097</v>
      </c>
    </row>
    <row r="1473" spans="1:14" x14ac:dyDescent="0.25">
      <c r="A1473" s="17" t="s">
        <v>4653</v>
      </c>
      <c r="B1473" s="17">
        <v>162</v>
      </c>
      <c r="C1473" s="17">
        <v>212</v>
      </c>
      <c r="D1473" s="17">
        <v>196</v>
      </c>
      <c r="E1473" s="17">
        <v>181</v>
      </c>
      <c r="F1473" s="17">
        <v>0</v>
      </c>
      <c r="G1473" s="17">
        <v>0</v>
      </c>
      <c r="H1473" s="17">
        <v>0</v>
      </c>
      <c r="I1473" s="17">
        <v>0</v>
      </c>
      <c r="J1473" s="17">
        <v>0</v>
      </c>
      <c r="K1473" s="17">
        <v>0</v>
      </c>
      <c r="L1473" s="17">
        <v>0</v>
      </c>
      <c r="M1473" s="17">
        <v>0</v>
      </c>
      <c r="N1473" s="17">
        <f t="shared" si="50"/>
        <v>751</v>
      </c>
    </row>
    <row r="1474" spans="1:14" x14ac:dyDescent="0.25">
      <c r="A1474" s="17" t="s">
        <v>4652</v>
      </c>
      <c r="B1474" s="17">
        <v>0</v>
      </c>
      <c r="C1474" s="17">
        <v>0</v>
      </c>
      <c r="D1474" s="17">
        <v>0</v>
      </c>
      <c r="E1474" s="17">
        <v>0</v>
      </c>
      <c r="F1474" s="17">
        <v>139</v>
      </c>
      <c r="G1474" s="17">
        <v>149</v>
      </c>
      <c r="H1474" s="17">
        <v>149</v>
      </c>
      <c r="I1474" s="17">
        <v>155</v>
      </c>
      <c r="J1474" s="17">
        <v>138</v>
      </c>
      <c r="K1474" s="17">
        <v>157</v>
      </c>
      <c r="L1474" s="17">
        <v>157</v>
      </c>
      <c r="M1474" s="17">
        <v>171</v>
      </c>
      <c r="N1474" s="17">
        <f t="shared" si="50"/>
        <v>1215</v>
      </c>
    </row>
    <row r="1475" spans="1:14" x14ac:dyDescent="0.25">
      <c r="A1475" s="17" t="s">
        <v>4498</v>
      </c>
      <c r="B1475" s="17">
        <v>82</v>
      </c>
      <c r="C1475" s="17">
        <v>69</v>
      </c>
      <c r="D1475" s="17">
        <v>70</v>
      </c>
      <c r="E1475" s="17">
        <v>85</v>
      </c>
      <c r="F1475" s="17">
        <v>81</v>
      </c>
      <c r="G1475" s="17">
        <v>85</v>
      </c>
      <c r="H1475" s="17">
        <v>84</v>
      </c>
      <c r="I1475" s="17">
        <v>81</v>
      </c>
      <c r="J1475" s="17">
        <v>77</v>
      </c>
      <c r="K1475" s="17">
        <v>87</v>
      </c>
      <c r="L1475" s="17">
        <v>75</v>
      </c>
      <c r="M1475" s="17">
        <v>84</v>
      </c>
      <c r="N1475" s="17">
        <f t="shared" si="50"/>
        <v>960</v>
      </c>
    </row>
    <row r="1476" spans="1:14" x14ac:dyDescent="0.25">
      <c r="A1476" s="17" t="s">
        <v>8783</v>
      </c>
      <c r="B1476" s="17">
        <v>41</v>
      </c>
      <c r="C1476" s="17">
        <v>31</v>
      </c>
      <c r="D1476" s="17">
        <v>0</v>
      </c>
      <c r="E1476" s="17">
        <v>0</v>
      </c>
      <c r="F1476" s="17">
        <v>0</v>
      </c>
      <c r="G1476" s="17">
        <v>0</v>
      </c>
      <c r="H1476" s="17">
        <v>0</v>
      </c>
      <c r="I1476" s="17">
        <v>0</v>
      </c>
      <c r="J1476" s="17">
        <v>0</v>
      </c>
      <c r="K1476" s="17">
        <v>0</v>
      </c>
      <c r="L1476" s="17">
        <v>0</v>
      </c>
      <c r="M1476" s="17">
        <v>0</v>
      </c>
      <c r="N1476" s="17">
        <f t="shared" si="50"/>
        <v>72</v>
      </c>
    </row>
    <row r="1477" spans="1:14" x14ac:dyDescent="0.25">
      <c r="A1477" s="17" t="s">
        <v>4393</v>
      </c>
      <c r="B1477" s="17">
        <v>27</v>
      </c>
      <c r="C1477" s="17">
        <v>28</v>
      </c>
      <c r="D1477" s="17">
        <v>18</v>
      </c>
      <c r="E1477" s="17">
        <v>31</v>
      </c>
      <c r="F1477" s="17">
        <v>0</v>
      </c>
      <c r="G1477" s="17">
        <v>0</v>
      </c>
      <c r="H1477" s="17">
        <v>0</v>
      </c>
      <c r="I1477" s="17">
        <v>0</v>
      </c>
      <c r="J1477" s="17">
        <v>0</v>
      </c>
      <c r="K1477" s="17">
        <v>0</v>
      </c>
      <c r="L1477" s="17">
        <v>0</v>
      </c>
      <c r="M1477" s="17">
        <v>0</v>
      </c>
      <c r="N1477" s="17">
        <f t="shared" si="50"/>
        <v>104</v>
      </c>
    </row>
    <row r="1478" spans="1:14" x14ac:dyDescent="0.25">
      <c r="A1478" s="17" t="s">
        <v>4394</v>
      </c>
      <c r="B1478" s="17">
        <v>27</v>
      </c>
      <c r="C1478" s="17">
        <v>31</v>
      </c>
      <c r="D1478" s="17">
        <v>37</v>
      </c>
      <c r="E1478" s="17">
        <v>32</v>
      </c>
      <c r="F1478" s="17">
        <v>0</v>
      </c>
      <c r="G1478" s="17">
        <v>0</v>
      </c>
      <c r="H1478" s="17">
        <v>0</v>
      </c>
      <c r="I1478" s="17">
        <v>0</v>
      </c>
      <c r="J1478" s="17">
        <v>0</v>
      </c>
      <c r="K1478" s="17">
        <v>0</v>
      </c>
      <c r="L1478" s="17">
        <v>0</v>
      </c>
      <c r="M1478" s="17">
        <v>0</v>
      </c>
      <c r="N1478" s="17">
        <f t="shared" si="50"/>
        <v>127</v>
      </c>
    </row>
    <row r="1479" spans="1:14" x14ac:dyDescent="0.25">
      <c r="A1479" s="17" t="s">
        <v>4395</v>
      </c>
      <c r="B1479" s="17">
        <v>54</v>
      </c>
      <c r="C1479" s="17">
        <v>41</v>
      </c>
      <c r="D1479" s="17">
        <v>53</v>
      </c>
      <c r="E1479" s="17">
        <v>44</v>
      </c>
      <c r="F1479" s="17">
        <v>0</v>
      </c>
      <c r="G1479" s="17">
        <v>0</v>
      </c>
      <c r="H1479" s="17">
        <v>0</v>
      </c>
      <c r="I1479" s="17">
        <v>0</v>
      </c>
      <c r="J1479" s="17">
        <v>0</v>
      </c>
      <c r="K1479" s="17">
        <v>0</v>
      </c>
      <c r="L1479" s="17">
        <v>0</v>
      </c>
      <c r="M1479" s="17">
        <v>0</v>
      </c>
      <c r="N1479" s="17">
        <f t="shared" si="50"/>
        <v>192</v>
      </c>
    </row>
    <row r="1480" spans="1:14" x14ac:dyDescent="0.25">
      <c r="A1480" s="17" t="s">
        <v>4396</v>
      </c>
      <c r="B1480" s="17">
        <v>31</v>
      </c>
      <c r="C1480" s="17">
        <v>32</v>
      </c>
      <c r="D1480" s="17">
        <v>31</v>
      </c>
      <c r="E1480" s="17">
        <v>26</v>
      </c>
      <c r="F1480" s="17">
        <v>0</v>
      </c>
      <c r="G1480" s="17">
        <v>0</v>
      </c>
      <c r="H1480" s="17">
        <v>0</v>
      </c>
      <c r="I1480" s="17">
        <v>0</v>
      </c>
      <c r="J1480" s="17">
        <v>0</v>
      </c>
      <c r="K1480" s="17">
        <v>0</v>
      </c>
      <c r="L1480" s="17">
        <v>0</v>
      </c>
      <c r="M1480" s="17">
        <v>0</v>
      </c>
      <c r="N1480" s="17">
        <f t="shared" si="50"/>
        <v>120</v>
      </c>
    </row>
    <row r="1481" spans="1:14" x14ac:dyDescent="0.25">
      <c r="A1481" s="17" t="s">
        <v>5493</v>
      </c>
      <c r="B1481" s="17">
        <v>39</v>
      </c>
      <c r="C1481" s="17">
        <v>33</v>
      </c>
      <c r="D1481" s="17">
        <v>25</v>
      </c>
      <c r="E1481" s="17">
        <v>28</v>
      </c>
      <c r="F1481" s="17">
        <v>0</v>
      </c>
      <c r="G1481" s="17">
        <v>0</v>
      </c>
      <c r="H1481" s="17">
        <v>0</v>
      </c>
      <c r="I1481" s="17">
        <v>0</v>
      </c>
      <c r="J1481" s="17">
        <v>0</v>
      </c>
      <c r="K1481" s="17">
        <v>0</v>
      </c>
      <c r="L1481" s="17">
        <v>0</v>
      </c>
      <c r="M1481" s="17">
        <v>0</v>
      </c>
      <c r="N1481" s="17">
        <f t="shared" si="50"/>
        <v>125</v>
      </c>
    </row>
    <row r="1482" spans="1:14" x14ac:dyDescent="0.25">
      <c r="A1482" s="17" t="s">
        <v>4397</v>
      </c>
      <c r="B1482" s="17">
        <v>28</v>
      </c>
      <c r="C1482" s="17">
        <v>26</v>
      </c>
      <c r="D1482" s="17">
        <v>20</v>
      </c>
      <c r="E1482" s="17">
        <v>25</v>
      </c>
      <c r="F1482" s="17">
        <v>0</v>
      </c>
      <c r="G1482" s="17">
        <v>0</v>
      </c>
      <c r="H1482" s="17">
        <v>0</v>
      </c>
      <c r="I1482" s="17">
        <v>0</v>
      </c>
      <c r="J1482" s="17">
        <v>0</v>
      </c>
      <c r="K1482" s="17">
        <v>0</v>
      </c>
      <c r="L1482" s="17">
        <v>0</v>
      </c>
      <c r="M1482" s="17">
        <v>0</v>
      </c>
      <c r="N1482" s="17">
        <f t="shared" si="50"/>
        <v>99</v>
      </c>
    </row>
    <row r="1483" spans="1:14" x14ac:dyDescent="0.25">
      <c r="A1483" s="17" t="s">
        <v>4398</v>
      </c>
      <c r="B1483" s="17">
        <v>28</v>
      </c>
      <c r="C1483" s="17">
        <v>37</v>
      </c>
      <c r="D1483" s="17">
        <v>38</v>
      </c>
      <c r="E1483" s="17">
        <v>47</v>
      </c>
      <c r="F1483" s="17">
        <v>0</v>
      </c>
      <c r="G1483" s="17">
        <v>0</v>
      </c>
      <c r="H1483" s="17">
        <v>0</v>
      </c>
      <c r="I1483" s="17">
        <v>0</v>
      </c>
      <c r="J1483" s="17">
        <v>0</v>
      </c>
      <c r="K1483" s="17">
        <v>0</v>
      </c>
      <c r="L1483" s="17">
        <v>0</v>
      </c>
      <c r="M1483" s="17">
        <v>0</v>
      </c>
      <c r="N1483" s="17">
        <f t="shared" si="50"/>
        <v>150</v>
      </c>
    </row>
    <row r="1484" spans="1:14" x14ac:dyDescent="0.25">
      <c r="A1484" s="17" t="s">
        <v>4392</v>
      </c>
      <c r="B1484" s="17">
        <v>0</v>
      </c>
      <c r="C1484" s="17">
        <v>0</v>
      </c>
      <c r="D1484" s="17">
        <v>0</v>
      </c>
      <c r="E1484" s="17">
        <v>0</v>
      </c>
      <c r="F1484" s="17">
        <v>177</v>
      </c>
      <c r="G1484" s="17">
        <v>204</v>
      </c>
      <c r="H1484" s="17">
        <v>179</v>
      </c>
      <c r="I1484" s="17">
        <v>126</v>
      </c>
      <c r="J1484" s="17">
        <v>129</v>
      </c>
      <c r="K1484" s="17">
        <v>94</v>
      </c>
      <c r="L1484" s="17">
        <v>105</v>
      </c>
      <c r="M1484" s="17">
        <v>99</v>
      </c>
      <c r="N1484" s="17">
        <f t="shared" si="50"/>
        <v>1113</v>
      </c>
    </row>
    <row r="1485" spans="1:14" x14ac:dyDescent="0.25">
      <c r="A1485" s="17" t="s">
        <v>4399</v>
      </c>
      <c r="B1485" s="17">
        <v>0</v>
      </c>
      <c r="C1485" s="17">
        <v>0</v>
      </c>
      <c r="D1485" s="17">
        <v>0</v>
      </c>
      <c r="E1485" s="17">
        <v>0</v>
      </c>
      <c r="F1485" s="17">
        <v>198</v>
      </c>
      <c r="G1485" s="17">
        <v>269</v>
      </c>
      <c r="H1485" s="17">
        <v>181</v>
      </c>
      <c r="I1485" s="17">
        <v>250</v>
      </c>
      <c r="J1485" s="17">
        <v>190</v>
      </c>
      <c r="K1485" s="17">
        <v>219</v>
      </c>
      <c r="L1485" s="17">
        <v>173</v>
      </c>
      <c r="M1485" s="17">
        <v>198</v>
      </c>
      <c r="N1485" s="17">
        <f t="shared" si="50"/>
        <v>1678</v>
      </c>
    </row>
    <row r="1486" spans="1:14" x14ac:dyDescent="0.25">
      <c r="A1486" s="17" t="s">
        <v>4400</v>
      </c>
      <c r="B1486" s="17">
        <v>139</v>
      </c>
      <c r="C1486" s="17">
        <v>142</v>
      </c>
      <c r="D1486" s="17">
        <v>116</v>
      </c>
      <c r="E1486" s="17">
        <v>137</v>
      </c>
      <c r="F1486" s="17">
        <v>0</v>
      </c>
      <c r="G1486" s="17">
        <v>3</v>
      </c>
      <c r="H1486" s="17">
        <v>0</v>
      </c>
      <c r="I1486" s="17">
        <v>1</v>
      </c>
      <c r="J1486" s="17">
        <v>0</v>
      </c>
      <c r="K1486" s="17">
        <v>0</v>
      </c>
      <c r="L1486" s="17">
        <v>0</v>
      </c>
      <c r="M1486" s="17">
        <v>0</v>
      </c>
      <c r="N1486" s="17">
        <f t="shared" si="50"/>
        <v>538</v>
      </c>
    </row>
    <row r="1487" spans="1:14" x14ac:dyDescent="0.25">
      <c r="A1487" s="17" t="s">
        <v>4401</v>
      </c>
      <c r="B1487" s="17">
        <v>0</v>
      </c>
      <c r="C1487" s="17">
        <v>0</v>
      </c>
      <c r="D1487" s="17">
        <v>0</v>
      </c>
      <c r="E1487" s="17">
        <v>0</v>
      </c>
      <c r="F1487" s="17">
        <v>134</v>
      </c>
      <c r="G1487" s="17">
        <v>135</v>
      </c>
      <c r="H1487" s="17">
        <v>112</v>
      </c>
      <c r="I1487" s="17">
        <v>118</v>
      </c>
      <c r="J1487" s="17">
        <v>103</v>
      </c>
      <c r="K1487" s="17">
        <v>103</v>
      </c>
      <c r="L1487" s="17">
        <v>74</v>
      </c>
      <c r="M1487" s="17">
        <v>97</v>
      </c>
      <c r="N1487" s="17">
        <f t="shared" si="50"/>
        <v>876</v>
      </c>
    </row>
    <row r="1488" spans="1:14" x14ac:dyDescent="0.25">
      <c r="A1488" s="17" t="s">
        <v>4226</v>
      </c>
      <c r="B1488" s="17">
        <v>77</v>
      </c>
      <c r="C1488" s="17">
        <v>82</v>
      </c>
      <c r="D1488" s="17">
        <v>80</v>
      </c>
      <c r="E1488" s="17">
        <v>82</v>
      </c>
      <c r="F1488" s="17">
        <v>0</v>
      </c>
      <c r="G1488" s="17">
        <v>0</v>
      </c>
      <c r="H1488" s="17">
        <v>0</v>
      </c>
      <c r="I1488" s="17">
        <v>0</v>
      </c>
      <c r="J1488" s="17">
        <v>0</v>
      </c>
      <c r="K1488" s="17">
        <v>0</v>
      </c>
      <c r="L1488" s="17">
        <v>0</v>
      </c>
      <c r="M1488" s="17">
        <v>0</v>
      </c>
      <c r="N1488" s="17">
        <f t="shared" si="50"/>
        <v>321</v>
      </c>
    </row>
    <row r="1489" spans="1:14" x14ac:dyDescent="0.25">
      <c r="A1489" s="17" t="s">
        <v>4227</v>
      </c>
      <c r="B1489" s="17">
        <v>0</v>
      </c>
      <c r="C1489" s="17">
        <v>0</v>
      </c>
      <c r="D1489" s="17">
        <v>0</v>
      </c>
      <c r="E1489" s="17">
        <v>0</v>
      </c>
      <c r="F1489" s="17">
        <v>86</v>
      </c>
      <c r="G1489" s="17">
        <v>90</v>
      </c>
      <c r="H1489" s="17">
        <v>80</v>
      </c>
      <c r="I1489" s="17">
        <v>83</v>
      </c>
      <c r="J1489" s="17">
        <v>103</v>
      </c>
      <c r="K1489" s="17">
        <v>74</v>
      </c>
      <c r="L1489" s="17">
        <v>82</v>
      </c>
      <c r="M1489" s="17">
        <v>98</v>
      </c>
      <c r="N1489" s="17">
        <f t="shared" si="50"/>
        <v>696</v>
      </c>
    </row>
    <row r="1490" spans="1:14" x14ac:dyDescent="0.25">
      <c r="A1490" s="17" t="s">
        <v>4988</v>
      </c>
      <c r="B1490" s="17">
        <v>53</v>
      </c>
      <c r="C1490" s="17">
        <v>36</v>
      </c>
      <c r="D1490" s="17">
        <v>42</v>
      </c>
      <c r="E1490" s="17">
        <v>39</v>
      </c>
      <c r="F1490" s="17">
        <v>0</v>
      </c>
      <c r="G1490" s="17">
        <v>0</v>
      </c>
      <c r="H1490" s="17">
        <v>0</v>
      </c>
      <c r="I1490" s="17">
        <v>0</v>
      </c>
      <c r="J1490" s="17">
        <v>0</v>
      </c>
      <c r="K1490" s="17">
        <v>0</v>
      </c>
      <c r="L1490" s="17">
        <v>0</v>
      </c>
      <c r="M1490" s="17">
        <v>0</v>
      </c>
      <c r="N1490" s="17">
        <f t="shared" si="50"/>
        <v>170</v>
      </c>
    </row>
    <row r="1491" spans="1:14" x14ac:dyDescent="0.25">
      <c r="A1491" s="17" t="s">
        <v>4304</v>
      </c>
      <c r="B1491" s="17">
        <v>8</v>
      </c>
      <c r="C1491" s="17">
        <v>11</v>
      </c>
      <c r="D1491" s="17">
        <v>5</v>
      </c>
      <c r="E1491" s="17">
        <v>8</v>
      </c>
      <c r="F1491" s="17">
        <v>0</v>
      </c>
      <c r="G1491" s="17">
        <v>0</v>
      </c>
      <c r="H1491" s="17">
        <v>0</v>
      </c>
      <c r="I1491" s="17">
        <v>0</v>
      </c>
      <c r="J1491" s="17">
        <v>0</v>
      </c>
      <c r="K1491" s="17">
        <v>0</v>
      </c>
      <c r="L1491" s="17">
        <v>0</v>
      </c>
      <c r="M1491" s="17">
        <v>0</v>
      </c>
      <c r="N1491" s="17">
        <f t="shared" si="50"/>
        <v>32</v>
      </c>
    </row>
    <row r="1492" spans="1:14" x14ac:dyDescent="0.25">
      <c r="A1492" s="17" t="s">
        <v>5494</v>
      </c>
      <c r="B1492" s="17">
        <v>9</v>
      </c>
      <c r="C1492" s="17">
        <v>8</v>
      </c>
      <c r="D1492" s="17">
        <v>12</v>
      </c>
      <c r="E1492" s="17">
        <v>6</v>
      </c>
      <c r="F1492" s="17">
        <v>0</v>
      </c>
      <c r="G1492" s="17">
        <v>0</v>
      </c>
      <c r="H1492" s="17">
        <v>0</v>
      </c>
      <c r="I1492" s="17">
        <v>0</v>
      </c>
      <c r="J1492" s="17">
        <v>0</v>
      </c>
      <c r="K1492" s="17">
        <v>0</v>
      </c>
      <c r="L1492" s="17">
        <v>0</v>
      </c>
      <c r="M1492" s="17">
        <v>0</v>
      </c>
      <c r="N1492" s="17">
        <f t="shared" si="50"/>
        <v>35</v>
      </c>
    </row>
    <row r="1493" spans="1:14" x14ac:dyDescent="0.25">
      <c r="A1493" s="17" t="s">
        <v>4976</v>
      </c>
      <c r="B1493" s="17">
        <v>0</v>
      </c>
      <c r="C1493" s="17">
        <v>0</v>
      </c>
      <c r="D1493" s="17">
        <v>0</v>
      </c>
      <c r="E1493" s="17">
        <v>0</v>
      </c>
      <c r="F1493" s="17">
        <v>0</v>
      </c>
      <c r="G1493" s="17">
        <v>0</v>
      </c>
      <c r="H1493" s="17">
        <v>0</v>
      </c>
      <c r="I1493" s="17">
        <v>0</v>
      </c>
      <c r="J1493" s="17">
        <v>0</v>
      </c>
      <c r="K1493" s="17">
        <v>0</v>
      </c>
      <c r="L1493" s="17">
        <v>149</v>
      </c>
      <c r="M1493" s="17">
        <v>115</v>
      </c>
      <c r="N1493" s="17">
        <f t="shared" si="50"/>
        <v>264</v>
      </c>
    </row>
    <row r="1494" spans="1:14" x14ac:dyDescent="0.25">
      <c r="A1494" s="17" t="s">
        <v>8791</v>
      </c>
      <c r="B1494" s="17"/>
      <c r="C1494" s="17">
        <v>1</v>
      </c>
      <c r="D1494" s="17"/>
      <c r="E1494" s="17">
        <v>3</v>
      </c>
      <c r="F1494" s="17"/>
      <c r="G1494" s="17">
        <v>2</v>
      </c>
      <c r="H1494" s="17"/>
      <c r="I1494" s="17">
        <v>2</v>
      </c>
      <c r="J1494" s="17"/>
      <c r="K1494" s="17">
        <v>6</v>
      </c>
      <c r="L1494" s="17"/>
      <c r="M1494" s="17">
        <v>2</v>
      </c>
      <c r="N1494" s="17">
        <f t="shared" si="50"/>
        <v>16</v>
      </c>
    </row>
    <row r="1495" spans="1:14" x14ac:dyDescent="0.25">
      <c r="A1495" s="501" t="s">
        <v>8792</v>
      </c>
      <c r="B1495" s="501"/>
      <c r="C1495" s="501">
        <v>0</v>
      </c>
      <c r="D1495" s="501"/>
      <c r="E1495" s="501">
        <v>1</v>
      </c>
      <c r="F1495" s="501"/>
      <c r="G1495" s="501">
        <v>7</v>
      </c>
      <c r="H1495" s="501"/>
      <c r="I1495" s="501">
        <v>11</v>
      </c>
      <c r="J1495" s="501"/>
      <c r="K1495" s="501">
        <v>8</v>
      </c>
      <c r="L1495" s="501"/>
      <c r="M1495" s="501">
        <v>8</v>
      </c>
      <c r="N1495" s="501">
        <f t="shared" si="50"/>
        <v>35</v>
      </c>
    </row>
    <row r="1496" spans="1:14" x14ac:dyDescent="0.25">
      <c r="A1496"/>
      <c r="B1496" s="18">
        <f t="shared" ref="B1496:M1496" si="51">SUM(B4:B1495)</f>
        <v>65130</v>
      </c>
      <c r="C1496" s="18">
        <f t="shared" si="51"/>
        <v>69252</v>
      </c>
      <c r="D1496" s="18">
        <f t="shared" si="51"/>
        <v>65001</v>
      </c>
      <c r="E1496" s="18">
        <f t="shared" si="51"/>
        <v>68238</v>
      </c>
      <c r="F1496" s="18">
        <f t="shared" si="51"/>
        <v>67955</v>
      </c>
      <c r="G1496" s="18">
        <f t="shared" si="51"/>
        <v>73051</v>
      </c>
      <c r="H1496" s="18">
        <f t="shared" si="51"/>
        <v>71475</v>
      </c>
      <c r="I1496" s="18">
        <f t="shared" si="51"/>
        <v>76578</v>
      </c>
      <c r="J1496" s="18">
        <f t="shared" si="51"/>
        <v>70253</v>
      </c>
      <c r="K1496" s="18">
        <f t="shared" si="51"/>
        <v>75107</v>
      </c>
      <c r="L1496" s="18">
        <f t="shared" si="51"/>
        <v>69915</v>
      </c>
      <c r="M1496" s="18">
        <f t="shared" si="51"/>
        <v>75100</v>
      </c>
      <c r="N1496" s="18">
        <f>SUM(N4:N1495)</f>
        <v>847055</v>
      </c>
    </row>
    <row r="1497" spans="1:14" x14ac:dyDescent="0.25">
      <c r="A1497"/>
      <c r="B1497"/>
      <c r="C1497"/>
      <c r="D1497"/>
      <c r="E1497"/>
      <c r="F1497"/>
      <c r="G1497"/>
      <c r="H1497"/>
      <c r="I1497"/>
      <c r="J1497"/>
      <c r="K1497"/>
      <c r="L1497"/>
      <c r="M1497">
        <f>SUM(B1496:M1496)</f>
        <v>847055</v>
      </c>
      <c r="N1497"/>
    </row>
    <row r="1498" spans="1:14" x14ac:dyDescent="0.25">
      <c r="A1498"/>
      <c r="B1498"/>
      <c r="C1498"/>
      <c r="D1498"/>
      <c r="E1498"/>
      <c r="F1498"/>
      <c r="G1498"/>
      <c r="H1498"/>
      <c r="I1498"/>
      <c r="J1498"/>
      <c r="K1498"/>
      <c r="L1498"/>
      <c r="M1498"/>
      <c r="N1498"/>
    </row>
    <row r="1499" spans="1:14" x14ac:dyDescent="0.25">
      <c r="A1499"/>
      <c r="B1499"/>
      <c r="C1499"/>
      <c r="D1499"/>
      <c r="E1499"/>
      <c r="F1499"/>
      <c r="G1499"/>
      <c r="H1499"/>
      <c r="I1499"/>
      <c r="J1499"/>
      <c r="K1499"/>
      <c r="L1499"/>
      <c r="M1499"/>
      <c r="N1499"/>
    </row>
    <row r="1500" spans="1:14" x14ac:dyDescent="0.25">
      <c r="A1500"/>
      <c r="B1500"/>
      <c r="C1500"/>
      <c r="D1500"/>
      <c r="E1500"/>
      <c r="F1500"/>
      <c r="G1500"/>
      <c r="H1500"/>
      <c r="I1500"/>
      <c r="J1500"/>
      <c r="K1500"/>
      <c r="L1500"/>
      <c r="M1500"/>
      <c r="N1500"/>
    </row>
    <row r="1501" spans="1:14" x14ac:dyDescent="0.25">
      <c r="A1501"/>
      <c r="B1501"/>
      <c r="C1501"/>
      <c r="D1501"/>
      <c r="E1501"/>
      <c r="F1501"/>
      <c r="G1501"/>
      <c r="H1501"/>
      <c r="I1501"/>
      <c r="J1501"/>
      <c r="K1501"/>
      <c r="L1501"/>
      <c r="M1501"/>
      <c r="N1501"/>
    </row>
    <row r="1502" spans="1:14" x14ac:dyDescent="0.25">
      <c r="A1502"/>
      <c r="B1502"/>
      <c r="C1502"/>
      <c r="D1502"/>
      <c r="E1502"/>
      <c r="F1502"/>
      <c r="G1502"/>
      <c r="H1502"/>
      <c r="I1502"/>
      <c r="J1502"/>
      <c r="K1502"/>
      <c r="L1502"/>
      <c r="M1502"/>
      <c r="N1502"/>
    </row>
    <row r="1503" spans="1:14" x14ac:dyDescent="0.25">
      <c r="A1503"/>
      <c r="B1503"/>
      <c r="C1503"/>
      <c r="D1503"/>
      <c r="E1503"/>
      <c r="F1503"/>
      <c r="G1503"/>
      <c r="H1503"/>
      <c r="I1503"/>
      <c r="J1503"/>
      <c r="K1503"/>
      <c r="L1503"/>
      <c r="M1503"/>
      <c r="N1503"/>
    </row>
    <row r="1504" spans="1:14" x14ac:dyDescent="0.25">
      <c r="A1504"/>
      <c r="B1504"/>
      <c r="C1504"/>
      <c r="D1504"/>
      <c r="E1504"/>
      <c r="F1504"/>
      <c r="G1504"/>
      <c r="H1504"/>
      <c r="I1504"/>
      <c r="J1504"/>
      <c r="K1504"/>
      <c r="L1504"/>
      <c r="M1504"/>
      <c r="N1504"/>
    </row>
    <row r="1505" spans="1:14" x14ac:dyDescent="0.25">
      <c r="A1505"/>
      <c r="B1505"/>
      <c r="C1505"/>
      <c r="D1505"/>
      <c r="E1505"/>
      <c r="F1505"/>
      <c r="G1505"/>
      <c r="H1505"/>
      <c r="I1505"/>
      <c r="J1505"/>
      <c r="K1505"/>
      <c r="L1505"/>
      <c r="M1505"/>
      <c r="N1505"/>
    </row>
    <row r="1506" spans="1:14" x14ac:dyDescent="0.25">
      <c r="A1506"/>
      <c r="B1506"/>
      <c r="C1506"/>
      <c r="D1506"/>
      <c r="E1506"/>
      <c r="F1506"/>
      <c r="G1506"/>
      <c r="H1506"/>
      <c r="I1506"/>
      <c r="J1506"/>
      <c r="K1506"/>
      <c r="L1506"/>
      <c r="M1506"/>
      <c r="N1506"/>
    </row>
    <row r="1507" spans="1:14" x14ac:dyDescent="0.25">
      <c r="A1507"/>
      <c r="B1507"/>
      <c r="C1507"/>
      <c r="D1507"/>
      <c r="E1507"/>
      <c r="F1507"/>
      <c r="G1507"/>
      <c r="H1507"/>
      <c r="I1507"/>
      <c r="J1507"/>
      <c r="K1507"/>
      <c r="L1507"/>
      <c r="M1507"/>
      <c r="N1507"/>
    </row>
    <row r="1508" spans="1:14" x14ac:dyDescent="0.25">
      <c r="A1508"/>
      <c r="B1508"/>
      <c r="C1508"/>
      <c r="D1508"/>
      <c r="E1508"/>
      <c r="F1508"/>
      <c r="G1508"/>
      <c r="H1508"/>
      <c r="I1508"/>
      <c r="J1508"/>
      <c r="K1508"/>
      <c r="L1508"/>
      <c r="M1508"/>
      <c r="N1508"/>
    </row>
    <row r="1509" spans="1:14" x14ac:dyDescent="0.25">
      <c r="A1509"/>
      <c r="B1509"/>
      <c r="C1509"/>
      <c r="D1509"/>
      <c r="E1509"/>
      <c r="F1509"/>
      <c r="G1509"/>
      <c r="H1509"/>
      <c r="I1509"/>
      <c r="J1509"/>
      <c r="K1509"/>
      <c r="L1509"/>
      <c r="M1509"/>
      <c r="N1509"/>
    </row>
    <row r="1510" spans="1:14" x14ac:dyDescent="0.25">
      <c r="A1510"/>
      <c r="B1510"/>
      <c r="C1510"/>
      <c r="D1510"/>
      <c r="E1510"/>
      <c r="F1510"/>
      <c r="G1510"/>
      <c r="H1510"/>
      <c r="I1510"/>
      <c r="J1510"/>
      <c r="K1510"/>
      <c r="L1510"/>
      <c r="M1510"/>
      <c r="N1510"/>
    </row>
    <row r="1511" spans="1:14" x14ac:dyDescent="0.25">
      <c r="A1511"/>
      <c r="B1511"/>
      <c r="C1511"/>
      <c r="D1511"/>
      <c r="E1511"/>
      <c r="F1511"/>
      <c r="G1511"/>
      <c r="H1511"/>
      <c r="I1511"/>
      <c r="J1511"/>
      <c r="K1511"/>
      <c r="L1511"/>
      <c r="M1511"/>
      <c r="N1511"/>
    </row>
    <row r="1512" spans="1:14" x14ac:dyDescent="0.25">
      <c r="A1512"/>
      <c r="B1512"/>
      <c r="C1512"/>
      <c r="D1512"/>
      <c r="E1512"/>
      <c r="F1512"/>
      <c r="G1512"/>
      <c r="H1512"/>
      <c r="I1512"/>
      <c r="J1512"/>
      <c r="K1512"/>
      <c r="L1512"/>
      <c r="M1512"/>
      <c r="N1512"/>
    </row>
    <row r="1513" spans="1:14" x14ac:dyDescent="0.25">
      <c r="A1513"/>
      <c r="B1513"/>
      <c r="C1513"/>
      <c r="D1513"/>
      <c r="E1513"/>
      <c r="F1513"/>
      <c r="G1513"/>
      <c r="H1513"/>
      <c r="I1513"/>
      <c r="J1513"/>
      <c r="K1513"/>
      <c r="L1513"/>
      <c r="M1513"/>
      <c r="N1513"/>
    </row>
    <row r="1514" spans="1:14" x14ac:dyDescent="0.25">
      <c r="A1514"/>
      <c r="B1514"/>
      <c r="C1514"/>
      <c r="D1514"/>
      <c r="E1514"/>
      <c r="F1514"/>
      <c r="G1514"/>
      <c r="H1514"/>
      <c r="I1514"/>
      <c r="J1514"/>
      <c r="K1514"/>
      <c r="L1514"/>
      <c r="M1514"/>
      <c r="N1514"/>
    </row>
    <row r="1515" spans="1:14" x14ac:dyDescent="0.25">
      <c r="A1515"/>
      <c r="B1515"/>
      <c r="C1515"/>
      <c r="D1515"/>
      <c r="E1515"/>
      <c r="F1515"/>
      <c r="G1515"/>
      <c r="H1515"/>
      <c r="I1515"/>
      <c r="J1515"/>
      <c r="K1515"/>
      <c r="L1515"/>
      <c r="M1515"/>
      <c r="N1515"/>
    </row>
    <row r="1516" spans="1:14" x14ac:dyDescent="0.25">
      <c r="A1516"/>
      <c r="B1516"/>
      <c r="C1516"/>
      <c r="D1516"/>
      <c r="E1516"/>
      <c r="F1516"/>
      <c r="G1516"/>
      <c r="H1516"/>
      <c r="I1516"/>
      <c r="J1516"/>
      <c r="K1516"/>
      <c r="L1516"/>
      <c r="M1516"/>
      <c r="N1516"/>
    </row>
    <row r="1517" spans="1:14" x14ac:dyDescent="0.25">
      <c r="A1517"/>
      <c r="B1517"/>
      <c r="C1517"/>
      <c r="D1517"/>
      <c r="E1517"/>
      <c r="F1517"/>
      <c r="G1517"/>
      <c r="H1517"/>
      <c r="I1517"/>
      <c r="J1517"/>
      <c r="K1517"/>
      <c r="L1517"/>
      <c r="M1517"/>
      <c r="N1517"/>
    </row>
    <row r="1518" spans="1:14" x14ac:dyDescent="0.25">
      <c r="A1518"/>
      <c r="B1518"/>
      <c r="C1518"/>
      <c r="D1518"/>
      <c r="E1518"/>
      <c r="F1518"/>
      <c r="G1518"/>
      <c r="H1518"/>
      <c r="I1518"/>
      <c r="J1518"/>
      <c r="K1518"/>
      <c r="L1518"/>
      <c r="M1518"/>
      <c r="N1518"/>
    </row>
    <row r="1519" spans="1:14" x14ac:dyDescent="0.25">
      <c r="A1519"/>
      <c r="B1519"/>
      <c r="C1519"/>
      <c r="D1519"/>
      <c r="E1519"/>
      <c r="F1519"/>
      <c r="G1519"/>
      <c r="H1519"/>
      <c r="I1519"/>
      <c r="J1519"/>
      <c r="K1519"/>
      <c r="L1519"/>
      <c r="M1519"/>
      <c r="N1519"/>
    </row>
    <row r="1520" spans="1:14" x14ac:dyDescent="0.25">
      <c r="A1520"/>
      <c r="B1520"/>
      <c r="C1520"/>
      <c r="D1520"/>
      <c r="E1520"/>
      <c r="F1520"/>
      <c r="G1520"/>
      <c r="H1520"/>
      <c r="I1520"/>
      <c r="J1520"/>
      <c r="K1520"/>
      <c r="L1520"/>
      <c r="M1520"/>
      <c r="N1520"/>
    </row>
    <row r="1521" spans="1:14" x14ac:dyDescent="0.25">
      <c r="A1521"/>
      <c r="B1521"/>
      <c r="C1521"/>
      <c r="D1521"/>
      <c r="E1521"/>
      <c r="F1521"/>
      <c r="G1521"/>
      <c r="H1521"/>
      <c r="I1521"/>
      <c r="J1521"/>
      <c r="K1521"/>
      <c r="L1521"/>
      <c r="M1521"/>
      <c r="N1521"/>
    </row>
    <row r="1522" spans="1:14" x14ac:dyDescent="0.25">
      <c r="A1522"/>
      <c r="B1522"/>
      <c r="C1522"/>
      <c r="D1522"/>
      <c r="E1522"/>
      <c r="F1522"/>
      <c r="G1522"/>
      <c r="H1522"/>
      <c r="I1522"/>
      <c r="J1522"/>
      <c r="K1522"/>
      <c r="L1522"/>
      <c r="M1522"/>
      <c r="N1522"/>
    </row>
    <row r="1523" spans="1:14" x14ac:dyDescent="0.25">
      <c r="A1523"/>
      <c r="B1523"/>
      <c r="C1523"/>
      <c r="D1523"/>
      <c r="E1523"/>
      <c r="F1523"/>
      <c r="G1523"/>
      <c r="H1523"/>
      <c r="I1523"/>
      <c r="J1523"/>
      <c r="K1523"/>
      <c r="L1523"/>
      <c r="M1523"/>
      <c r="N1523"/>
    </row>
    <row r="1524" spans="1:14" x14ac:dyDescent="0.25">
      <c r="A1524"/>
      <c r="B1524"/>
      <c r="C1524"/>
      <c r="D1524"/>
      <c r="E1524"/>
      <c r="F1524"/>
      <c r="G1524"/>
      <c r="H1524"/>
      <c r="I1524"/>
      <c r="J1524"/>
      <c r="K1524"/>
      <c r="L1524"/>
      <c r="M1524"/>
      <c r="N1524"/>
    </row>
    <row r="1525" spans="1:14" x14ac:dyDescent="0.25">
      <c r="A1525"/>
      <c r="B1525"/>
      <c r="C1525"/>
      <c r="D1525"/>
      <c r="E1525"/>
      <c r="F1525"/>
      <c r="G1525"/>
      <c r="H1525"/>
      <c r="I1525"/>
      <c r="J1525"/>
      <c r="K1525"/>
      <c r="L1525"/>
      <c r="M1525"/>
      <c r="N1525"/>
    </row>
    <row r="1526" spans="1:14" x14ac:dyDescent="0.25">
      <c r="A1526"/>
      <c r="B1526"/>
      <c r="C1526"/>
      <c r="D1526"/>
      <c r="E1526"/>
      <c r="F1526"/>
      <c r="G1526"/>
      <c r="H1526"/>
      <c r="I1526"/>
      <c r="J1526"/>
      <c r="K1526"/>
      <c r="L1526"/>
      <c r="M1526"/>
      <c r="N1526"/>
    </row>
    <row r="1527" spans="1:14" x14ac:dyDescent="0.25">
      <c r="A1527"/>
      <c r="B1527"/>
      <c r="C1527"/>
      <c r="D1527"/>
      <c r="E1527"/>
      <c r="F1527"/>
      <c r="G1527"/>
      <c r="H1527"/>
      <c r="I1527"/>
      <c r="J1527"/>
      <c r="K1527"/>
      <c r="L1527"/>
      <c r="M1527"/>
      <c r="N1527"/>
    </row>
    <row r="1528" spans="1:14" x14ac:dyDescent="0.25">
      <c r="A1528"/>
      <c r="B1528"/>
      <c r="C1528"/>
      <c r="D1528"/>
      <c r="E1528"/>
      <c r="F1528"/>
      <c r="G1528"/>
      <c r="H1528"/>
      <c r="I1528"/>
      <c r="J1528"/>
      <c r="K1528"/>
      <c r="L1528"/>
      <c r="M1528"/>
      <c r="N1528"/>
    </row>
    <row r="1529" spans="1:14" x14ac:dyDescent="0.25">
      <c r="A1529"/>
      <c r="B1529"/>
      <c r="C1529"/>
      <c r="D1529"/>
      <c r="E1529"/>
      <c r="F1529"/>
      <c r="G1529"/>
      <c r="H1529"/>
      <c r="I1529"/>
      <c r="J1529"/>
      <c r="K1529"/>
      <c r="L1529"/>
      <c r="M1529"/>
      <c r="N1529"/>
    </row>
    <row r="1530" spans="1:14" x14ac:dyDescent="0.25">
      <c r="A1530"/>
      <c r="B1530"/>
      <c r="C1530"/>
      <c r="D1530"/>
      <c r="E1530"/>
      <c r="F1530"/>
      <c r="G1530"/>
      <c r="H1530"/>
      <c r="I1530"/>
      <c r="J1530"/>
      <c r="K1530"/>
      <c r="L1530"/>
      <c r="M1530"/>
      <c r="N1530"/>
    </row>
    <row r="1531" spans="1:14" x14ac:dyDescent="0.25">
      <c r="A1531"/>
      <c r="B1531"/>
      <c r="C1531"/>
      <c r="D1531"/>
      <c r="E1531"/>
      <c r="F1531"/>
      <c r="G1531"/>
      <c r="H1531"/>
      <c r="I1531"/>
      <c r="J1531"/>
      <c r="K1531"/>
      <c r="L1531"/>
      <c r="M1531"/>
      <c r="N1531"/>
    </row>
    <row r="1532" spans="1:14" x14ac:dyDescent="0.25">
      <c r="A1532"/>
      <c r="B1532"/>
      <c r="C1532"/>
      <c r="D1532"/>
      <c r="E1532"/>
      <c r="F1532"/>
      <c r="G1532"/>
      <c r="H1532"/>
      <c r="I1532"/>
      <c r="J1532"/>
      <c r="K1532"/>
      <c r="L1532"/>
      <c r="M1532"/>
      <c r="N1532"/>
    </row>
    <row r="1533" spans="1:14" x14ac:dyDescent="0.25">
      <c r="A1533"/>
      <c r="B1533"/>
      <c r="C1533"/>
      <c r="D1533"/>
      <c r="E1533"/>
      <c r="F1533"/>
      <c r="G1533"/>
      <c r="H1533"/>
      <c r="I1533"/>
      <c r="J1533"/>
      <c r="K1533"/>
      <c r="L1533"/>
      <c r="M1533"/>
      <c r="N1533"/>
    </row>
    <row r="1534" spans="1:14" x14ac:dyDescent="0.25">
      <c r="A1534"/>
      <c r="B1534"/>
      <c r="C1534"/>
      <c r="D1534"/>
      <c r="E1534"/>
      <c r="F1534"/>
      <c r="G1534"/>
      <c r="H1534"/>
      <c r="I1534"/>
      <c r="J1534"/>
      <c r="K1534"/>
      <c r="L1534"/>
      <c r="M1534"/>
      <c r="N1534"/>
    </row>
    <row r="1535" spans="1:14" x14ac:dyDescent="0.25">
      <c r="A1535"/>
      <c r="B1535"/>
      <c r="C1535"/>
      <c r="D1535"/>
      <c r="E1535"/>
      <c r="F1535"/>
      <c r="G1535"/>
      <c r="H1535"/>
      <c r="I1535"/>
      <c r="J1535"/>
      <c r="K1535"/>
      <c r="L1535"/>
      <c r="M1535"/>
      <c r="N1535"/>
    </row>
    <row r="1536" spans="1:14" x14ac:dyDescent="0.25">
      <c r="A1536"/>
      <c r="B1536"/>
      <c r="C1536"/>
      <c r="D1536"/>
      <c r="E1536"/>
      <c r="F1536"/>
      <c r="G1536"/>
      <c r="H1536"/>
      <c r="I1536"/>
      <c r="J1536"/>
      <c r="K1536"/>
      <c r="L1536"/>
      <c r="M1536"/>
      <c r="N1536"/>
    </row>
    <row r="1537" spans="1:14" x14ac:dyDescent="0.25">
      <c r="A1537"/>
      <c r="B1537"/>
      <c r="C1537"/>
      <c r="D1537"/>
      <c r="E1537"/>
      <c r="F1537"/>
      <c r="G1537"/>
      <c r="H1537"/>
      <c r="I1537"/>
      <c r="J1537"/>
      <c r="K1537"/>
      <c r="L1537"/>
      <c r="M1537"/>
      <c r="N1537"/>
    </row>
    <row r="1538" spans="1:14" x14ac:dyDescent="0.25">
      <c r="A1538"/>
      <c r="B1538"/>
      <c r="C1538"/>
      <c r="D1538"/>
      <c r="E1538"/>
      <c r="F1538"/>
      <c r="G1538"/>
      <c r="H1538"/>
      <c r="I1538"/>
      <c r="J1538"/>
      <c r="K1538"/>
      <c r="L1538"/>
      <c r="M1538"/>
      <c r="N1538"/>
    </row>
    <row r="1539" spans="1:14" x14ac:dyDescent="0.25">
      <c r="A1539"/>
      <c r="B1539"/>
      <c r="C1539"/>
      <c r="D1539"/>
      <c r="E1539"/>
      <c r="F1539"/>
      <c r="G1539"/>
      <c r="H1539"/>
      <c r="I1539"/>
      <c r="J1539"/>
      <c r="K1539"/>
      <c r="L1539"/>
      <c r="M1539"/>
      <c r="N1539"/>
    </row>
    <row r="1540" spans="1:14" x14ac:dyDescent="0.25">
      <c r="A1540"/>
      <c r="B1540"/>
      <c r="C1540"/>
      <c r="D1540"/>
      <c r="E1540"/>
      <c r="F1540"/>
      <c r="G1540"/>
      <c r="H1540"/>
      <c r="I1540"/>
      <c r="J1540"/>
      <c r="K1540"/>
      <c r="L1540"/>
      <c r="M1540"/>
      <c r="N1540"/>
    </row>
    <row r="1541" spans="1:14" x14ac:dyDescent="0.25">
      <c r="A1541"/>
      <c r="B1541"/>
      <c r="C1541"/>
      <c r="D1541"/>
      <c r="E1541"/>
      <c r="F1541"/>
      <c r="G1541"/>
      <c r="H1541"/>
      <c r="I1541"/>
      <c r="J1541"/>
      <c r="K1541"/>
      <c r="L1541"/>
      <c r="M1541"/>
      <c r="N1541"/>
    </row>
    <row r="1542" spans="1:14" x14ac:dyDescent="0.25">
      <c r="A1542"/>
      <c r="B1542"/>
      <c r="C1542"/>
      <c r="D1542"/>
      <c r="E1542"/>
      <c r="F1542"/>
      <c r="G1542"/>
      <c r="H1542"/>
      <c r="I1542"/>
      <c r="J1542"/>
      <c r="K1542"/>
      <c r="L1542"/>
      <c r="M1542"/>
      <c r="N1542"/>
    </row>
    <row r="1543" spans="1:14" x14ac:dyDescent="0.25">
      <c r="A1543"/>
      <c r="B1543"/>
      <c r="C1543"/>
      <c r="D1543"/>
      <c r="E1543"/>
      <c r="F1543"/>
      <c r="G1543"/>
      <c r="H1543"/>
      <c r="I1543"/>
      <c r="J1543"/>
      <c r="K1543"/>
      <c r="L1543"/>
      <c r="M1543"/>
      <c r="N1543"/>
    </row>
    <row r="1544" spans="1:14" x14ac:dyDescent="0.25">
      <c r="A1544"/>
      <c r="B1544"/>
      <c r="C1544"/>
      <c r="D1544"/>
      <c r="E1544"/>
      <c r="F1544"/>
      <c r="G1544"/>
      <c r="H1544"/>
      <c r="I1544"/>
      <c r="J1544"/>
      <c r="K1544"/>
      <c r="L1544"/>
      <c r="M1544"/>
      <c r="N1544"/>
    </row>
    <row r="1545" spans="1:14" x14ac:dyDescent="0.25">
      <c r="A1545"/>
      <c r="B1545"/>
      <c r="C1545"/>
      <c r="D1545"/>
      <c r="E1545"/>
      <c r="F1545"/>
      <c r="G1545"/>
      <c r="H1545"/>
      <c r="I1545"/>
      <c r="J1545"/>
      <c r="K1545"/>
      <c r="L1545"/>
      <c r="M1545"/>
      <c r="N1545"/>
    </row>
    <row r="1546" spans="1:14" x14ac:dyDescent="0.25">
      <c r="A1546"/>
      <c r="B1546"/>
      <c r="C1546"/>
      <c r="D1546"/>
      <c r="E1546"/>
      <c r="F1546"/>
      <c r="G1546"/>
      <c r="H1546"/>
      <c r="I1546"/>
      <c r="J1546"/>
      <c r="K1546"/>
      <c r="L1546"/>
      <c r="M1546"/>
      <c r="N1546"/>
    </row>
    <row r="1547" spans="1:14" x14ac:dyDescent="0.25">
      <c r="A1547"/>
      <c r="B1547"/>
      <c r="C1547"/>
      <c r="D1547"/>
      <c r="E1547"/>
      <c r="F1547"/>
      <c r="G1547"/>
      <c r="H1547"/>
      <c r="I1547"/>
      <c r="J1547"/>
      <c r="K1547"/>
      <c r="L1547"/>
      <c r="M1547"/>
      <c r="N1547"/>
    </row>
    <row r="1548" spans="1:14" x14ac:dyDescent="0.25">
      <c r="A1548"/>
      <c r="B1548"/>
      <c r="C1548"/>
      <c r="D1548"/>
      <c r="E1548"/>
      <c r="F1548"/>
      <c r="G1548"/>
      <c r="H1548"/>
      <c r="I1548"/>
      <c r="J1548"/>
      <c r="K1548"/>
      <c r="L1548"/>
      <c r="M1548"/>
      <c r="N1548"/>
    </row>
    <row r="1549" spans="1:14" x14ac:dyDescent="0.25">
      <c r="A1549"/>
      <c r="B1549"/>
      <c r="C1549"/>
      <c r="D1549"/>
      <c r="E1549"/>
      <c r="F1549"/>
      <c r="G1549"/>
      <c r="H1549"/>
      <c r="I1549"/>
      <c r="J1549"/>
      <c r="K1549"/>
      <c r="L1549"/>
      <c r="M1549"/>
      <c r="N1549"/>
    </row>
    <row r="1550" spans="1:14" x14ac:dyDescent="0.25">
      <c r="A1550"/>
      <c r="B1550"/>
      <c r="C1550"/>
      <c r="D1550"/>
      <c r="E1550"/>
      <c r="F1550"/>
      <c r="G1550"/>
      <c r="H1550"/>
      <c r="I1550"/>
      <c r="J1550"/>
      <c r="K1550"/>
      <c r="L1550"/>
      <c r="M1550"/>
      <c r="N1550"/>
    </row>
    <row r="1551" spans="1:14" x14ac:dyDescent="0.25">
      <c r="A1551"/>
      <c r="B1551"/>
      <c r="C1551"/>
      <c r="D1551"/>
      <c r="E1551"/>
      <c r="F1551"/>
      <c r="G1551"/>
      <c r="H1551"/>
      <c r="I1551"/>
      <c r="J1551"/>
      <c r="K1551"/>
      <c r="L1551"/>
      <c r="M1551"/>
      <c r="N1551"/>
    </row>
    <row r="1552" spans="1:14" x14ac:dyDescent="0.25">
      <c r="A1552"/>
      <c r="B1552"/>
      <c r="C1552"/>
      <c r="D1552"/>
      <c r="E1552"/>
      <c r="F1552"/>
      <c r="G1552"/>
      <c r="H1552"/>
      <c r="I1552"/>
      <c r="J1552"/>
      <c r="K1552"/>
      <c r="L1552"/>
      <c r="M1552"/>
      <c r="N1552"/>
    </row>
    <row r="1553" spans="1:14" x14ac:dyDescent="0.25">
      <c r="A1553"/>
      <c r="B1553"/>
      <c r="C1553"/>
      <c r="D1553"/>
      <c r="E1553"/>
      <c r="F1553"/>
      <c r="G1553"/>
      <c r="H1553"/>
      <c r="I1553"/>
      <c r="J1553"/>
      <c r="K1553"/>
      <c r="L1553"/>
      <c r="M1553"/>
      <c r="N1553"/>
    </row>
    <row r="1554" spans="1:14" x14ac:dyDescent="0.25">
      <c r="A1554"/>
      <c r="B1554"/>
      <c r="C1554"/>
      <c r="D1554"/>
      <c r="E1554"/>
      <c r="F1554"/>
      <c r="G1554"/>
      <c r="H1554"/>
      <c r="I1554"/>
      <c r="J1554"/>
      <c r="K1554"/>
      <c r="L1554"/>
      <c r="M1554"/>
      <c r="N1554"/>
    </row>
    <row r="1555" spans="1:14" x14ac:dyDescent="0.25">
      <c r="A1555"/>
      <c r="B1555"/>
      <c r="C1555"/>
      <c r="D1555"/>
      <c r="E1555"/>
      <c r="F1555"/>
      <c r="G1555"/>
      <c r="H1555"/>
      <c r="I1555"/>
      <c r="J1555"/>
      <c r="K1555"/>
      <c r="L1555"/>
      <c r="M1555"/>
      <c r="N1555"/>
    </row>
    <row r="1556" spans="1:14" x14ac:dyDescent="0.25">
      <c r="A1556"/>
      <c r="B1556"/>
      <c r="C1556"/>
      <c r="D1556"/>
      <c r="E1556"/>
      <c r="F1556"/>
      <c r="G1556"/>
      <c r="H1556"/>
      <c r="I1556"/>
      <c r="J1556"/>
      <c r="K1556"/>
      <c r="L1556"/>
      <c r="M1556"/>
      <c r="N1556"/>
    </row>
    <row r="1557" spans="1:14" x14ac:dyDescent="0.25">
      <c r="A1557"/>
      <c r="B1557"/>
      <c r="C1557"/>
      <c r="D1557"/>
      <c r="E1557"/>
      <c r="F1557"/>
      <c r="G1557"/>
      <c r="H1557"/>
      <c r="I1557"/>
      <c r="J1557"/>
      <c r="K1557"/>
      <c r="L1557"/>
      <c r="M1557"/>
      <c r="N1557"/>
    </row>
    <row r="1558" spans="1:14" x14ac:dyDescent="0.25">
      <c r="A1558"/>
      <c r="B1558"/>
      <c r="C1558"/>
      <c r="D1558"/>
      <c r="E1558"/>
      <c r="F1558"/>
      <c r="G1558"/>
      <c r="H1558"/>
      <c r="I1558"/>
      <c r="J1558"/>
      <c r="K1558"/>
      <c r="L1558"/>
      <c r="M1558"/>
      <c r="N1558"/>
    </row>
    <row r="1559" spans="1:14" x14ac:dyDescent="0.25">
      <c r="A1559"/>
      <c r="B1559"/>
      <c r="C1559"/>
      <c r="D1559"/>
      <c r="E1559"/>
      <c r="F1559"/>
      <c r="G1559"/>
      <c r="H1559"/>
      <c r="I1559"/>
      <c r="J1559"/>
      <c r="K1559"/>
      <c r="L1559"/>
      <c r="M1559"/>
      <c r="N1559"/>
    </row>
    <row r="1560" spans="1:14" x14ac:dyDescent="0.25">
      <c r="A1560"/>
      <c r="B1560"/>
      <c r="C1560"/>
      <c r="D1560"/>
      <c r="E1560"/>
      <c r="F1560"/>
      <c r="G1560"/>
      <c r="H1560"/>
      <c r="I1560"/>
      <c r="J1560"/>
      <c r="K1560"/>
      <c r="L1560"/>
      <c r="M1560"/>
      <c r="N1560"/>
    </row>
    <row r="1561" spans="1:14" x14ac:dyDescent="0.25">
      <c r="A1561"/>
      <c r="B1561"/>
      <c r="C1561"/>
      <c r="D1561"/>
      <c r="E1561"/>
      <c r="F1561"/>
      <c r="G1561"/>
      <c r="H1561"/>
      <c r="I1561"/>
      <c r="J1561"/>
      <c r="K1561"/>
      <c r="L1561"/>
      <c r="M1561"/>
      <c r="N1561"/>
    </row>
    <row r="1562" spans="1:14" x14ac:dyDescent="0.25">
      <c r="A1562"/>
      <c r="B1562"/>
      <c r="C1562"/>
      <c r="D1562"/>
      <c r="E1562"/>
      <c r="F1562"/>
      <c r="G1562"/>
      <c r="H1562"/>
      <c r="I1562"/>
      <c r="J1562"/>
      <c r="K1562"/>
      <c r="L1562"/>
      <c r="M1562"/>
      <c r="N1562"/>
    </row>
    <row r="1563" spans="1:14" x14ac:dyDescent="0.25">
      <c r="A1563"/>
      <c r="B1563"/>
      <c r="C1563"/>
      <c r="D1563"/>
      <c r="E1563"/>
      <c r="F1563"/>
      <c r="G1563"/>
      <c r="H1563"/>
      <c r="I1563"/>
      <c r="J1563"/>
      <c r="K1563"/>
      <c r="L1563"/>
      <c r="M1563"/>
      <c r="N1563"/>
    </row>
    <row r="1564" spans="1:14" x14ac:dyDescent="0.25">
      <c r="A1564"/>
      <c r="B1564"/>
      <c r="C1564"/>
      <c r="D1564"/>
      <c r="E1564"/>
      <c r="F1564"/>
      <c r="G1564"/>
      <c r="H1564"/>
      <c r="I1564"/>
      <c r="J1564"/>
      <c r="K1564"/>
      <c r="L1564"/>
      <c r="M1564"/>
      <c r="N1564"/>
    </row>
    <row r="1565" spans="1:14" x14ac:dyDescent="0.25">
      <c r="A1565"/>
      <c r="B1565"/>
      <c r="C1565"/>
      <c r="D1565"/>
      <c r="E1565"/>
      <c r="F1565"/>
      <c r="G1565"/>
      <c r="H1565"/>
      <c r="I1565"/>
      <c r="J1565"/>
      <c r="K1565"/>
      <c r="L1565"/>
      <c r="M1565"/>
      <c r="N1565"/>
    </row>
    <row r="1566" spans="1:14" x14ac:dyDescent="0.25">
      <c r="A1566"/>
      <c r="B1566"/>
      <c r="C1566"/>
      <c r="D1566"/>
      <c r="E1566"/>
      <c r="F1566"/>
      <c r="G1566"/>
      <c r="H1566"/>
      <c r="I1566"/>
      <c r="J1566"/>
      <c r="K1566"/>
      <c r="L1566"/>
      <c r="M1566"/>
      <c r="N1566"/>
    </row>
    <row r="1567" spans="1:14" x14ac:dyDescent="0.25">
      <c r="A1567"/>
      <c r="B1567"/>
      <c r="C1567"/>
      <c r="D1567"/>
      <c r="E1567"/>
      <c r="F1567"/>
      <c r="G1567"/>
      <c r="H1567"/>
      <c r="I1567"/>
      <c r="J1567"/>
      <c r="K1567"/>
      <c r="L1567"/>
      <c r="M1567"/>
      <c r="N1567"/>
    </row>
    <row r="1568" spans="1:14" x14ac:dyDescent="0.25">
      <c r="A1568"/>
      <c r="B1568"/>
      <c r="C1568"/>
      <c r="D1568"/>
      <c r="E1568"/>
      <c r="F1568"/>
      <c r="G1568"/>
      <c r="H1568"/>
      <c r="I1568"/>
      <c r="J1568"/>
      <c r="K1568"/>
      <c r="L1568"/>
      <c r="M1568"/>
      <c r="N1568"/>
    </row>
    <row r="1569" spans="1:14" x14ac:dyDescent="0.25">
      <c r="A1569"/>
      <c r="B1569"/>
      <c r="C1569"/>
      <c r="D1569"/>
      <c r="E1569"/>
      <c r="F1569"/>
      <c r="G1569"/>
      <c r="H1569"/>
      <c r="I1569"/>
      <c r="J1569"/>
      <c r="K1569"/>
      <c r="L1569"/>
      <c r="M1569"/>
      <c r="N1569"/>
    </row>
    <row r="1570" spans="1:14" x14ac:dyDescent="0.25">
      <c r="A1570"/>
      <c r="B1570"/>
      <c r="C1570"/>
      <c r="D1570"/>
      <c r="E1570"/>
      <c r="F1570"/>
      <c r="G1570"/>
      <c r="H1570"/>
      <c r="I1570"/>
      <c r="J1570"/>
      <c r="K1570"/>
      <c r="L1570"/>
      <c r="M1570"/>
      <c r="N1570"/>
    </row>
    <row r="1571" spans="1:14" x14ac:dyDescent="0.25">
      <c r="A1571"/>
      <c r="B1571"/>
      <c r="C1571"/>
      <c r="D1571"/>
      <c r="E1571"/>
      <c r="F1571"/>
      <c r="G1571"/>
      <c r="H1571"/>
      <c r="I1571"/>
      <c r="J1571"/>
      <c r="K1571"/>
      <c r="L1571"/>
      <c r="M1571"/>
      <c r="N1571"/>
    </row>
    <row r="1572" spans="1:14" x14ac:dyDescent="0.25">
      <c r="A1572"/>
      <c r="B1572"/>
      <c r="C1572"/>
      <c r="D1572"/>
      <c r="E1572"/>
      <c r="F1572"/>
      <c r="G1572"/>
      <c r="H1572"/>
      <c r="I1572"/>
      <c r="J1572"/>
      <c r="K1572"/>
      <c r="L1572"/>
      <c r="M1572"/>
      <c r="N1572"/>
    </row>
    <row r="1573" spans="1:14" x14ac:dyDescent="0.25">
      <c r="A1573"/>
      <c r="B1573"/>
      <c r="C1573"/>
      <c r="D1573"/>
      <c r="E1573"/>
      <c r="F1573"/>
      <c r="G1573"/>
      <c r="H1573"/>
      <c r="I1573"/>
      <c r="J1573"/>
      <c r="K1573"/>
      <c r="L1573"/>
      <c r="M1573"/>
      <c r="N1573"/>
    </row>
    <row r="1574" spans="1:14" x14ac:dyDescent="0.25">
      <c r="A1574"/>
      <c r="B1574"/>
      <c r="C1574"/>
      <c r="D1574"/>
      <c r="E1574"/>
      <c r="F1574"/>
      <c r="G1574"/>
      <c r="H1574"/>
      <c r="I1574"/>
      <c r="J1574"/>
      <c r="K1574"/>
      <c r="L1574"/>
      <c r="M1574"/>
      <c r="N1574"/>
    </row>
    <row r="1575" spans="1:14" x14ac:dyDescent="0.25">
      <c r="A1575"/>
      <c r="B1575"/>
      <c r="C1575"/>
      <c r="D1575"/>
      <c r="E1575"/>
      <c r="F1575"/>
      <c r="G1575"/>
      <c r="H1575"/>
      <c r="I1575"/>
      <c r="J1575"/>
      <c r="K1575"/>
      <c r="L1575"/>
      <c r="M1575"/>
      <c r="N1575"/>
    </row>
    <row r="1576" spans="1:14" x14ac:dyDescent="0.25">
      <c r="A1576"/>
      <c r="B1576"/>
      <c r="C1576"/>
      <c r="D1576"/>
      <c r="E1576"/>
      <c r="F1576"/>
      <c r="G1576"/>
      <c r="H1576"/>
      <c r="I1576"/>
      <c r="J1576"/>
      <c r="K1576"/>
      <c r="L1576"/>
      <c r="M1576"/>
      <c r="N1576"/>
    </row>
    <row r="1577" spans="1:14" x14ac:dyDescent="0.25">
      <c r="A1577"/>
      <c r="B1577"/>
      <c r="C1577"/>
      <c r="D1577"/>
      <c r="E1577"/>
      <c r="F1577"/>
      <c r="G1577"/>
      <c r="H1577"/>
      <c r="I1577"/>
      <c r="J1577"/>
      <c r="K1577"/>
      <c r="L1577"/>
      <c r="M1577"/>
      <c r="N1577"/>
    </row>
    <row r="1578" spans="1:14" x14ac:dyDescent="0.25">
      <c r="A1578"/>
      <c r="B1578"/>
      <c r="C1578"/>
      <c r="D1578"/>
      <c r="E1578"/>
      <c r="F1578"/>
      <c r="G1578"/>
      <c r="H1578"/>
      <c r="I1578"/>
      <c r="J1578"/>
      <c r="K1578"/>
      <c r="L1578"/>
      <c r="M1578"/>
      <c r="N1578"/>
    </row>
    <row r="1579" spans="1:14" x14ac:dyDescent="0.25">
      <c r="A1579"/>
      <c r="B1579"/>
      <c r="C1579"/>
      <c r="D1579"/>
      <c r="E1579"/>
      <c r="F1579"/>
      <c r="G1579"/>
      <c r="H1579"/>
      <c r="I1579"/>
      <c r="J1579"/>
      <c r="K1579"/>
      <c r="L1579"/>
      <c r="M1579"/>
      <c r="N1579"/>
    </row>
    <row r="1580" spans="1:14" x14ac:dyDescent="0.25">
      <c r="A1580"/>
      <c r="B1580"/>
      <c r="C1580"/>
      <c r="D1580"/>
      <c r="E1580"/>
      <c r="F1580"/>
      <c r="G1580"/>
      <c r="H1580"/>
      <c r="I1580"/>
      <c r="J1580"/>
      <c r="K1580"/>
      <c r="L1580"/>
      <c r="M1580"/>
      <c r="N1580"/>
    </row>
    <row r="1581" spans="1:14" x14ac:dyDescent="0.25">
      <c r="A1581"/>
      <c r="B1581"/>
      <c r="C1581"/>
      <c r="D1581"/>
      <c r="E1581"/>
      <c r="F1581"/>
      <c r="G1581"/>
      <c r="H1581"/>
      <c r="I1581"/>
      <c r="J1581"/>
      <c r="K1581"/>
      <c r="L1581"/>
      <c r="M1581"/>
      <c r="N1581"/>
    </row>
    <row r="1582" spans="1:14" x14ac:dyDescent="0.25">
      <c r="A1582"/>
      <c r="B1582"/>
      <c r="C1582"/>
      <c r="D1582"/>
      <c r="E1582"/>
      <c r="F1582"/>
      <c r="G1582"/>
      <c r="H1582"/>
      <c r="I1582"/>
      <c r="J1582"/>
      <c r="K1582"/>
      <c r="L1582"/>
      <c r="M1582"/>
      <c r="N1582"/>
    </row>
    <row r="1583" spans="1:14" x14ac:dyDescent="0.25">
      <c r="A1583"/>
      <c r="B1583"/>
      <c r="C1583"/>
      <c r="D1583"/>
      <c r="E1583"/>
      <c r="F1583"/>
      <c r="G1583"/>
      <c r="H1583"/>
      <c r="I1583"/>
      <c r="J1583"/>
      <c r="K1583"/>
      <c r="L1583"/>
      <c r="M1583"/>
      <c r="N1583"/>
    </row>
    <row r="1584" spans="1:14" x14ac:dyDescent="0.25">
      <c r="A1584"/>
      <c r="B1584"/>
      <c r="C1584"/>
      <c r="D1584"/>
      <c r="E1584"/>
      <c r="F1584"/>
      <c r="G1584"/>
      <c r="H1584"/>
      <c r="I1584"/>
      <c r="J1584"/>
      <c r="K1584"/>
      <c r="L1584"/>
      <c r="M1584"/>
      <c r="N1584"/>
    </row>
    <row r="1585" spans="1:14" x14ac:dyDescent="0.25">
      <c r="A1585"/>
      <c r="B1585"/>
      <c r="C1585"/>
      <c r="D1585"/>
      <c r="E1585"/>
      <c r="F1585"/>
      <c r="G1585"/>
      <c r="H1585"/>
      <c r="I1585"/>
      <c r="J1585"/>
      <c r="K1585"/>
      <c r="L1585"/>
      <c r="M1585"/>
      <c r="N1585"/>
    </row>
    <row r="1586" spans="1:14" x14ac:dyDescent="0.25">
      <c r="A1586"/>
      <c r="B1586"/>
      <c r="C1586"/>
      <c r="D1586"/>
      <c r="E1586"/>
      <c r="F1586"/>
      <c r="G1586"/>
      <c r="H1586"/>
      <c r="I1586"/>
      <c r="J1586"/>
      <c r="K1586"/>
      <c r="L1586"/>
      <c r="M1586"/>
      <c r="N1586"/>
    </row>
    <row r="1587" spans="1:14" x14ac:dyDescent="0.25">
      <c r="A1587"/>
      <c r="B1587"/>
      <c r="C1587"/>
      <c r="D1587"/>
      <c r="E1587"/>
      <c r="F1587"/>
      <c r="G1587"/>
      <c r="H1587"/>
      <c r="I1587"/>
      <c r="J1587"/>
      <c r="K1587"/>
      <c r="L1587"/>
      <c r="M1587"/>
      <c r="N1587"/>
    </row>
    <row r="1588" spans="1:14" x14ac:dyDescent="0.25">
      <c r="A1588"/>
      <c r="B1588"/>
      <c r="C1588"/>
      <c r="D1588"/>
      <c r="E1588"/>
      <c r="F1588"/>
      <c r="G1588"/>
      <c r="H1588"/>
      <c r="I1588"/>
      <c r="J1588"/>
      <c r="K1588"/>
      <c r="L1588"/>
      <c r="M1588"/>
      <c r="N1588"/>
    </row>
    <row r="1589" spans="1:14" x14ac:dyDescent="0.25">
      <c r="A1589"/>
      <c r="B1589"/>
      <c r="C1589"/>
      <c r="D1589"/>
      <c r="E1589"/>
      <c r="F1589"/>
      <c r="G1589"/>
      <c r="H1589"/>
      <c r="I1589"/>
      <c r="J1589"/>
      <c r="K1589"/>
      <c r="L1589"/>
      <c r="M1589"/>
      <c r="N1589"/>
    </row>
    <row r="1590" spans="1:14" x14ac:dyDescent="0.25">
      <c r="A1590"/>
      <c r="B1590"/>
      <c r="C1590"/>
      <c r="D1590"/>
      <c r="E1590"/>
      <c r="F1590"/>
      <c r="G1590"/>
      <c r="H1590"/>
      <c r="I1590"/>
      <c r="J1590"/>
      <c r="K1590"/>
      <c r="L1590"/>
      <c r="M1590"/>
      <c r="N1590"/>
    </row>
    <row r="1591" spans="1:14" x14ac:dyDescent="0.25">
      <c r="A1591"/>
      <c r="B1591"/>
      <c r="C1591"/>
      <c r="D1591"/>
      <c r="E1591"/>
      <c r="F1591"/>
      <c r="G1591"/>
      <c r="H1591"/>
      <c r="I1591"/>
      <c r="J1591"/>
      <c r="K1591"/>
      <c r="L1591"/>
      <c r="M1591"/>
      <c r="N1591"/>
    </row>
    <row r="1592" spans="1:14" x14ac:dyDescent="0.25">
      <c r="A1592"/>
      <c r="B1592"/>
      <c r="C1592"/>
      <c r="D1592"/>
      <c r="E1592"/>
      <c r="F1592"/>
      <c r="G1592"/>
      <c r="H1592"/>
      <c r="I1592"/>
      <c r="J1592"/>
      <c r="K1592"/>
      <c r="L1592"/>
      <c r="M1592"/>
      <c r="N1592"/>
    </row>
    <row r="1593" spans="1:14" x14ac:dyDescent="0.25">
      <c r="A1593"/>
      <c r="B1593"/>
      <c r="C1593"/>
      <c r="D1593"/>
      <c r="E1593"/>
      <c r="F1593"/>
      <c r="G1593"/>
      <c r="H1593"/>
      <c r="I1593"/>
      <c r="J1593"/>
      <c r="K1593"/>
      <c r="L1593"/>
      <c r="M1593"/>
      <c r="N1593"/>
    </row>
    <row r="1594" spans="1:14" x14ac:dyDescent="0.25">
      <c r="A1594"/>
      <c r="B1594"/>
      <c r="C1594"/>
      <c r="D1594"/>
      <c r="E1594"/>
      <c r="F1594"/>
      <c r="G1594"/>
      <c r="H1594"/>
      <c r="I1594"/>
      <c r="J1594"/>
      <c r="K1594"/>
      <c r="L1594"/>
      <c r="M1594"/>
      <c r="N1594"/>
    </row>
    <row r="1595" spans="1:14" x14ac:dyDescent="0.25">
      <c r="A1595"/>
      <c r="B1595"/>
      <c r="C1595"/>
      <c r="D1595"/>
      <c r="E1595"/>
      <c r="F1595"/>
      <c r="G1595"/>
      <c r="H1595"/>
      <c r="I1595"/>
      <c r="J1595"/>
      <c r="K1595"/>
      <c r="L1595"/>
      <c r="M1595"/>
      <c r="N1595"/>
    </row>
    <row r="1596" spans="1:14" x14ac:dyDescent="0.25">
      <c r="A1596"/>
      <c r="B1596"/>
      <c r="C1596"/>
      <c r="D1596"/>
      <c r="E1596"/>
      <c r="F1596"/>
      <c r="G1596"/>
      <c r="H1596"/>
      <c r="I1596"/>
      <c r="J1596"/>
      <c r="K1596"/>
      <c r="L1596"/>
      <c r="M1596"/>
      <c r="N1596"/>
    </row>
    <row r="1597" spans="1:14" x14ac:dyDescent="0.25">
      <c r="A1597"/>
      <c r="B1597"/>
      <c r="C1597"/>
      <c r="D1597"/>
      <c r="E1597"/>
      <c r="F1597"/>
      <c r="G1597"/>
      <c r="H1597"/>
      <c r="I1597"/>
      <c r="J1597"/>
      <c r="K1597"/>
      <c r="L1597"/>
      <c r="M1597"/>
      <c r="N1597"/>
    </row>
    <row r="1598" spans="1:14" x14ac:dyDescent="0.25">
      <c r="A1598"/>
      <c r="B1598"/>
      <c r="C1598"/>
      <c r="D1598"/>
      <c r="E1598"/>
      <c r="F1598"/>
      <c r="G1598"/>
      <c r="H1598"/>
      <c r="I1598"/>
      <c r="J1598"/>
      <c r="K1598"/>
      <c r="L1598"/>
      <c r="M1598"/>
      <c r="N1598"/>
    </row>
    <row r="1599" spans="1:14" x14ac:dyDescent="0.25">
      <c r="A1599"/>
      <c r="B1599"/>
      <c r="C1599"/>
      <c r="D1599"/>
      <c r="E1599"/>
      <c r="F1599"/>
      <c r="G1599"/>
      <c r="H1599"/>
      <c r="I1599"/>
      <c r="J1599"/>
      <c r="K1599"/>
      <c r="L1599"/>
      <c r="M1599"/>
      <c r="N1599"/>
    </row>
    <row r="1600" spans="1:14" x14ac:dyDescent="0.25">
      <c r="A1600"/>
      <c r="B1600"/>
      <c r="C1600"/>
      <c r="D1600"/>
      <c r="E1600"/>
      <c r="F1600"/>
      <c r="G1600"/>
      <c r="H1600"/>
      <c r="I1600"/>
      <c r="J1600"/>
      <c r="K1600"/>
      <c r="L1600"/>
      <c r="M1600"/>
      <c r="N1600"/>
    </row>
    <row r="1601" spans="1:14" x14ac:dyDescent="0.25">
      <c r="A1601"/>
      <c r="B1601"/>
      <c r="C1601"/>
      <c r="D1601"/>
      <c r="E1601"/>
      <c r="F1601"/>
      <c r="G1601"/>
      <c r="H1601"/>
      <c r="I1601"/>
      <c r="J1601"/>
      <c r="K1601"/>
      <c r="L1601"/>
      <c r="M1601"/>
      <c r="N1601"/>
    </row>
    <row r="1602" spans="1:14" x14ac:dyDescent="0.25">
      <c r="A1602"/>
      <c r="B1602"/>
      <c r="C1602"/>
      <c r="D1602"/>
      <c r="E1602"/>
      <c r="F1602"/>
      <c r="G1602"/>
      <c r="H1602"/>
      <c r="I1602"/>
      <c r="J1602"/>
      <c r="K1602"/>
      <c r="L1602"/>
      <c r="M1602"/>
      <c r="N1602"/>
    </row>
    <row r="1603" spans="1:14" x14ac:dyDescent="0.25">
      <c r="A1603"/>
      <c r="B1603"/>
      <c r="C1603"/>
      <c r="D1603"/>
      <c r="E1603"/>
      <c r="F1603"/>
      <c r="G1603"/>
      <c r="H1603"/>
      <c r="I1603"/>
      <c r="J1603"/>
      <c r="K1603"/>
      <c r="L1603"/>
      <c r="M1603"/>
      <c r="N1603"/>
    </row>
    <row r="1604" spans="1:14" x14ac:dyDescent="0.25">
      <c r="A1604"/>
      <c r="B1604"/>
      <c r="C1604"/>
      <c r="D1604"/>
      <c r="E1604"/>
      <c r="F1604"/>
      <c r="G1604"/>
      <c r="H1604"/>
      <c r="I1604"/>
      <c r="J1604"/>
      <c r="K1604"/>
      <c r="L1604"/>
      <c r="M1604"/>
      <c r="N1604"/>
    </row>
    <row r="1605" spans="1:14" x14ac:dyDescent="0.25">
      <c r="A1605"/>
      <c r="B1605"/>
      <c r="C1605"/>
      <c r="D1605"/>
      <c r="E1605"/>
      <c r="F1605"/>
      <c r="G1605"/>
      <c r="H1605"/>
      <c r="I1605"/>
      <c r="J1605"/>
      <c r="K1605"/>
      <c r="L1605"/>
      <c r="M1605"/>
      <c r="N1605"/>
    </row>
    <row r="1606" spans="1:14" x14ac:dyDescent="0.25">
      <c r="A1606"/>
      <c r="B1606"/>
      <c r="C1606"/>
      <c r="D1606"/>
      <c r="E1606"/>
      <c r="F1606"/>
      <c r="G1606"/>
      <c r="H1606"/>
      <c r="I1606"/>
      <c r="J1606"/>
      <c r="K1606"/>
      <c r="L1606"/>
      <c r="M1606"/>
      <c r="N1606"/>
    </row>
    <row r="1607" spans="1:14" x14ac:dyDescent="0.25">
      <c r="A1607"/>
      <c r="B1607"/>
      <c r="C1607"/>
      <c r="D1607"/>
      <c r="E1607"/>
      <c r="F1607"/>
      <c r="G1607"/>
      <c r="H1607"/>
      <c r="I1607"/>
      <c r="J1607"/>
      <c r="K1607"/>
      <c r="L1607"/>
      <c r="M1607"/>
      <c r="N1607"/>
    </row>
    <row r="1608" spans="1:14" x14ac:dyDescent="0.25">
      <c r="A1608"/>
      <c r="B1608"/>
      <c r="C1608"/>
      <c r="D1608"/>
      <c r="E1608"/>
      <c r="F1608"/>
      <c r="G1608"/>
      <c r="H1608"/>
      <c r="I1608"/>
      <c r="J1608"/>
      <c r="K1608"/>
      <c r="L1608"/>
      <c r="M1608"/>
      <c r="N1608"/>
    </row>
    <row r="1609" spans="1:14" x14ac:dyDescent="0.25">
      <c r="A1609"/>
      <c r="B1609"/>
      <c r="C1609"/>
      <c r="D1609"/>
      <c r="E1609"/>
      <c r="F1609"/>
      <c r="G1609"/>
      <c r="H1609"/>
      <c r="I1609"/>
      <c r="J1609"/>
      <c r="K1609"/>
      <c r="L1609"/>
      <c r="M1609"/>
      <c r="N1609"/>
    </row>
    <row r="1610" spans="1:14" x14ac:dyDescent="0.25">
      <c r="A1610"/>
      <c r="B1610"/>
      <c r="C1610"/>
      <c r="D1610"/>
      <c r="E1610"/>
      <c r="F1610"/>
      <c r="G1610"/>
      <c r="H1610"/>
      <c r="I1610"/>
      <c r="J1610"/>
      <c r="K1610"/>
      <c r="L1610"/>
      <c r="M1610"/>
      <c r="N1610"/>
    </row>
    <row r="1611" spans="1:14" x14ac:dyDescent="0.25">
      <c r="A1611"/>
      <c r="B1611"/>
      <c r="C1611"/>
      <c r="D1611"/>
      <c r="E1611"/>
      <c r="F1611"/>
      <c r="G1611"/>
      <c r="H1611"/>
      <c r="I1611"/>
      <c r="J1611"/>
      <c r="K1611"/>
      <c r="L1611"/>
      <c r="M1611"/>
      <c r="N1611"/>
    </row>
    <row r="1612" spans="1:14" x14ac:dyDescent="0.25">
      <c r="A1612"/>
      <c r="B1612"/>
      <c r="C1612"/>
      <c r="D1612"/>
      <c r="E1612"/>
      <c r="F1612"/>
      <c r="G1612"/>
      <c r="H1612"/>
      <c r="I1612"/>
      <c r="J1612"/>
      <c r="K1612"/>
      <c r="L1612"/>
      <c r="M1612"/>
      <c r="N1612"/>
    </row>
    <row r="1613" spans="1:14" x14ac:dyDescent="0.25">
      <c r="A1613"/>
      <c r="B1613"/>
      <c r="C1613"/>
      <c r="D1613"/>
      <c r="E1613"/>
      <c r="F1613"/>
      <c r="G1613"/>
      <c r="H1613"/>
      <c r="I1613"/>
      <c r="J1613"/>
      <c r="K1613"/>
      <c r="L1613"/>
      <c r="M1613"/>
      <c r="N1613"/>
    </row>
    <row r="1614" spans="1:14" x14ac:dyDescent="0.25">
      <c r="A1614"/>
      <c r="B1614"/>
      <c r="C1614"/>
      <c r="D1614"/>
      <c r="E1614"/>
      <c r="F1614"/>
      <c r="G1614"/>
      <c r="H1614"/>
      <c r="I1614"/>
      <c r="J1614"/>
      <c r="K1614"/>
      <c r="L1614"/>
      <c r="M1614"/>
      <c r="N1614"/>
    </row>
    <row r="1615" spans="1:14" x14ac:dyDescent="0.25">
      <c r="A1615"/>
      <c r="B1615"/>
      <c r="C1615"/>
      <c r="D1615"/>
      <c r="E1615"/>
      <c r="F1615"/>
      <c r="G1615"/>
      <c r="H1615"/>
      <c r="I1615"/>
      <c r="J1615"/>
      <c r="K1615"/>
      <c r="L1615"/>
      <c r="M1615"/>
      <c r="N1615"/>
    </row>
    <row r="1616" spans="1:14" x14ac:dyDescent="0.25">
      <c r="A1616"/>
      <c r="B1616"/>
      <c r="C1616"/>
      <c r="D1616"/>
      <c r="E1616"/>
      <c r="F1616"/>
      <c r="G1616"/>
      <c r="H1616"/>
      <c r="I1616"/>
      <c r="J1616"/>
      <c r="K1616"/>
      <c r="L1616"/>
      <c r="M1616"/>
      <c r="N1616"/>
    </row>
    <row r="1617" spans="1:14" x14ac:dyDescent="0.25">
      <c r="A1617"/>
      <c r="B1617"/>
      <c r="C1617"/>
      <c r="D1617"/>
      <c r="E1617"/>
      <c r="F1617"/>
      <c r="G1617"/>
      <c r="H1617"/>
      <c r="I1617"/>
      <c r="J1617"/>
      <c r="K1617"/>
      <c r="L1617"/>
      <c r="M1617"/>
      <c r="N1617"/>
    </row>
    <row r="1618" spans="1:14" x14ac:dyDescent="0.25">
      <c r="A1618"/>
      <c r="B1618"/>
      <c r="C1618"/>
      <c r="D1618"/>
      <c r="E1618"/>
      <c r="F1618"/>
      <c r="G1618"/>
      <c r="H1618"/>
      <c r="I1618"/>
      <c r="J1618"/>
      <c r="K1618"/>
      <c r="L1618"/>
      <c r="M1618"/>
      <c r="N1618"/>
    </row>
    <row r="1619" spans="1:14" x14ac:dyDescent="0.25">
      <c r="A1619"/>
      <c r="B1619"/>
      <c r="C1619"/>
      <c r="D1619"/>
      <c r="E1619"/>
      <c r="F1619"/>
      <c r="G1619"/>
      <c r="H1619"/>
      <c r="I1619"/>
      <c r="J1619"/>
      <c r="K1619"/>
      <c r="L1619"/>
      <c r="M1619"/>
      <c r="N1619"/>
    </row>
    <row r="1620" spans="1:14" x14ac:dyDescent="0.25">
      <c r="A1620"/>
      <c r="B1620"/>
      <c r="C1620"/>
      <c r="D1620"/>
      <c r="E1620"/>
      <c r="F1620"/>
      <c r="G1620"/>
      <c r="H1620"/>
      <c r="I1620"/>
      <c r="J1620"/>
      <c r="K1620"/>
      <c r="L1620"/>
      <c r="M1620"/>
      <c r="N1620"/>
    </row>
    <row r="1621" spans="1:14" x14ac:dyDescent="0.25">
      <c r="A1621"/>
      <c r="B1621"/>
      <c r="C1621"/>
      <c r="D1621"/>
      <c r="E1621"/>
      <c r="F1621"/>
      <c r="G1621"/>
      <c r="H1621"/>
      <c r="I1621"/>
      <c r="J1621"/>
      <c r="K1621"/>
      <c r="L1621"/>
      <c r="M1621"/>
      <c r="N1621"/>
    </row>
    <row r="1622" spans="1:14" x14ac:dyDescent="0.25">
      <c r="A1622"/>
      <c r="B1622"/>
      <c r="C1622"/>
      <c r="D1622"/>
      <c r="E1622"/>
      <c r="F1622"/>
      <c r="G1622"/>
      <c r="H1622"/>
      <c r="I1622"/>
      <c r="J1622"/>
      <c r="K1622"/>
      <c r="L1622"/>
      <c r="M1622"/>
      <c r="N1622"/>
    </row>
    <row r="1623" spans="1:14" x14ac:dyDescent="0.25">
      <c r="A1623"/>
      <c r="B1623"/>
      <c r="C1623"/>
      <c r="D1623"/>
      <c r="E1623"/>
      <c r="F1623"/>
      <c r="G1623"/>
      <c r="H1623"/>
      <c r="I1623"/>
      <c r="J1623"/>
      <c r="K1623"/>
      <c r="L1623"/>
      <c r="M1623"/>
      <c r="N1623"/>
    </row>
    <row r="1624" spans="1:14" x14ac:dyDescent="0.25">
      <c r="A1624"/>
      <c r="B1624"/>
      <c r="C1624"/>
      <c r="D1624"/>
      <c r="E1624"/>
      <c r="F1624"/>
      <c r="G1624"/>
      <c r="H1624"/>
      <c r="I1624"/>
      <c r="J1624"/>
      <c r="K1624"/>
      <c r="L1624"/>
      <c r="M1624"/>
      <c r="N1624"/>
    </row>
    <row r="1625" spans="1:14" x14ac:dyDescent="0.25">
      <c r="A1625"/>
      <c r="B1625"/>
      <c r="C1625"/>
      <c r="D1625"/>
      <c r="E1625"/>
      <c r="F1625"/>
      <c r="G1625"/>
      <c r="H1625"/>
      <c r="I1625"/>
      <c r="J1625"/>
      <c r="K1625"/>
      <c r="L1625"/>
      <c r="M1625"/>
      <c r="N1625"/>
    </row>
    <row r="1626" spans="1:14" x14ac:dyDescent="0.25">
      <c r="A1626"/>
      <c r="B1626"/>
      <c r="C1626"/>
      <c r="D1626"/>
      <c r="E1626"/>
      <c r="F1626"/>
      <c r="G1626"/>
      <c r="H1626"/>
      <c r="I1626"/>
      <c r="J1626"/>
      <c r="K1626"/>
      <c r="L1626"/>
      <c r="M1626"/>
      <c r="N1626"/>
    </row>
    <row r="1627" spans="1:14" x14ac:dyDescent="0.25">
      <c r="A1627"/>
      <c r="B1627"/>
      <c r="C1627"/>
      <c r="D1627"/>
      <c r="E1627"/>
      <c r="F1627"/>
      <c r="G1627"/>
      <c r="H1627"/>
      <c r="I1627"/>
      <c r="J1627"/>
      <c r="K1627"/>
      <c r="L1627"/>
      <c r="M1627"/>
      <c r="N1627"/>
    </row>
    <row r="1628" spans="1:14" x14ac:dyDescent="0.25">
      <c r="A1628"/>
      <c r="B1628"/>
      <c r="C1628"/>
      <c r="D1628"/>
      <c r="E1628"/>
      <c r="F1628"/>
      <c r="G1628"/>
      <c r="H1628"/>
      <c r="I1628"/>
      <c r="J1628"/>
      <c r="K1628"/>
      <c r="L1628"/>
      <c r="M1628"/>
      <c r="N1628"/>
    </row>
    <row r="1629" spans="1:14" x14ac:dyDescent="0.25">
      <c r="A1629"/>
      <c r="B1629"/>
      <c r="C1629"/>
      <c r="D1629"/>
      <c r="E1629"/>
      <c r="F1629"/>
      <c r="G1629"/>
      <c r="H1629"/>
      <c r="I1629"/>
      <c r="J1629"/>
      <c r="K1629"/>
      <c r="L1629"/>
      <c r="M1629"/>
      <c r="N1629"/>
    </row>
    <row r="1630" spans="1:14" x14ac:dyDescent="0.25">
      <c r="A1630"/>
      <c r="B1630"/>
      <c r="C1630"/>
      <c r="D1630"/>
      <c r="E1630"/>
      <c r="F1630"/>
      <c r="G1630"/>
      <c r="H1630"/>
      <c r="I1630"/>
      <c r="J1630"/>
      <c r="K1630"/>
      <c r="L1630"/>
      <c r="M1630"/>
      <c r="N1630"/>
    </row>
    <row r="1631" spans="1:14" x14ac:dyDescent="0.25">
      <c r="A1631"/>
      <c r="B1631"/>
      <c r="C1631"/>
      <c r="D1631"/>
      <c r="E1631"/>
      <c r="F1631"/>
      <c r="G1631"/>
      <c r="H1631"/>
      <c r="I1631"/>
      <c r="J1631"/>
      <c r="K1631"/>
      <c r="L1631"/>
      <c r="M1631"/>
      <c r="N1631"/>
    </row>
    <row r="1632" spans="1:14" x14ac:dyDescent="0.25">
      <c r="A1632"/>
      <c r="B1632"/>
      <c r="C1632"/>
      <c r="D1632"/>
      <c r="E1632"/>
      <c r="F1632"/>
      <c r="G1632"/>
      <c r="H1632"/>
      <c r="I1632"/>
      <c r="J1632"/>
      <c r="K1632"/>
      <c r="L1632"/>
      <c r="M1632"/>
      <c r="N1632"/>
    </row>
    <row r="1633" spans="1:14" x14ac:dyDescent="0.25">
      <c r="A1633"/>
      <c r="B1633"/>
      <c r="C1633"/>
      <c r="D1633"/>
      <c r="E1633"/>
      <c r="F1633"/>
      <c r="G1633"/>
      <c r="H1633"/>
      <c r="I1633"/>
      <c r="J1633"/>
      <c r="K1633"/>
      <c r="L1633"/>
      <c r="M1633"/>
      <c r="N1633"/>
    </row>
    <row r="1634" spans="1:14" x14ac:dyDescent="0.25">
      <c r="A1634"/>
      <c r="B1634"/>
      <c r="C1634"/>
      <c r="D1634"/>
      <c r="E1634"/>
      <c r="F1634"/>
      <c r="G1634"/>
      <c r="H1634"/>
      <c r="I1634"/>
      <c r="J1634"/>
      <c r="K1634"/>
      <c r="L1634"/>
      <c r="M1634"/>
      <c r="N1634"/>
    </row>
    <row r="1635" spans="1:14" x14ac:dyDescent="0.25">
      <c r="A1635"/>
      <c r="B1635"/>
      <c r="C1635"/>
      <c r="D1635"/>
      <c r="E1635"/>
      <c r="F1635"/>
      <c r="G1635"/>
      <c r="H1635"/>
      <c r="I1635"/>
      <c r="J1635"/>
      <c r="K1635"/>
      <c r="L1635"/>
      <c r="M1635"/>
      <c r="N1635"/>
    </row>
    <row r="1636" spans="1:14" x14ac:dyDescent="0.25">
      <c r="A1636"/>
      <c r="B1636"/>
      <c r="C1636"/>
      <c r="D1636"/>
      <c r="E1636"/>
      <c r="F1636"/>
      <c r="G1636"/>
      <c r="H1636"/>
      <c r="I1636"/>
      <c r="J1636"/>
      <c r="K1636"/>
      <c r="L1636"/>
      <c r="M1636"/>
      <c r="N1636"/>
    </row>
    <row r="1637" spans="1:14" x14ac:dyDescent="0.25">
      <c r="A1637"/>
      <c r="B1637"/>
      <c r="C1637"/>
      <c r="D1637"/>
      <c r="E1637"/>
      <c r="F1637"/>
      <c r="G1637"/>
      <c r="H1637"/>
      <c r="I1637"/>
      <c r="J1637"/>
      <c r="K1637"/>
      <c r="L1637"/>
      <c r="M1637"/>
      <c r="N1637"/>
    </row>
    <row r="1638" spans="1:14" x14ac:dyDescent="0.25">
      <c r="A1638"/>
      <c r="B1638"/>
      <c r="C1638"/>
      <c r="D1638"/>
      <c r="E1638"/>
      <c r="F1638"/>
      <c r="G1638"/>
      <c r="H1638"/>
      <c r="I1638"/>
      <c r="J1638"/>
      <c r="K1638"/>
      <c r="L1638"/>
      <c r="M1638"/>
      <c r="N1638"/>
    </row>
    <row r="1639" spans="1:14" x14ac:dyDescent="0.25">
      <c r="A1639"/>
      <c r="B1639"/>
      <c r="C1639"/>
      <c r="D1639"/>
      <c r="E1639"/>
      <c r="F1639"/>
      <c r="G1639"/>
      <c r="H1639"/>
      <c r="I1639"/>
      <c r="J1639"/>
      <c r="K1639"/>
      <c r="L1639"/>
      <c r="M1639"/>
      <c r="N1639"/>
    </row>
    <row r="1640" spans="1:14" x14ac:dyDescent="0.25">
      <c r="A1640"/>
      <c r="B1640"/>
      <c r="C1640"/>
      <c r="D1640"/>
      <c r="E1640"/>
      <c r="F1640"/>
      <c r="G1640"/>
      <c r="H1640"/>
      <c r="I1640"/>
      <c r="J1640"/>
      <c r="K1640"/>
      <c r="L1640"/>
      <c r="M1640"/>
      <c r="N1640"/>
    </row>
    <row r="1641" spans="1:14" x14ac:dyDescent="0.25">
      <c r="A1641"/>
      <c r="B1641"/>
      <c r="C1641"/>
      <c r="D1641"/>
      <c r="E1641"/>
      <c r="F1641"/>
      <c r="G1641"/>
      <c r="H1641"/>
      <c r="I1641"/>
      <c r="J1641"/>
      <c r="K1641"/>
      <c r="L1641"/>
      <c r="M1641"/>
      <c r="N1641"/>
    </row>
    <row r="1642" spans="1:14" x14ac:dyDescent="0.25">
      <c r="A1642"/>
      <c r="B1642"/>
      <c r="C1642"/>
      <c r="D1642"/>
      <c r="E1642"/>
      <c r="F1642"/>
      <c r="G1642"/>
      <c r="H1642"/>
      <c r="I1642"/>
      <c r="J1642"/>
      <c r="K1642"/>
      <c r="L1642"/>
      <c r="M1642"/>
      <c r="N1642"/>
    </row>
    <row r="1643" spans="1:14" x14ac:dyDescent="0.25">
      <c r="A1643"/>
      <c r="B1643"/>
      <c r="C1643"/>
      <c r="D1643"/>
      <c r="E1643"/>
      <c r="F1643"/>
      <c r="G1643"/>
      <c r="H1643"/>
      <c r="I1643"/>
      <c r="J1643"/>
      <c r="K1643"/>
      <c r="L1643"/>
      <c r="M1643"/>
      <c r="N1643"/>
    </row>
    <row r="1644" spans="1:14" x14ac:dyDescent="0.25">
      <c r="A1644"/>
      <c r="B1644"/>
      <c r="C1644"/>
      <c r="D1644"/>
      <c r="E1644"/>
      <c r="F1644"/>
      <c r="G1644"/>
      <c r="H1644"/>
      <c r="I1644"/>
      <c r="J1644"/>
      <c r="K1644"/>
      <c r="L1644"/>
      <c r="M1644"/>
      <c r="N1644"/>
    </row>
    <row r="1645" spans="1:14" x14ac:dyDescent="0.25">
      <c r="A1645"/>
      <c r="B1645"/>
      <c r="C1645"/>
      <c r="D1645"/>
      <c r="E1645"/>
      <c r="F1645"/>
      <c r="G1645"/>
      <c r="H1645"/>
      <c r="I1645"/>
      <c r="J1645"/>
      <c r="K1645"/>
      <c r="L1645"/>
      <c r="M1645"/>
      <c r="N1645"/>
    </row>
    <row r="1646" spans="1:14" x14ac:dyDescent="0.25">
      <c r="A1646"/>
      <c r="B1646"/>
      <c r="C1646"/>
      <c r="D1646"/>
      <c r="E1646"/>
      <c r="F1646"/>
      <c r="G1646"/>
      <c r="H1646"/>
      <c r="I1646"/>
      <c r="J1646"/>
      <c r="K1646"/>
      <c r="L1646"/>
      <c r="M1646"/>
      <c r="N1646"/>
    </row>
    <row r="1647" spans="1:14" x14ac:dyDescent="0.25">
      <c r="A1647"/>
      <c r="B1647"/>
      <c r="C1647"/>
      <c r="D1647"/>
      <c r="E1647"/>
      <c r="F1647"/>
      <c r="G1647"/>
      <c r="H1647"/>
      <c r="I1647"/>
      <c r="J1647"/>
      <c r="K1647"/>
      <c r="L1647"/>
      <c r="M1647"/>
      <c r="N1647"/>
    </row>
    <row r="1648" spans="1:14" x14ac:dyDescent="0.25">
      <c r="A1648"/>
      <c r="B1648"/>
      <c r="C1648"/>
      <c r="D1648"/>
      <c r="E1648"/>
      <c r="F1648"/>
      <c r="G1648"/>
      <c r="H1648"/>
      <c r="I1648"/>
      <c r="J1648"/>
      <c r="K1648"/>
      <c r="L1648"/>
      <c r="M1648"/>
      <c r="N1648"/>
    </row>
    <row r="1649" spans="1:14" x14ac:dyDescent="0.25">
      <c r="A1649"/>
      <c r="B1649"/>
      <c r="C1649"/>
      <c r="D1649"/>
      <c r="E1649"/>
      <c r="F1649"/>
      <c r="G1649"/>
      <c r="H1649"/>
      <c r="I1649"/>
      <c r="J1649"/>
      <c r="K1649"/>
      <c r="L1649"/>
      <c r="M1649"/>
      <c r="N1649"/>
    </row>
    <row r="1650" spans="1:14" x14ac:dyDescent="0.25">
      <c r="A1650"/>
      <c r="B1650"/>
      <c r="C1650"/>
      <c r="D1650"/>
      <c r="E1650"/>
      <c r="F1650"/>
      <c r="G1650"/>
      <c r="H1650"/>
      <c r="I1650"/>
      <c r="J1650"/>
      <c r="K1650"/>
      <c r="L1650"/>
      <c r="M1650"/>
      <c r="N1650"/>
    </row>
    <row r="1651" spans="1:14" x14ac:dyDescent="0.25">
      <c r="A1651"/>
      <c r="B1651"/>
      <c r="C1651"/>
      <c r="D1651"/>
      <c r="E1651"/>
      <c r="F1651"/>
      <c r="G1651"/>
      <c r="H1651"/>
      <c r="I1651"/>
      <c r="J1651"/>
      <c r="K1651"/>
      <c r="L1651"/>
      <c r="M1651"/>
      <c r="N1651"/>
    </row>
    <row r="1652" spans="1:14" x14ac:dyDescent="0.25">
      <c r="A1652"/>
      <c r="B1652"/>
      <c r="C1652"/>
      <c r="D1652"/>
      <c r="E1652"/>
      <c r="F1652"/>
      <c r="G1652"/>
      <c r="H1652"/>
      <c r="I1652"/>
      <c r="J1652"/>
      <c r="K1652"/>
      <c r="L1652"/>
      <c r="M1652"/>
      <c r="N1652"/>
    </row>
    <row r="1653" spans="1:14" x14ac:dyDescent="0.25">
      <c r="A1653"/>
      <c r="B1653"/>
      <c r="C1653"/>
      <c r="D1653"/>
      <c r="E1653"/>
      <c r="F1653"/>
      <c r="G1653"/>
      <c r="H1653"/>
      <c r="I1653"/>
      <c r="J1653"/>
      <c r="K1653"/>
      <c r="L1653"/>
      <c r="M1653"/>
      <c r="N1653"/>
    </row>
    <row r="1654" spans="1:14" x14ac:dyDescent="0.25">
      <c r="A1654"/>
      <c r="B1654"/>
      <c r="C1654"/>
      <c r="D1654"/>
      <c r="E1654"/>
      <c r="F1654"/>
      <c r="G1654"/>
      <c r="H1654"/>
      <c r="I1654"/>
      <c r="J1654"/>
      <c r="K1654"/>
      <c r="L1654"/>
      <c r="M1654"/>
      <c r="N1654"/>
    </row>
    <row r="1655" spans="1:14" x14ac:dyDescent="0.25">
      <c r="A1655"/>
      <c r="B1655"/>
      <c r="C1655"/>
      <c r="D1655"/>
      <c r="E1655"/>
      <c r="F1655"/>
      <c r="G1655"/>
      <c r="H1655"/>
      <c r="I1655"/>
      <c r="J1655"/>
      <c r="K1655"/>
      <c r="L1655"/>
      <c r="M1655"/>
      <c r="N1655"/>
    </row>
    <row r="1656" spans="1:14" x14ac:dyDescent="0.25">
      <c r="A1656"/>
      <c r="B1656"/>
      <c r="C1656"/>
      <c r="D1656"/>
      <c r="E1656"/>
      <c r="F1656"/>
      <c r="G1656"/>
      <c r="H1656"/>
      <c r="I1656"/>
      <c r="J1656"/>
      <c r="K1656"/>
      <c r="L1656"/>
      <c r="M1656"/>
      <c r="N1656"/>
    </row>
    <row r="1657" spans="1:14" x14ac:dyDescent="0.25">
      <c r="A1657"/>
      <c r="B1657"/>
      <c r="C1657"/>
      <c r="D1657"/>
      <c r="E1657"/>
      <c r="F1657"/>
      <c r="G1657"/>
      <c r="H1657"/>
      <c r="I1657"/>
      <c r="J1657"/>
      <c r="K1657"/>
      <c r="L1657"/>
      <c r="M1657"/>
      <c r="N1657"/>
    </row>
    <row r="1658" spans="1:14" x14ac:dyDescent="0.25">
      <c r="A1658"/>
      <c r="B1658"/>
      <c r="C1658"/>
      <c r="D1658"/>
      <c r="E1658"/>
      <c r="F1658"/>
      <c r="G1658"/>
      <c r="H1658"/>
      <c r="I1658"/>
      <c r="J1658"/>
      <c r="K1658"/>
      <c r="L1658"/>
      <c r="M1658"/>
      <c r="N1658"/>
    </row>
    <row r="1659" spans="1:14" x14ac:dyDescent="0.25">
      <c r="A1659"/>
      <c r="B1659"/>
      <c r="C1659"/>
      <c r="D1659"/>
      <c r="E1659"/>
      <c r="F1659"/>
      <c r="G1659"/>
      <c r="H1659"/>
      <c r="I1659"/>
      <c r="J1659"/>
      <c r="K1659"/>
      <c r="L1659"/>
      <c r="M1659"/>
      <c r="N1659"/>
    </row>
    <row r="1660" spans="1:14" x14ac:dyDescent="0.25">
      <c r="A1660"/>
      <c r="B1660"/>
      <c r="C1660"/>
      <c r="D1660"/>
      <c r="E1660"/>
      <c r="F1660"/>
      <c r="G1660"/>
      <c r="H1660"/>
      <c r="I1660"/>
      <c r="J1660"/>
      <c r="K1660"/>
      <c r="L1660"/>
      <c r="M1660"/>
      <c r="N1660"/>
    </row>
    <row r="1661" spans="1:14" x14ac:dyDescent="0.25">
      <c r="A1661"/>
      <c r="B1661"/>
      <c r="C1661"/>
      <c r="D1661"/>
      <c r="E1661"/>
      <c r="F1661"/>
      <c r="G1661"/>
      <c r="H1661"/>
      <c r="I1661"/>
      <c r="J1661"/>
      <c r="K1661"/>
      <c r="L1661"/>
      <c r="M1661"/>
      <c r="N1661"/>
    </row>
    <row r="1662" spans="1:14" x14ac:dyDescent="0.25">
      <c r="A1662"/>
      <c r="B1662"/>
      <c r="C1662"/>
      <c r="D1662"/>
      <c r="E1662"/>
      <c r="F1662"/>
      <c r="G1662"/>
      <c r="H1662"/>
      <c r="I1662"/>
      <c r="J1662"/>
      <c r="K1662"/>
      <c r="L1662"/>
      <c r="M1662"/>
      <c r="N1662"/>
    </row>
    <row r="1663" spans="1:14" x14ac:dyDescent="0.25">
      <c r="A1663"/>
      <c r="B1663"/>
      <c r="C1663"/>
      <c r="D1663"/>
      <c r="E1663"/>
      <c r="F1663"/>
      <c r="G1663"/>
      <c r="H1663"/>
      <c r="I1663"/>
      <c r="J1663"/>
      <c r="K1663"/>
      <c r="L1663"/>
      <c r="M1663"/>
      <c r="N1663"/>
    </row>
    <row r="1664" spans="1:14" x14ac:dyDescent="0.25">
      <c r="A1664"/>
      <c r="B1664"/>
      <c r="C1664"/>
      <c r="D1664"/>
      <c r="E1664"/>
      <c r="F1664"/>
      <c r="G1664"/>
      <c r="H1664"/>
      <c r="I1664"/>
      <c r="J1664"/>
      <c r="K1664"/>
      <c r="L1664"/>
      <c r="M1664"/>
      <c r="N1664"/>
    </row>
    <row r="1665" spans="1:14" x14ac:dyDescent="0.25">
      <c r="A1665"/>
      <c r="B1665"/>
      <c r="C1665"/>
      <c r="D1665"/>
      <c r="E1665"/>
      <c r="F1665"/>
      <c r="G1665"/>
      <c r="H1665"/>
      <c r="I1665"/>
      <c r="J1665"/>
      <c r="K1665"/>
      <c r="L1665"/>
      <c r="M1665"/>
      <c r="N1665"/>
    </row>
    <row r="1666" spans="1:14" x14ac:dyDescent="0.25">
      <c r="A1666"/>
      <c r="B1666"/>
      <c r="C1666"/>
      <c r="D1666"/>
      <c r="E1666"/>
      <c r="F1666"/>
      <c r="G1666"/>
      <c r="H1666"/>
      <c r="I1666"/>
      <c r="J1666"/>
      <c r="K1666"/>
      <c r="L1666"/>
      <c r="M1666"/>
      <c r="N1666"/>
    </row>
    <row r="1667" spans="1:14" x14ac:dyDescent="0.25">
      <c r="A1667"/>
      <c r="B1667"/>
      <c r="C1667"/>
      <c r="D1667"/>
      <c r="E1667"/>
      <c r="F1667"/>
      <c r="G1667"/>
      <c r="H1667"/>
      <c r="I1667"/>
      <c r="J1667"/>
      <c r="K1667"/>
      <c r="L1667"/>
      <c r="M1667"/>
      <c r="N1667"/>
    </row>
    <row r="1668" spans="1:14" x14ac:dyDescent="0.25">
      <c r="A1668"/>
      <c r="B1668"/>
      <c r="C1668"/>
      <c r="D1668"/>
      <c r="E1668"/>
      <c r="F1668"/>
      <c r="G1668"/>
      <c r="H1668"/>
      <c r="I1668"/>
      <c r="J1668"/>
      <c r="K1668"/>
      <c r="L1668"/>
      <c r="M1668"/>
      <c r="N1668"/>
    </row>
    <row r="1669" spans="1:14" x14ac:dyDescent="0.25">
      <c r="A1669"/>
      <c r="B1669"/>
      <c r="C1669"/>
      <c r="D1669"/>
      <c r="E1669"/>
      <c r="F1669"/>
      <c r="G1669"/>
      <c r="H1669"/>
      <c r="I1669"/>
      <c r="J1669"/>
      <c r="K1669"/>
      <c r="L1669"/>
      <c r="M1669"/>
      <c r="N1669"/>
    </row>
    <row r="1670" spans="1:14" x14ac:dyDescent="0.25">
      <c r="A1670"/>
      <c r="B1670"/>
      <c r="C1670"/>
      <c r="D1670"/>
      <c r="E1670"/>
      <c r="F1670"/>
      <c r="G1670"/>
      <c r="H1670"/>
      <c r="I1670"/>
      <c r="J1670"/>
      <c r="K1670"/>
      <c r="L1670"/>
      <c r="M1670"/>
      <c r="N1670"/>
    </row>
    <row r="1671" spans="1:14" x14ac:dyDescent="0.25">
      <c r="A1671"/>
      <c r="B1671"/>
      <c r="C1671"/>
      <c r="D1671"/>
      <c r="E1671"/>
      <c r="F1671"/>
      <c r="G1671"/>
      <c r="H1671"/>
      <c r="I1671"/>
      <c r="J1671"/>
      <c r="K1671"/>
      <c r="L1671"/>
      <c r="M1671"/>
      <c r="N1671"/>
    </row>
    <row r="1672" spans="1:14" x14ac:dyDescent="0.25">
      <c r="A1672"/>
      <c r="B1672"/>
      <c r="C1672"/>
      <c r="D1672"/>
      <c r="E1672"/>
      <c r="F1672"/>
      <c r="G1672"/>
      <c r="H1672"/>
      <c r="I1672"/>
      <c r="J1672"/>
      <c r="K1672"/>
      <c r="L1672"/>
      <c r="M1672"/>
      <c r="N1672"/>
    </row>
    <row r="1673" spans="1:14" x14ac:dyDescent="0.25">
      <c r="A1673"/>
      <c r="B1673"/>
      <c r="C1673"/>
      <c r="D1673"/>
      <c r="E1673"/>
      <c r="F1673"/>
      <c r="G1673"/>
      <c r="H1673"/>
      <c r="I1673"/>
      <c r="J1673"/>
      <c r="K1673"/>
      <c r="L1673"/>
      <c r="M1673"/>
      <c r="N1673"/>
    </row>
    <row r="1674" spans="1:14" x14ac:dyDescent="0.25">
      <c r="A1674"/>
      <c r="B1674"/>
      <c r="C1674"/>
      <c r="D1674"/>
      <c r="E1674"/>
      <c r="F1674"/>
      <c r="G1674"/>
      <c r="H1674"/>
      <c r="I1674"/>
      <c r="J1674"/>
      <c r="K1674"/>
      <c r="L1674"/>
      <c r="M1674"/>
      <c r="N1674"/>
    </row>
    <row r="1675" spans="1:14" x14ac:dyDescent="0.25">
      <c r="A1675"/>
      <c r="B1675"/>
      <c r="C1675"/>
      <c r="D1675"/>
      <c r="E1675"/>
      <c r="F1675"/>
      <c r="G1675"/>
      <c r="H1675"/>
      <c r="I1675"/>
      <c r="J1675"/>
      <c r="K1675"/>
      <c r="L1675"/>
      <c r="M1675"/>
      <c r="N1675"/>
    </row>
    <row r="1676" spans="1:14" x14ac:dyDescent="0.25">
      <c r="A1676"/>
      <c r="B1676"/>
      <c r="C1676"/>
      <c r="D1676"/>
      <c r="E1676"/>
      <c r="F1676"/>
      <c r="G1676"/>
      <c r="H1676"/>
      <c r="I1676"/>
      <c r="J1676"/>
      <c r="K1676"/>
      <c r="L1676"/>
      <c r="M1676"/>
      <c r="N1676"/>
    </row>
    <row r="1677" spans="1:14" x14ac:dyDescent="0.25">
      <c r="A1677"/>
      <c r="B1677"/>
      <c r="C1677"/>
      <c r="D1677"/>
      <c r="E1677"/>
      <c r="F1677"/>
      <c r="G1677"/>
      <c r="H1677"/>
      <c r="I1677"/>
      <c r="J1677"/>
      <c r="K1677"/>
      <c r="L1677"/>
      <c r="M1677"/>
      <c r="N1677"/>
    </row>
    <row r="1678" spans="1:14" x14ac:dyDescent="0.25">
      <c r="A1678"/>
      <c r="B1678"/>
      <c r="C1678"/>
      <c r="D1678"/>
      <c r="E1678"/>
      <c r="F1678"/>
      <c r="G1678"/>
      <c r="H1678"/>
      <c r="I1678"/>
      <c r="J1678"/>
      <c r="K1678"/>
      <c r="L1678"/>
      <c r="M1678"/>
      <c r="N1678"/>
    </row>
  </sheetData>
  <sheetProtection password="CE45" sheet="1" objects="1" scenarios="1" selectLockedCells="1"/>
  <autoFilter ref="A3:P1497"/>
  <mergeCells count="1">
    <mergeCell ref="B1:N1"/>
  </mergeCells>
  <pageMargins left="0.7" right="0.7" top="0.75" bottom="0.75" header="0.3" footer="0.3"/>
  <pageSetup scale="80"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414"/>
  <sheetViews>
    <sheetView workbookViewId="0">
      <pane xSplit="1" ySplit="3" topLeftCell="B4" activePane="bottomRight" state="frozen"/>
      <selection pane="topRight" activeCell="B1" sqref="B1"/>
      <selection pane="bottomLeft" activeCell="A4" sqref="A4"/>
      <selection pane="bottomRight" activeCell="B1" sqref="B1"/>
    </sheetView>
  </sheetViews>
  <sheetFormatPr defaultColWidth="8.85546875" defaultRowHeight="15" x14ac:dyDescent="0.25"/>
  <cols>
    <col min="1" max="1" width="1.7109375" style="385" customWidth="1"/>
    <col min="2" max="2" width="27.42578125" style="385" customWidth="1"/>
    <col min="3" max="3" width="19" style="485" customWidth="1"/>
    <col min="4" max="4" width="30.28515625" style="486" customWidth="1"/>
    <col min="5" max="5" width="24.140625" style="486" customWidth="1"/>
    <col min="6" max="6" width="22.7109375" style="487" customWidth="1"/>
    <col min="7" max="7" width="10.140625" style="487" customWidth="1"/>
    <col min="8" max="8" width="11.28515625" style="488" customWidth="1"/>
    <col min="9" max="9" width="10.85546875" style="488" customWidth="1"/>
    <col min="10" max="10" width="11.28515625" style="488" customWidth="1"/>
    <col min="11" max="11" width="12.7109375" style="488" customWidth="1"/>
    <col min="12" max="12" width="10.7109375" style="488" customWidth="1"/>
    <col min="13" max="13" width="11.28515625" style="488" customWidth="1"/>
    <col min="14" max="14" width="11.7109375" style="488" customWidth="1"/>
    <col min="15" max="15" width="12.7109375" style="488" customWidth="1"/>
    <col min="16" max="16384" width="8.85546875" style="385"/>
  </cols>
  <sheetData>
    <row r="1" spans="2:17" ht="21.95" customHeight="1" x14ac:dyDescent="0.25">
      <c r="B1" s="485" t="s">
        <v>10904</v>
      </c>
    </row>
    <row r="2" spans="2:17" ht="18.600000000000001" customHeight="1" x14ac:dyDescent="0.25">
      <c r="B2" s="485">
        <v>1</v>
      </c>
      <c r="C2" s="485">
        <v>2</v>
      </c>
      <c r="D2" s="485">
        <v>3</v>
      </c>
      <c r="E2" s="485">
        <v>4</v>
      </c>
      <c r="F2" s="485">
        <v>5</v>
      </c>
      <c r="G2" s="485">
        <v>6</v>
      </c>
      <c r="H2" s="485">
        <v>7</v>
      </c>
      <c r="I2" s="485">
        <v>8</v>
      </c>
      <c r="J2" s="485">
        <v>9</v>
      </c>
      <c r="K2" s="485">
        <v>10</v>
      </c>
      <c r="L2" s="485">
        <v>11</v>
      </c>
      <c r="M2" s="485">
        <v>12</v>
      </c>
      <c r="N2" s="485">
        <v>13</v>
      </c>
      <c r="O2" s="485">
        <v>14</v>
      </c>
    </row>
    <row r="3" spans="2:17" s="54" customFormat="1" ht="73.7" customHeight="1" x14ac:dyDescent="0.25">
      <c r="B3" s="425" t="s">
        <v>5512</v>
      </c>
      <c r="C3" s="425" t="s">
        <v>14</v>
      </c>
      <c r="D3" s="425" t="s">
        <v>5499</v>
      </c>
      <c r="E3" s="425" t="s">
        <v>5500</v>
      </c>
      <c r="F3" s="425" t="s">
        <v>5501</v>
      </c>
      <c r="G3" s="425" t="s">
        <v>5495</v>
      </c>
      <c r="H3" s="406" t="s">
        <v>5503</v>
      </c>
      <c r="I3" s="405" t="s">
        <v>5504</v>
      </c>
      <c r="J3" s="405" t="s">
        <v>5510</v>
      </c>
      <c r="K3" s="405" t="s">
        <v>5506</v>
      </c>
      <c r="L3" s="405" t="s">
        <v>5507</v>
      </c>
      <c r="M3" s="405" t="s">
        <v>5508</v>
      </c>
      <c r="N3" s="484" t="s">
        <v>5509</v>
      </c>
      <c r="O3" s="75" t="s">
        <v>3343</v>
      </c>
    </row>
    <row r="4" spans="2:17" x14ac:dyDescent="0.25">
      <c r="B4" t="str">
        <f>C4&amp;F4&amp;G4</f>
        <v>1241500027691Female</v>
      </c>
      <c r="C4" s="256" t="s">
        <v>16</v>
      </c>
      <c r="D4" s="17" t="s">
        <v>17</v>
      </c>
      <c r="E4" s="17" t="s">
        <v>17</v>
      </c>
      <c r="F4" s="17" t="s">
        <v>1362</v>
      </c>
      <c r="G4" s="256" t="s">
        <v>3904</v>
      </c>
      <c r="H4" s="256" t="s">
        <v>5502</v>
      </c>
      <c r="I4" s="256">
        <v>48</v>
      </c>
      <c r="J4" s="256">
        <v>38</v>
      </c>
      <c r="K4" s="256">
        <v>438</v>
      </c>
      <c r="L4" s="256">
        <v>30</v>
      </c>
      <c r="M4" s="256" t="s">
        <v>5502</v>
      </c>
      <c r="N4" s="256" t="s">
        <v>5502</v>
      </c>
      <c r="O4" s="256">
        <v>565</v>
      </c>
      <c r="Q4" s="506" t="s">
        <v>10903</v>
      </c>
    </row>
    <row r="5" spans="2:17" x14ac:dyDescent="0.25">
      <c r="B5" t="str">
        <f>C5&amp;F5&amp;G5</f>
        <v>1241500027691Male</v>
      </c>
      <c r="C5" s="256" t="s">
        <v>16</v>
      </c>
      <c r="D5" s="17" t="s">
        <v>17</v>
      </c>
      <c r="E5" s="17" t="s">
        <v>17</v>
      </c>
      <c r="F5" s="17" t="s">
        <v>1362</v>
      </c>
      <c r="G5" s="256" t="s">
        <v>3905</v>
      </c>
      <c r="H5" s="256" t="s">
        <v>5502</v>
      </c>
      <c r="I5" s="256">
        <v>35</v>
      </c>
      <c r="J5" s="256">
        <v>20</v>
      </c>
      <c r="K5" s="256">
        <v>274</v>
      </c>
      <c r="L5" s="256">
        <v>14</v>
      </c>
      <c r="M5" s="256" t="s">
        <v>5502</v>
      </c>
      <c r="N5" s="256">
        <v>0</v>
      </c>
      <c r="O5" s="256">
        <v>351</v>
      </c>
    </row>
    <row r="6" spans="2:17" x14ac:dyDescent="0.25">
      <c r="B6" t="str">
        <f t="shared" ref="B6:B68" si="0">C6&amp;F6&amp;G6</f>
        <v>1241500027691Total</v>
      </c>
      <c r="C6" s="504" t="s">
        <v>16</v>
      </c>
      <c r="D6" s="505" t="s">
        <v>17</v>
      </c>
      <c r="E6" s="505" t="s">
        <v>17</v>
      </c>
      <c r="F6" s="505" t="str">
        <f>F5</f>
        <v>7691</v>
      </c>
      <c r="G6" s="504" t="s">
        <v>3343</v>
      </c>
      <c r="H6" s="504" t="s">
        <v>5502</v>
      </c>
      <c r="I6" s="504">
        <v>83</v>
      </c>
      <c r="J6" s="504">
        <v>58</v>
      </c>
      <c r="K6" s="504">
        <v>712</v>
      </c>
      <c r="L6" s="504">
        <v>44</v>
      </c>
      <c r="M6" s="504">
        <v>15</v>
      </c>
      <c r="N6" s="504" t="s">
        <v>5502</v>
      </c>
      <c r="O6" s="504">
        <v>916</v>
      </c>
    </row>
    <row r="7" spans="2:17" x14ac:dyDescent="0.25">
      <c r="B7" t="str">
        <f t="shared" si="0"/>
        <v>1030204075273Female</v>
      </c>
      <c r="C7" s="256" t="s">
        <v>18</v>
      </c>
      <c r="D7" s="17" t="s">
        <v>19</v>
      </c>
      <c r="E7" s="17" t="s">
        <v>19</v>
      </c>
      <c r="F7" s="17" t="s">
        <v>3805</v>
      </c>
      <c r="G7" s="256" t="s">
        <v>3904</v>
      </c>
      <c r="H7" s="256" t="s">
        <v>5502</v>
      </c>
      <c r="I7" s="256">
        <v>18</v>
      </c>
      <c r="J7" s="256" t="s">
        <v>5502</v>
      </c>
      <c r="K7" s="256">
        <v>282</v>
      </c>
      <c r="L7" s="256" t="s">
        <v>5502</v>
      </c>
      <c r="M7" s="256" t="s">
        <v>5502</v>
      </c>
      <c r="N7" s="256" t="s">
        <v>5502</v>
      </c>
      <c r="O7" s="256">
        <v>315</v>
      </c>
    </row>
    <row r="8" spans="2:17" x14ac:dyDescent="0.25">
      <c r="B8" t="str">
        <f t="shared" si="0"/>
        <v>1030204075273Male</v>
      </c>
      <c r="C8" s="256" t="s">
        <v>18</v>
      </c>
      <c r="D8" s="17" t="s">
        <v>19</v>
      </c>
      <c r="E8" s="17" t="s">
        <v>19</v>
      </c>
      <c r="F8" s="17" t="s">
        <v>3805</v>
      </c>
      <c r="G8" s="256" t="s">
        <v>3905</v>
      </c>
      <c r="H8" s="256">
        <v>0</v>
      </c>
      <c r="I8" s="256" t="s">
        <v>5502</v>
      </c>
      <c r="J8" s="256" t="s">
        <v>5502</v>
      </c>
      <c r="K8" s="256">
        <v>347</v>
      </c>
      <c r="L8" s="256" t="s">
        <v>5502</v>
      </c>
      <c r="M8" s="256" t="s">
        <v>5502</v>
      </c>
      <c r="N8" s="256" t="s">
        <v>5502</v>
      </c>
      <c r="O8" s="256">
        <v>361</v>
      </c>
    </row>
    <row r="9" spans="2:17" x14ac:dyDescent="0.25">
      <c r="B9" t="str">
        <f t="shared" si="0"/>
        <v>1030204075273Total</v>
      </c>
      <c r="C9" s="504" t="s">
        <v>18</v>
      </c>
      <c r="D9" s="505" t="s">
        <v>19</v>
      </c>
      <c r="E9" s="505" t="s">
        <v>19</v>
      </c>
      <c r="F9" s="505" t="str">
        <f>F8</f>
        <v>5273</v>
      </c>
      <c r="G9" s="504" t="s">
        <v>3343</v>
      </c>
      <c r="H9" s="504" t="s">
        <v>5502</v>
      </c>
      <c r="I9" s="504" t="s">
        <v>5502</v>
      </c>
      <c r="J9" s="504" t="s">
        <v>5502</v>
      </c>
      <c r="K9" s="504">
        <v>629</v>
      </c>
      <c r="L9" s="504" t="s">
        <v>5502</v>
      </c>
      <c r="M9" s="504" t="s">
        <v>5502</v>
      </c>
      <c r="N9" s="504" t="s">
        <v>5502</v>
      </c>
      <c r="O9" s="504">
        <v>676</v>
      </c>
    </row>
    <row r="10" spans="2:17" x14ac:dyDescent="0.25">
      <c r="B10" t="str">
        <f t="shared" si="0"/>
        <v>1193503035091Female</v>
      </c>
      <c r="C10" s="256" t="s">
        <v>20</v>
      </c>
      <c r="D10" s="17" t="s">
        <v>21</v>
      </c>
      <c r="E10" s="17" t="s">
        <v>1363</v>
      </c>
      <c r="F10" s="17" t="s">
        <v>1364</v>
      </c>
      <c r="G10" s="256" t="s">
        <v>3904</v>
      </c>
      <c r="H10" s="256" t="s">
        <v>5502</v>
      </c>
      <c r="I10" s="256" t="s">
        <v>5502</v>
      </c>
      <c r="J10" s="256">
        <v>11</v>
      </c>
      <c r="K10" s="256">
        <v>447</v>
      </c>
      <c r="L10" s="256" t="s">
        <v>5502</v>
      </c>
      <c r="M10" s="256">
        <v>19</v>
      </c>
      <c r="N10" s="256">
        <v>0</v>
      </c>
      <c r="O10" s="256">
        <v>488</v>
      </c>
    </row>
    <row r="11" spans="2:17" x14ac:dyDescent="0.25">
      <c r="B11" t="str">
        <f t="shared" si="0"/>
        <v>1193503035091Male</v>
      </c>
      <c r="C11" s="256" t="s">
        <v>20</v>
      </c>
      <c r="D11" s="17" t="s">
        <v>21</v>
      </c>
      <c r="E11" s="17" t="s">
        <v>1363</v>
      </c>
      <c r="F11" s="17" t="s">
        <v>1364</v>
      </c>
      <c r="G11" s="256" t="s">
        <v>3905</v>
      </c>
      <c r="H11" s="256" t="s">
        <v>5502</v>
      </c>
      <c r="I11" s="256" t="s">
        <v>5502</v>
      </c>
      <c r="J11" s="256" t="s">
        <v>5502</v>
      </c>
      <c r="K11" s="256">
        <v>510</v>
      </c>
      <c r="L11" s="256" t="s">
        <v>5502</v>
      </c>
      <c r="M11" s="256">
        <v>24</v>
      </c>
      <c r="N11" s="256">
        <v>0</v>
      </c>
      <c r="O11" s="256">
        <v>554</v>
      </c>
    </row>
    <row r="12" spans="2:17" x14ac:dyDescent="0.25">
      <c r="B12" t="str">
        <f t="shared" si="0"/>
        <v>1193503035091Total</v>
      </c>
      <c r="C12" s="504" t="s">
        <v>20</v>
      </c>
      <c r="D12" s="505" t="s">
        <v>21</v>
      </c>
      <c r="E12" s="505" t="s">
        <v>1363</v>
      </c>
      <c r="F12" s="505" t="str">
        <f>F11</f>
        <v>5091</v>
      </c>
      <c r="G12" s="504" t="s">
        <v>3343</v>
      </c>
      <c r="H12" s="504" t="s">
        <v>5502</v>
      </c>
      <c r="I12" s="504">
        <v>17</v>
      </c>
      <c r="J12" s="504" t="s">
        <v>5502</v>
      </c>
      <c r="K12" s="504">
        <v>957</v>
      </c>
      <c r="L12" s="504" t="s">
        <v>5502</v>
      </c>
      <c r="M12" s="504">
        <v>43</v>
      </c>
      <c r="N12" s="504">
        <v>0</v>
      </c>
      <c r="O12" s="504">
        <v>1042</v>
      </c>
    </row>
    <row r="13" spans="2:17" x14ac:dyDescent="0.25">
      <c r="B13" t="str">
        <f t="shared" si="0"/>
        <v>1193503036839Female</v>
      </c>
      <c r="C13" s="256" t="s">
        <v>20</v>
      </c>
      <c r="D13" s="17" t="s">
        <v>21</v>
      </c>
      <c r="E13" s="17" t="s">
        <v>1365</v>
      </c>
      <c r="F13" s="17" t="s">
        <v>1366</v>
      </c>
      <c r="G13" s="256" t="s">
        <v>3904</v>
      </c>
      <c r="H13" s="256">
        <v>0</v>
      </c>
      <c r="I13" s="256" t="s">
        <v>5502</v>
      </c>
      <c r="J13" s="256" t="s">
        <v>5502</v>
      </c>
      <c r="K13" s="256">
        <v>218</v>
      </c>
      <c r="L13" s="256" t="s">
        <v>5502</v>
      </c>
      <c r="M13" s="256">
        <v>12</v>
      </c>
      <c r="N13" s="256">
        <v>0</v>
      </c>
      <c r="O13" s="256">
        <v>241</v>
      </c>
    </row>
    <row r="14" spans="2:17" x14ac:dyDescent="0.25">
      <c r="B14" t="str">
        <f t="shared" si="0"/>
        <v>1193503036839Male</v>
      </c>
      <c r="C14" s="256" t="s">
        <v>20</v>
      </c>
      <c r="D14" s="17" t="s">
        <v>21</v>
      </c>
      <c r="E14" s="17" t="s">
        <v>1365</v>
      </c>
      <c r="F14" s="17" t="s">
        <v>1366</v>
      </c>
      <c r="G14" s="256" t="s">
        <v>3905</v>
      </c>
      <c r="H14" s="256">
        <v>0</v>
      </c>
      <c r="I14" s="256" t="s">
        <v>5502</v>
      </c>
      <c r="J14" s="256" t="s">
        <v>5502</v>
      </c>
      <c r="K14" s="256">
        <v>263</v>
      </c>
      <c r="L14" s="256" t="s">
        <v>5502</v>
      </c>
      <c r="M14" s="256">
        <v>11</v>
      </c>
      <c r="N14" s="256">
        <v>0</v>
      </c>
      <c r="O14" s="256">
        <v>288</v>
      </c>
    </row>
    <row r="15" spans="2:17" x14ac:dyDescent="0.25">
      <c r="B15" t="str">
        <f t="shared" si="0"/>
        <v>1193503036839Total</v>
      </c>
      <c r="C15" s="504" t="s">
        <v>20</v>
      </c>
      <c r="D15" s="505" t="s">
        <v>21</v>
      </c>
      <c r="E15" s="505" t="s">
        <v>1365</v>
      </c>
      <c r="F15" s="505" t="str">
        <f>F14</f>
        <v>6839</v>
      </c>
      <c r="G15" s="504" t="s">
        <v>3343</v>
      </c>
      <c r="H15" s="504">
        <v>0</v>
      </c>
      <c r="I15" s="504">
        <v>13</v>
      </c>
      <c r="J15" s="504" t="s">
        <v>5502</v>
      </c>
      <c r="K15" s="504">
        <v>481</v>
      </c>
      <c r="L15" s="504" t="s">
        <v>5502</v>
      </c>
      <c r="M15" s="504">
        <v>23</v>
      </c>
      <c r="N15" s="504">
        <v>0</v>
      </c>
      <c r="O15" s="504">
        <v>529</v>
      </c>
    </row>
    <row r="16" spans="2:17" x14ac:dyDescent="0.25">
      <c r="B16" t="str">
        <f t="shared" si="0"/>
        <v>1234603023242Female</v>
      </c>
      <c r="C16" s="256" t="s">
        <v>22</v>
      </c>
      <c r="D16" s="17" t="s">
        <v>23</v>
      </c>
      <c r="E16" s="17" t="s">
        <v>1367</v>
      </c>
      <c r="F16" s="17" t="s">
        <v>1368</v>
      </c>
      <c r="G16" s="256" t="s">
        <v>3904</v>
      </c>
      <c r="H16" s="256" t="s">
        <v>5502</v>
      </c>
      <c r="I16" s="256">
        <v>189</v>
      </c>
      <c r="J16" s="256">
        <v>69</v>
      </c>
      <c r="K16" s="256">
        <v>570</v>
      </c>
      <c r="L16" s="256" t="s">
        <v>5502</v>
      </c>
      <c r="M16" s="256">
        <v>41</v>
      </c>
      <c r="N16" s="256">
        <v>0</v>
      </c>
      <c r="O16" s="256">
        <v>905</v>
      </c>
    </row>
    <row r="17" spans="2:15" x14ac:dyDescent="0.25">
      <c r="B17" t="str">
        <f t="shared" si="0"/>
        <v>1234603023242Male</v>
      </c>
      <c r="C17" s="256" t="s">
        <v>22</v>
      </c>
      <c r="D17" s="17" t="s">
        <v>23</v>
      </c>
      <c r="E17" s="17" t="s">
        <v>1367</v>
      </c>
      <c r="F17" s="17" t="s">
        <v>1368</v>
      </c>
      <c r="G17" s="256" t="s">
        <v>3905</v>
      </c>
      <c r="H17" s="256">
        <v>0</v>
      </c>
      <c r="I17" s="256">
        <v>196</v>
      </c>
      <c r="J17" s="256">
        <v>70</v>
      </c>
      <c r="K17" s="256">
        <v>606</v>
      </c>
      <c r="L17" s="256">
        <v>40</v>
      </c>
      <c r="M17" s="256" t="s">
        <v>5502</v>
      </c>
      <c r="N17" s="256" t="s">
        <v>5502</v>
      </c>
      <c r="O17" s="256">
        <v>950</v>
      </c>
    </row>
    <row r="18" spans="2:15" x14ac:dyDescent="0.25">
      <c r="B18" t="str">
        <f t="shared" si="0"/>
        <v>1234603023242Total</v>
      </c>
      <c r="C18" s="504" t="s">
        <v>22</v>
      </c>
      <c r="D18" s="505" t="s">
        <v>23</v>
      </c>
      <c r="E18" s="505" t="s">
        <v>1367</v>
      </c>
      <c r="F18" s="505" t="str">
        <f>F17</f>
        <v>3242</v>
      </c>
      <c r="G18" s="504" t="s">
        <v>3343</v>
      </c>
      <c r="H18" s="504" t="s">
        <v>5502</v>
      </c>
      <c r="I18" s="504">
        <v>385</v>
      </c>
      <c r="J18" s="504">
        <v>139</v>
      </c>
      <c r="K18" s="504">
        <v>1176</v>
      </c>
      <c r="L18" s="504" t="s">
        <v>5502</v>
      </c>
      <c r="M18" s="504" t="s">
        <v>5502</v>
      </c>
      <c r="N18" s="504" t="s">
        <v>5502</v>
      </c>
      <c r="O18" s="504">
        <v>1855</v>
      </c>
    </row>
    <row r="19" spans="2:15" x14ac:dyDescent="0.25">
      <c r="B19" t="str">
        <f t="shared" si="0"/>
        <v>1234603023241Female</v>
      </c>
      <c r="C19" s="256" t="s">
        <v>22</v>
      </c>
      <c r="D19" s="17" t="s">
        <v>23</v>
      </c>
      <c r="E19" s="17" t="s">
        <v>1369</v>
      </c>
      <c r="F19" s="17" t="s">
        <v>1370</v>
      </c>
      <c r="G19" s="256" t="s">
        <v>3904</v>
      </c>
      <c r="H19" s="256" t="s">
        <v>5502</v>
      </c>
      <c r="I19" s="256">
        <v>178</v>
      </c>
      <c r="J19" s="256">
        <v>57</v>
      </c>
      <c r="K19" s="256">
        <v>529</v>
      </c>
      <c r="L19" s="256" t="s">
        <v>5502</v>
      </c>
      <c r="M19" s="256">
        <v>28</v>
      </c>
      <c r="N19" s="256">
        <v>0</v>
      </c>
      <c r="O19" s="256">
        <v>818</v>
      </c>
    </row>
    <row r="20" spans="2:15" x14ac:dyDescent="0.25">
      <c r="B20" t="str">
        <f t="shared" si="0"/>
        <v>1234603023241Male</v>
      </c>
      <c r="C20" s="256" t="s">
        <v>22</v>
      </c>
      <c r="D20" s="17" t="s">
        <v>23</v>
      </c>
      <c r="E20" s="17" t="s">
        <v>1369</v>
      </c>
      <c r="F20" s="17" t="s">
        <v>1370</v>
      </c>
      <c r="G20" s="256" t="s">
        <v>3905</v>
      </c>
      <c r="H20" s="256">
        <v>0</v>
      </c>
      <c r="I20" s="256">
        <v>212</v>
      </c>
      <c r="J20" s="256">
        <v>58</v>
      </c>
      <c r="K20" s="256">
        <v>577</v>
      </c>
      <c r="L20" s="256">
        <v>36</v>
      </c>
      <c r="M20" s="256">
        <v>47</v>
      </c>
      <c r="N20" s="256">
        <v>0</v>
      </c>
      <c r="O20" s="256">
        <v>930</v>
      </c>
    </row>
    <row r="21" spans="2:15" x14ac:dyDescent="0.25">
      <c r="B21" t="str">
        <f t="shared" si="0"/>
        <v>1234603023241Total</v>
      </c>
      <c r="C21" s="504" t="s">
        <v>22</v>
      </c>
      <c r="D21" s="505" t="s">
        <v>23</v>
      </c>
      <c r="E21" s="505" t="s">
        <v>1369</v>
      </c>
      <c r="F21" s="505" t="str">
        <f>F20</f>
        <v>3241</v>
      </c>
      <c r="G21" s="504" t="s">
        <v>3343</v>
      </c>
      <c r="H21" s="504" t="s">
        <v>5502</v>
      </c>
      <c r="I21" s="504">
        <v>390</v>
      </c>
      <c r="J21" s="504">
        <v>115</v>
      </c>
      <c r="K21" s="504">
        <v>1106</v>
      </c>
      <c r="L21" s="504" t="s">
        <v>5502</v>
      </c>
      <c r="M21" s="504">
        <v>75</v>
      </c>
      <c r="N21" s="504">
        <v>0</v>
      </c>
      <c r="O21" s="504">
        <v>1748</v>
      </c>
    </row>
    <row r="22" spans="2:15" x14ac:dyDescent="0.25">
      <c r="B22" t="str">
        <f t="shared" si="0"/>
        <v>1020200037846Female</v>
      </c>
      <c r="C22" s="256" t="s">
        <v>24</v>
      </c>
      <c r="D22" s="17" t="s">
        <v>25</v>
      </c>
      <c r="E22" s="17" t="s">
        <v>25</v>
      </c>
      <c r="F22" s="17" t="s">
        <v>1372</v>
      </c>
      <c r="G22" s="256" t="s">
        <v>3904</v>
      </c>
      <c r="H22" s="256">
        <v>0</v>
      </c>
      <c r="I22" s="256" t="s">
        <v>5502</v>
      </c>
      <c r="J22" s="256">
        <v>0</v>
      </c>
      <c r="K22" s="256" t="s">
        <v>5502</v>
      </c>
      <c r="L22" s="256">
        <v>0</v>
      </c>
      <c r="M22" s="256">
        <v>0</v>
      </c>
      <c r="N22" s="256">
        <v>0</v>
      </c>
      <c r="O22" s="256">
        <v>23</v>
      </c>
    </row>
    <row r="23" spans="2:15" x14ac:dyDescent="0.25">
      <c r="B23" t="str">
        <f t="shared" si="0"/>
        <v>1020200037846Male</v>
      </c>
      <c r="C23" s="256" t="s">
        <v>24</v>
      </c>
      <c r="D23" s="17" t="s">
        <v>25</v>
      </c>
      <c r="E23" s="17" t="s">
        <v>25</v>
      </c>
      <c r="F23" s="17" t="s">
        <v>1372</v>
      </c>
      <c r="G23" s="256" t="s">
        <v>3905</v>
      </c>
      <c r="H23" s="256">
        <v>0</v>
      </c>
      <c r="I23" s="256">
        <v>71</v>
      </c>
      <c r="J23" s="256" t="s">
        <v>5502</v>
      </c>
      <c r="K23" s="256">
        <v>12</v>
      </c>
      <c r="L23" s="256" t="s">
        <v>5502</v>
      </c>
      <c r="M23" s="256">
        <v>0</v>
      </c>
      <c r="N23" s="256">
        <v>0</v>
      </c>
      <c r="O23" s="256">
        <v>87</v>
      </c>
    </row>
    <row r="24" spans="2:15" x14ac:dyDescent="0.25">
      <c r="B24" t="str">
        <f t="shared" si="0"/>
        <v>1020200037846Total</v>
      </c>
      <c r="C24" s="504" t="s">
        <v>24</v>
      </c>
      <c r="D24" s="505" t="s">
        <v>25</v>
      </c>
      <c r="E24" s="505" t="s">
        <v>25</v>
      </c>
      <c r="F24" s="505" t="str">
        <f>F23</f>
        <v>7846</v>
      </c>
      <c r="G24" s="504" t="s">
        <v>3343</v>
      </c>
      <c r="H24" s="504">
        <v>0</v>
      </c>
      <c r="I24" s="504" t="s">
        <v>5502</v>
      </c>
      <c r="J24" s="504" t="s">
        <v>5502</v>
      </c>
      <c r="K24" s="504" t="s">
        <v>5502</v>
      </c>
      <c r="L24" s="504" t="s">
        <v>5502</v>
      </c>
      <c r="M24" s="504">
        <v>0</v>
      </c>
      <c r="N24" s="504">
        <v>0</v>
      </c>
      <c r="O24" s="504">
        <v>110</v>
      </c>
    </row>
    <row r="25" spans="2:15" x14ac:dyDescent="0.25">
      <c r="B25" t="str">
        <f t="shared" si="0"/>
        <v>1252300017824Female</v>
      </c>
      <c r="C25" s="256" t="s">
        <v>26</v>
      </c>
      <c r="D25" s="17" t="s">
        <v>27</v>
      </c>
      <c r="E25" s="17" t="s">
        <v>27</v>
      </c>
      <c r="F25" s="17" t="s">
        <v>1373</v>
      </c>
      <c r="G25" s="256" t="s">
        <v>3904</v>
      </c>
      <c r="H25" s="256" t="s">
        <v>5502</v>
      </c>
      <c r="I25" s="256">
        <v>45</v>
      </c>
      <c r="J25" s="256">
        <v>52</v>
      </c>
      <c r="K25" s="256">
        <v>138</v>
      </c>
      <c r="L25" s="256" t="s">
        <v>5502</v>
      </c>
      <c r="M25" s="256">
        <v>0</v>
      </c>
      <c r="N25" s="256">
        <v>0</v>
      </c>
      <c r="O25" s="256">
        <v>258</v>
      </c>
    </row>
    <row r="26" spans="2:15" x14ac:dyDescent="0.25">
      <c r="B26" t="str">
        <f t="shared" si="0"/>
        <v>1252300017824Male</v>
      </c>
      <c r="C26" s="256" t="s">
        <v>26</v>
      </c>
      <c r="D26" s="17" t="s">
        <v>27</v>
      </c>
      <c r="E26" s="17" t="s">
        <v>27</v>
      </c>
      <c r="F26" s="17" t="s">
        <v>1373</v>
      </c>
      <c r="G26" s="256" t="s">
        <v>3905</v>
      </c>
      <c r="H26" s="256">
        <v>0</v>
      </c>
      <c r="I26" s="256">
        <v>46</v>
      </c>
      <c r="J26" s="256">
        <v>46</v>
      </c>
      <c r="K26" s="256">
        <v>92</v>
      </c>
      <c r="L26" s="256" t="s">
        <v>5502</v>
      </c>
      <c r="M26" s="256">
        <v>0</v>
      </c>
      <c r="N26" s="256" t="s">
        <v>5502</v>
      </c>
      <c r="O26" s="256">
        <v>200</v>
      </c>
    </row>
    <row r="27" spans="2:15" x14ac:dyDescent="0.25">
      <c r="B27" t="str">
        <f t="shared" si="0"/>
        <v>1252300017824Total</v>
      </c>
      <c r="C27" s="504" t="s">
        <v>26</v>
      </c>
      <c r="D27" s="505" t="s">
        <v>27</v>
      </c>
      <c r="E27" s="505" t="s">
        <v>27</v>
      </c>
      <c r="F27" s="505" t="str">
        <f>F26</f>
        <v>7824</v>
      </c>
      <c r="G27" s="504" t="s">
        <v>3343</v>
      </c>
      <c r="H27" s="504" t="s">
        <v>5502</v>
      </c>
      <c r="I27" s="504">
        <v>91</v>
      </c>
      <c r="J27" s="504">
        <v>98</v>
      </c>
      <c r="K27" s="504">
        <v>230</v>
      </c>
      <c r="L27" s="504">
        <v>35</v>
      </c>
      <c r="M27" s="504">
        <v>0</v>
      </c>
      <c r="N27" s="504" t="s">
        <v>5502</v>
      </c>
      <c r="O27" s="504">
        <v>458</v>
      </c>
    </row>
    <row r="28" spans="2:15" x14ac:dyDescent="0.25">
      <c r="B28" t="str">
        <f t="shared" si="0"/>
        <v>1265143688217Female</v>
      </c>
      <c r="C28" s="256" t="s">
        <v>3799</v>
      </c>
      <c r="D28" s="17" t="s">
        <v>3703</v>
      </c>
      <c r="E28" s="17" t="s">
        <v>3703</v>
      </c>
      <c r="F28" s="17" t="s">
        <v>3704</v>
      </c>
      <c r="G28" s="256" t="s">
        <v>3904</v>
      </c>
      <c r="H28" s="256">
        <v>0</v>
      </c>
      <c r="I28" s="256">
        <v>74</v>
      </c>
      <c r="J28" s="256" t="s">
        <v>5502</v>
      </c>
      <c r="K28" s="256" t="s">
        <v>5502</v>
      </c>
      <c r="L28" s="256">
        <v>0</v>
      </c>
      <c r="M28" s="256">
        <v>0</v>
      </c>
      <c r="N28" s="256">
        <v>0</v>
      </c>
      <c r="O28" s="256">
        <v>78</v>
      </c>
    </row>
    <row r="29" spans="2:15" x14ac:dyDescent="0.25">
      <c r="B29" t="str">
        <f t="shared" si="0"/>
        <v>1265143688217Male</v>
      </c>
      <c r="C29" s="256" t="s">
        <v>3799</v>
      </c>
      <c r="D29" s="17" t="s">
        <v>3703</v>
      </c>
      <c r="E29" s="17" t="s">
        <v>3703</v>
      </c>
      <c r="F29" s="17" t="s">
        <v>3704</v>
      </c>
      <c r="G29" s="256" t="s">
        <v>3905</v>
      </c>
      <c r="H29" s="256">
        <v>0</v>
      </c>
      <c r="I29" s="256">
        <v>58</v>
      </c>
      <c r="J29" s="256" t="s">
        <v>5502</v>
      </c>
      <c r="K29" s="256" t="s">
        <v>5502</v>
      </c>
      <c r="L29" s="256">
        <v>0</v>
      </c>
      <c r="M29" s="256">
        <v>0</v>
      </c>
      <c r="N29" s="256">
        <v>0</v>
      </c>
      <c r="O29" s="256">
        <v>68</v>
      </c>
    </row>
    <row r="30" spans="2:15" x14ac:dyDescent="0.25">
      <c r="B30" t="str">
        <f t="shared" si="0"/>
        <v>1265143688217Total</v>
      </c>
      <c r="C30" s="504" t="s">
        <v>3799</v>
      </c>
      <c r="D30" s="505" t="s">
        <v>3703</v>
      </c>
      <c r="E30" s="505" t="s">
        <v>3703</v>
      </c>
      <c r="F30" s="505" t="str">
        <f>F29</f>
        <v>8217</v>
      </c>
      <c r="G30" s="504" t="s">
        <v>3343</v>
      </c>
      <c r="H30" s="504">
        <v>0</v>
      </c>
      <c r="I30" s="504">
        <v>132</v>
      </c>
      <c r="J30" s="504" t="s">
        <v>5502</v>
      </c>
      <c r="K30" s="504" t="s">
        <v>5502</v>
      </c>
      <c r="L30" s="504">
        <v>0</v>
      </c>
      <c r="M30" s="504">
        <v>0</v>
      </c>
      <c r="N30" s="504">
        <v>0</v>
      </c>
      <c r="O30" s="504">
        <v>146</v>
      </c>
    </row>
    <row r="31" spans="2:15" x14ac:dyDescent="0.25">
      <c r="B31" t="str">
        <f t="shared" si="0"/>
        <v>1265100157825Female</v>
      </c>
      <c r="C31" s="256" t="s">
        <v>28</v>
      </c>
      <c r="D31" s="17" t="s">
        <v>29</v>
      </c>
      <c r="E31" s="17" t="s">
        <v>29</v>
      </c>
      <c r="F31" s="17" t="s">
        <v>1374</v>
      </c>
      <c r="G31" s="256" t="s">
        <v>3904</v>
      </c>
      <c r="H31" s="256">
        <v>0</v>
      </c>
      <c r="I31" s="256">
        <v>55</v>
      </c>
      <c r="J31" s="256" t="s">
        <v>5502</v>
      </c>
      <c r="K31" s="256" t="s">
        <v>5502</v>
      </c>
      <c r="L31" s="256" t="s">
        <v>5502</v>
      </c>
      <c r="M31" s="256">
        <v>0</v>
      </c>
      <c r="N31" s="256">
        <v>0</v>
      </c>
      <c r="O31" s="256">
        <v>65</v>
      </c>
    </row>
    <row r="32" spans="2:15" x14ac:dyDescent="0.25">
      <c r="B32" t="str">
        <f t="shared" si="0"/>
        <v>1265100157825Male</v>
      </c>
      <c r="C32" s="256" t="s">
        <v>28</v>
      </c>
      <c r="D32" s="17" t="s">
        <v>29</v>
      </c>
      <c r="E32" s="17" t="s">
        <v>29</v>
      </c>
      <c r="F32" s="17" t="s">
        <v>1374</v>
      </c>
      <c r="G32" s="256" t="s">
        <v>3905</v>
      </c>
      <c r="H32" s="256">
        <v>0</v>
      </c>
      <c r="I32" s="256">
        <v>26</v>
      </c>
      <c r="J32" s="256" t="s">
        <v>5502</v>
      </c>
      <c r="K32" s="256" t="s">
        <v>5502</v>
      </c>
      <c r="L32" s="256" t="s">
        <v>5502</v>
      </c>
      <c r="M32" s="256">
        <v>0</v>
      </c>
      <c r="N32" s="256">
        <v>0</v>
      </c>
      <c r="O32" s="256">
        <v>38</v>
      </c>
    </row>
    <row r="33" spans="2:15" x14ac:dyDescent="0.25">
      <c r="B33" t="str">
        <f t="shared" si="0"/>
        <v>1265100157825Total</v>
      </c>
      <c r="C33" s="504" t="s">
        <v>28</v>
      </c>
      <c r="D33" s="505" t="s">
        <v>29</v>
      </c>
      <c r="E33" s="505" t="s">
        <v>29</v>
      </c>
      <c r="F33" s="505" t="str">
        <f>F32</f>
        <v>7825</v>
      </c>
      <c r="G33" s="504" t="s">
        <v>3343</v>
      </c>
      <c r="H33" s="504">
        <v>0</v>
      </c>
      <c r="I33" s="504">
        <v>81</v>
      </c>
      <c r="J33" s="504">
        <v>13</v>
      </c>
      <c r="K33" s="504" t="s">
        <v>5502</v>
      </c>
      <c r="L33" s="504" t="s">
        <v>5502</v>
      </c>
      <c r="M33" s="504">
        <v>0</v>
      </c>
      <c r="N33" s="504">
        <v>0</v>
      </c>
      <c r="O33" s="504">
        <v>103</v>
      </c>
    </row>
    <row r="34" spans="2:15" x14ac:dyDescent="0.25">
      <c r="B34" t="str">
        <f t="shared" si="0"/>
        <v>1081103076661Female</v>
      </c>
      <c r="C34" s="256" t="s">
        <v>30</v>
      </c>
      <c r="D34" s="17" t="s">
        <v>31</v>
      </c>
      <c r="E34" s="17" t="s">
        <v>31</v>
      </c>
      <c r="F34" s="17" t="s">
        <v>3806</v>
      </c>
      <c r="G34" s="256" t="s">
        <v>3904</v>
      </c>
      <c r="H34" s="256">
        <v>0</v>
      </c>
      <c r="I34" s="256" t="s">
        <v>5502</v>
      </c>
      <c r="J34" s="256">
        <v>0</v>
      </c>
      <c r="K34" s="256" t="s">
        <v>5502</v>
      </c>
      <c r="L34" s="256">
        <v>0</v>
      </c>
      <c r="M34" s="256">
        <v>0</v>
      </c>
      <c r="N34" s="256">
        <v>0</v>
      </c>
      <c r="O34" s="256">
        <v>162</v>
      </c>
    </row>
    <row r="35" spans="2:15" x14ac:dyDescent="0.25">
      <c r="B35" t="str">
        <f t="shared" si="0"/>
        <v>1081103076661Male</v>
      </c>
      <c r="C35" s="256" t="s">
        <v>30</v>
      </c>
      <c r="D35" s="17" t="s">
        <v>31</v>
      </c>
      <c r="E35" s="17" t="s">
        <v>31</v>
      </c>
      <c r="F35" s="17" t="s">
        <v>3806</v>
      </c>
      <c r="G35" s="256" t="s">
        <v>3905</v>
      </c>
      <c r="H35" s="256">
        <v>0</v>
      </c>
      <c r="I35" s="256" t="s">
        <v>5502</v>
      </c>
      <c r="J35" s="256">
        <v>0</v>
      </c>
      <c r="K35" s="256" t="s">
        <v>5502</v>
      </c>
      <c r="L35" s="256" t="s">
        <v>5502</v>
      </c>
      <c r="M35" s="256">
        <v>0</v>
      </c>
      <c r="N35" s="256">
        <v>0</v>
      </c>
      <c r="O35" s="256">
        <v>332</v>
      </c>
    </row>
    <row r="36" spans="2:15" x14ac:dyDescent="0.25">
      <c r="B36" t="str">
        <f t="shared" si="0"/>
        <v>1081103076661Total</v>
      </c>
      <c r="C36" s="504" t="s">
        <v>30</v>
      </c>
      <c r="D36" s="505" t="s">
        <v>31</v>
      </c>
      <c r="E36" s="505" t="s">
        <v>31</v>
      </c>
      <c r="F36" s="505" t="str">
        <f>F35</f>
        <v>6661</v>
      </c>
      <c r="G36" s="504" t="s">
        <v>3343</v>
      </c>
      <c r="H36" s="504">
        <v>0</v>
      </c>
      <c r="I36" s="504" t="s">
        <v>5502</v>
      </c>
      <c r="J36" s="504">
        <v>0</v>
      </c>
      <c r="K36" s="504">
        <v>489</v>
      </c>
      <c r="L36" s="504" t="s">
        <v>5502</v>
      </c>
      <c r="M36" s="504">
        <v>0</v>
      </c>
      <c r="N36" s="504">
        <v>0</v>
      </c>
      <c r="O36" s="504">
        <v>494</v>
      </c>
    </row>
    <row r="37" spans="2:15" x14ac:dyDescent="0.25">
      <c r="B37" t="str">
        <f t="shared" si="0"/>
        <v>1265100207858Female</v>
      </c>
      <c r="C37" s="256" t="s">
        <v>32</v>
      </c>
      <c r="D37" s="17" t="s">
        <v>33</v>
      </c>
      <c r="E37" s="17" t="s">
        <v>33</v>
      </c>
      <c r="F37" s="17" t="s">
        <v>1375</v>
      </c>
      <c r="G37" s="256" t="s">
        <v>3904</v>
      </c>
      <c r="H37" s="256" t="s">
        <v>5502</v>
      </c>
      <c r="I37" s="256">
        <v>560</v>
      </c>
      <c r="J37" s="256">
        <v>214</v>
      </c>
      <c r="K37" s="256">
        <v>1241</v>
      </c>
      <c r="L37" s="256">
        <v>21</v>
      </c>
      <c r="M37" s="256">
        <v>26</v>
      </c>
      <c r="N37" s="256" t="s">
        <v>5502</v>
      </c>
      <c r="O37" s="256">
        <v>2078</v>
      </c>
    </row>
    <row r="38" spans="2:15" x14ac:dyDescent="0.25">
      <c r="B38" t="str">
        <f t="shared" si="0"/>
        <v>1265100207858Male</v>
      </c>
      <c r="C38" s="256" t="s">
        <v>32</v>
      </c>
      <c r="D38" s="17" t="s">
        <v>33</v>
      </c>
      <c r="E38" s="17" t="s">
        <v>33</v>
      </c>
      <c r="F38" s="17" t="s">
        <v>1375</v>
      </c>
      <c r="G38" s="256" t="s">
        <v>3905</v>
      </c>
      <c r="H38" s="256" t="s">
        <v>5502</v>
      </c>
      <c r="I38" s="256">
        <v>486</v>
      </c>
      <c r="J38" s="256">
        <v>159</v>
      </c>
      <c r="K38" s="256">
        <v>1250</v>
      </c>
      <c r="L38" s="256">
        <v>25</v>
      </c>
      <c r="M38" s="256" t="s">
        <v>5502</v>
      </c>
      <c r="N38" s="256" t="s">
        <v>5502</v>
      </c>
      <c r="O38" s="256">
        <v>1935</v>
      </c>
    </row>
    <row r="39" spans="2:15" x14ac:dyDescent="0.25">
      <c r="B39" t="str">
        <f t="shared" si="0"/>
        <v>1265100207858Total</v>
      </c>
      <c r="C39" s="504" t="s">
        <v>32</v>
      </c>
      <c r="D39" s="505" t="s">
        <v>33</v>
      </c>
      <c r="E39" s="505" t="s">
        <v>33</v>
      </c>
      <c r="F39" s="505" t="str">
        <f>F38</f>
        <v>7858</v>
      </c>
      <c r="G39" s="504" t="s">
        <v>3343</v>
      </c>
      <c r="H39" s="504" t="s">
        <v>5502</v>
      </c>
      <c r="I39" s="504">
        <v>1046</v>
      </c>
      <c r="J39" s="504">
        <v>373</v>
      </c>
      <c r="K39" s="504">
        <v>2491</v>
      </c>
      <c r="L39" s="504">
        <v>46</v>
      </c>
      <c r="M39" s="504" t="s">
        <v>5502</v>
      </c>
      <c r="N39" s="504" t="s">
        <v>5502</v>
      </c>
      <c r="O39" s="504">
        <v>4013</v>
      </c>
    </row>
    <row r="40" spans="2:15" x14ac:dyDescent="0.25">
      <c r="B40" t="str">
        <f t="shared" si="0"/>
        <v>1012603036001Female</v>
      </c>
      <c r="C40" s="256" t="s">
        <v>34</v>
      </c>
      <c r="D40" s="17" t="s">
        <v>35</v>
      </c>
      <c r="E40" s="17" t="s">
        <v>1376</v>
      </c>
      <c r="F40" s="17" t="s">
        <v>1377</v>
      </c>
      <c r="G40" s="256" t="s">
        <v>3904</v>
      </c>
      <c r="H40" s="256">
        <v>0</v>
      </c>
      <c r="I40" s="256">
        <v>21</v>
      </c>
      <c r="J40" s="256" t="s">
        <v>5502</v>
      </c>
      <c r="K40" s="256">
        <v>490</v>
      </c>
      <c r="L40" s="256" t="s">
        <v>5502</v>
      </c>
      <c r="M40" s="256">
        <v>0</v>
      </c>
      <c r="N40" s="256" t="s">
        <v>5502</v>
      </c>
      <c r="O40" s="256">
        <v>527</v>
      </c>
    </row>
    <row r="41" spans="2:15" x14ac:dyDescent="0.25">
      <c r="B41" t="str">
        <f t="shared" si="0"/>
        <v>1012603036001Male</v>
      </c>
      <c r="C41" s="256" t="s">
        <v>34</v>
      </c>
      <c r="D41" s="17" t="s">
        <v>35</v>
      </c>
      <c r="E41" s="17" t="s">
        <v>1376</v>
      </c>
      <c r="F41" s="17" t="s">
        <v>1377</v>
      </c>
      <c r="G41" s="256" t="s">
        <v>3905</v>
      </c>
      <c r="H41" s="256">
        <v>0</v>
      </c>
      <c r="I41" s="256">
        <v>26</v>
      </c>
      <c r="J41" s="256" t="s">
        <v>5502</v>
      </c>
      <c r="K41" s="256">
        <v>536</v>
      </c>
      <c r="L41" s="256" t="s">
        <v>5502</v>
      </c>
      <c r="M41" s="256">
        <v>0</v>
      </c>
      <c r="N41" s="256">
        <v>0</v>
      </c>
      <c r="O41" s="256">
        <v>573</v>
      </c>
    </row>
    <row r="42" spans="2:15" x14ac:dyDescent="0.25">
      <c r="B42" t="str">
        <f t="shared" si="0"/>
        <v>1012603036001Total</v>
      </c>
      <c r="C42" s="504" t="s">
        <v>34</v>
      </c>
      <c r="D42" s="505" t="s">
        <v>35</v>
      </c>
      <c r="E42" s="505" t="s">
        <v>1376</v>
      </c>
      <c r="F42" s="505" t="str">
        <f>F41</f>
        <v>6001</v>
      </c>
      <c r="G42" s="504" t="s">
        <v>3343</v>
      </c>
      <c r="H42" s="504">
        <v>0</v>
      </c>
      <c r="I42" s="504">
        <v>47</v>
      </c>
      <c r="J42" s="504" t="s">
        <v>5502</v>
      </c>
      <c r="K42" s="504">
        <v>1026</v>
      </c>
      <c r="L42" s="504">
        <v>17</v>
      </c>
      <c r="M42" s="504">
        <v>0</v>
      </c>
      <c r="N42" s="504" t="s">
        <v>5502</v>
      </c>
      <c r="O42" s="504">
        <v>1100</v>
      </c>
    </row>
    <row r="43" spans="2:15" x14ac:dyDescent="0.25">
      <c r="B43" t="str">
        <f t="shared" si="0"/>
        <v>1012603037607Female</v>
      </c>
      <c r="C43" s="256" t="s">
        <v>34</v>
      </c>
      <c r="D43" s="17" t="s">
        <v>35</v>
      </c>
      <c r="E43" s="17" t="s">
        <v>1378</v>
      </c>
      <c r="F43" s="17" t="s">
        <v>1379</v>
      </c>
      <c r="G43" s="256" t="s">
        <v>3904</v>
      </c>
      <c r="H43" s="256" t="s">
        <v>5502</v>
      </c>
      <c r="I43" s="256" t="s">
        <v>5502</v>
      </c>
      <c r="J43" s="256" t="s">
        <v>5502</v>
      </c>
      <c r="K43" s="256">
        <v>117</v>
      </c>
      <c r="L43" s="256" t="s">
        <v>5502</v>
      </c>
      <c r="M43" s="256">
        <v>0</v>
      </c>
      <c r="N43" s="256">
        <v>0</v>
      </c>
      <c r="O43" s="256">
        <v>127</v>
      </c>
    </row>
    <row r="44" spans="2:15" x14ac:dyDescent="0.25">
      <c r="B44" t="str">
        <f t="shared" si="0"/>
        <v>1012603037607Male</v>
      </c>
      <c r="C44" s="256" t="s">
        <v>34</v>
      </c>
      <c r="D44" s="17" t="s">
        <v>35</v>
      </c>
      <c r="E44" s="17" t="s">
        <v>1378</v>
      </c>
      <c r="F44" s="17" t="s">
        <v>1379</v>
      </c>
      <c r="G44" s="256" t="s">
        <v>3905</v>
      </c>
      <c r="H44" s="256">
        <v>0</v>
      </c>
      <c r="I44" s="256" t="s">
        <v>5502</v>
      </c>
      <c r="J44" s="256">
        <v>0</v>
      </c>
      <c r="K44" s="256">
        <v>133</v>
      </c>
      <c r="L44" s="256" t="s">
        <v>5502</v>
      </c>
      <c r="M44" s="256">
        <v>0</v>
      </c>
      <c r="N44" s="256">
        <v>0</v>
      </c>
      <c r="O44" s="256">
        <v>142</v>
      </c>
    </row>
    <row r="45" spans="2:15" x14ac:dyDescent="0.25">
      <c r="B45" t="str">
        <f t="shared" si="0"/>
        <v>1012603037607Total</v>
      </c>
      <c r="C45" s="504" t="s">
        <v>34</v>
      </c>
      <c r="D45" s="505" t="s">
        <v>35</v>
      </c>
      <c r="E45" s="505" t="s">
        <v>1378</v>
      </c>
      <c r="F45" s="505" t="str">
        <f>F44</f>
        <v>7607</v>
      </c>
      <c r="G45" s="504" t="s">
        <v>3343</v>
      </c>
      <c r="H45" s="504" t="s">
        <v>5502</v>
      </c>
      <c r="I45" s="504">
        <v>12</v>
      </c>
      <c r="J45" s="504" t="s">
        <v>5502</v>
      </c>
      <c r="K45" s="504">
        <v>250</v>
      </c>
      <c r="L45" s="504" t="s">
        <v>5502</v>
      </c>
      <c r="M45" s="504">
        <v>0</v>
      </c>
      <c r="N45" s="504">
        <v>0</v>
      </c>
      <c r="O45" s="504">
        <v>269</v>
      </c>
    </row>
    <row r="46" spans="2:15" x14ac:dyDescent="0.25">
      <c r="B46" t="str">
        <f t="shared" si="0"/>
        <v>1012603037608Female</v>
      </c>
      <c r="C46" s="256" t="s">
        <v>34</v>
      </c>
      <c r="D46" s="17" t="s">
        <v>35</v>
      </c>
      <c r="E46" s="17" t="s">
        <v>1380</v>
      </c>
      <c r="F46" s="17" t="s">
        <v>1381</v>
      </c>
      <c r="G46" s="256" t="s">
        <v>3904</v>
      </c>
      <c r="H46" s="256">
        <v>0</v>
      </c>
      <c r="I46" s="256" t="s">
        <v>5502</v>
      </c>
      <c r="J46" s="256">
        <v>0</v>
      </c>
      <c r="K46" s="256">
        <v>113</v>
      </c>
      <c r="L46" s="256" t="s">
        <v>5502</v>
      </c>
      <c r="M46" s="256">
        <v>0</v>
      </c>
      <c r="N46" s="256">
        <v>0</v>
      </c>
      <c r="O46" s="256">
        <v>122</v>
      </c>
    </row>
    <row r="47" spans="2:15" x14ac:dyDescent="0.25">
      <c r="B47" t="str">
        <f t="shared" si="0"/>
        <v>1012603037608Male</v>
      </c>
      <c r="C47" s="256" t="s">
        <v>34</v>
      </c>
      <c r="D47" s="17" t="s">
        <v>35</v>
      </c>
      <c r="E47" s="17" t="s">
        <v>1380</v>
      </c>
      <c r="F47" s="17" t="s">
        <v>1381</v>
      </c>
      <c r="G47" s="256" t="s">
        <v>3905</v>
      </c>
      <c r="H47" s="256">
        <v>0</v>
      </c>
      <c r="I47" s="256" t="s">
        <v>5502</v>
      </c>
      <c r="J47" s="256" t="s">
        <v>5502</v>
      </c>
      <c r="K47" s="256">
        <v>120</v>
      </c>
      <c r="L47" s="256" t="s">
        <v>5502</v>
      </c>
      <c r="M47" s="256">
        <v>0</v>
      </c>
      <c r="N47" s="256" t="s">
        <v>5502</v>
      </c>
      <c r="O47" s="256">
        <v>131</v>
      </c>
    </row>
    <row r="48" spans="2:15" x14ac:dyDescent="0.25">
      <c r="B48" t="str">
        <f t="shared" si="0"/>
        <v>1012603037608Total</v>
      </c>
      <c r="C48" s="504" t="s">
        <v>34</v>
      </c>
      <c r="D48" s="505" t="s">
        <v>35</v>
      </c>
      <c r="E48" s="505" t="s">
        <v>1380</v>
      </c>
      <c r="F48" s="505" t="str">
        <f>F47</f>
        <v>7608</v>
      </c>
      <c r="G48" s="504" t="s">
        <v>3343</v>
      </c>
      <c r="H48" s="504">
        <v>0</v>
      </c>
      <c r="I48" s="504" t="s">
        <v>5502</v>
      </c>
      <c r="J48" s="504" t="s">
        <v>5502</v>
      </c>
      <c r="K48" s="504">
        <v>233</v>
      </c>
      <c r="L48" s="504" t="s">
        <v>5502</v>
      </c>
      <c r="M48" s="504">
        <v>0</v>
      </c>
      <c r="N48" s="504" t="s">
        <v>5502</v>
      </c>
      <c r="O48" s="504">
        <v>253</v>
      </c>
    </row>
    <row r="49" spans="2:15" x14ac:dyDescent="0.25">
      <c r="B49" t="str">
        <f t="shared" si="0"/>
        <v>1270405038086Female</v>
      </c>
      <c r="C49" s="256" t="s">
        <v>36</v>
      </c>
      <c r="D49" s="17" t="s">
        <v>37</v>
      </c>
      <c r="E49" s="17" t="s">
        <v>1382</v>
      </c>
      <c r="F49" s="17" t="s">
        <v>1383</v>
      </c>
      <c r="G49" s="256" t="s">
        <v>3904</v>
      </c>
      <c r="H49" s="256">
        <v>0</v>
      </c>
      <c r="I49" s="256">
        <v>160</v>
      </c>
      <c r="J49" s="256" t="s">
        <v>5502</v>
      </c>
      <c r="K49" s="256">
        <v>34</v>
      </c>
      <c r="L49" s="256" t="s">
        <v>5502</v>
      </c>
      <c r="M49" s="256">
        <v>0</v>
      </c>
      <c r="N49" s="256">
        <v>0</v>
      </c>
      <c r="O49" s="256">
        <v>210</v>
      </c>
    </row>
    <row r="50" spans="2:15" x14ac:dyDescent="0.25">
      <c r="B50" t="str">
        <f t="shared" si="0"/>
        <v>1270405038086Male</v>
      </c>
      <c r="C50" s="256" t="s">
        <v>36</v>
      </c>
      <c r="D50" s="17" t="s">
        <v>37</v>
      </c>
      <c r="E50" s="17" t="s">
        <v>1382</v>
      </c>
      <c r="F50" s="17" t="s">
        <v>1383</v>
      </c>
      <c r="G50" s="256" t="s">
        <v>3905</v>
      </c>
      <c r="H50" s="256">
        <v>0</v>
      </c>
      <c r="I50" s="256">
        <v>177</v>
      </c>
      <c r="J50" s="256">
        <v>0</v>
      </c>
      <c r="K50" s="256" t="s">
        <v>5502</v>
      </c>
      <c r="L50" s="256" t="s">
        <v>5502</v>
      </c>
      <c r="M50" s="256">
        <v>0</v>
      </c>
      <c r="N50" s="256">
        <v>0</v>
      </c>
      <c r="O50" s="256">
        <v>232</v>
      </c>
    </row>
    <row r="51" spans="2:15" x14ac:dyDescent="0.25">
      <c r="B51" t="str">
        <f t="shared" si="0"/>
        <v>1270405038086Total</v>
      </c>
      <c r="C51" s="504" t="s">
        <v>36</v>
      </c>
      <c r="D51" s="505" t="s">
        <v>37</v>
      </c>
      <c r="E51" s="505" t="s">
        <v>1382</v>
      </c>
      <c r="F51" s="505" t="str">
        <f>F50</f>
        <v>8086</v>
      </c>
      <c r="G51" s="504" t="s">
        <v>3343</v>
      </c>
      <c r="H51" s="504">
        <v>0</v>
      </c>
      <c r="I51" s="504">
        <v>337</v>
      </c>
      <c r="J51" s="504" t="s">
        <v>5502</v>
      </c>
      <c r="K51" s="504" t="s">
        <v>5502</v>
      </c>
      <c r="L51" s="504" t="s">
        <v>5502</v>
      </c>
      <c r="M51" s="504">
        <v>0</v>
      </c>
      <c r="N51" s="504">
        <v>0</v>
      </c>
      <c r="O51" s="504">
        <v>442</v>
      </c>
    </row>
    <row r="52" spans="2:15" x14ac:dyDescent="0.25">
      <c r="B52" t="str">
        <f t="shared" si="0"/>
        <v>1030206030029Female</v>
      </c>
      <c r="C52" s="256" t="s">
        <v>38</v>
      </c>
      <c r="D52" s="17" t="s">
        <v>39</v>
      </c>
      <c r="E52" s="17" t="s">
        <v>5515</v>
      </c>
      <c r="F52" s="17" t="s">
        <v>5514</v>
      </c>
      <c r="G52" s="256" t="s">
        <v>3904</v>
      </c>
      <c r="H52" s="256">
        <v>0</v>
      </c>
      <c r="I52" s="256" t="s">
        <v>5502</v>
      </c>
      <c r="J52" s="256" t="s">
        <v>5502</v>
      </c>
      <c r="K52" s="256">
        <v>205</v>
      </c>
      <c r="L52" s="256" t="s">
        <v>5502</v>
      </c>
      <c r="M52" s="256">
        <v>0</v>
      </c>
      <c r="N52" s="256">
        <v>0</v>
      </c>
      <c r="O52" s="256">
        <v>211</v>
      </c>
    </row>
    <row r="53" spans="2:15" x14ac:dyDescent="0.25">
      <c r="B53" t="str">
        <f t="shared" si="0"/>
        <v>1030206030029Male</v>
      </c>
      <c r="C53" s="256" t="s">
        <v>38</v>
      </c>
      <c r="D53" s="17" t="s">
        <v>39</v>
      </c>
      <c r="E53" s="17" t="s">
        <v>5515</v>
      </c>
      <c r="F53" s="17" t="s">
        <v>5514</v>
      </c>
      <c r="G53" s="256" t="s">
        <v>3905</v>
      </c>
      <c r="H53" s="256">
        <v>0</v>
      </c>
      <c r="I53" s="256" t="s">
        <v>5502</v>
      </c>
      <c r="J53" s="256">
        <v>0</v>
      </c>
      <c r="K53" s="256">
        <v>227</v>
      </c>
      <c r="L53" s="256" t="s">
        <v>5502</v>
      </c>
      <c r="M53" s="256" t="s">
        <v>5502</v>
      </c>
      <c r="N53" s="256">
        <v>0</v>
      </c>
      <c r="O53" s="256">
        <v>239</v>
      </c>
    </row>
    <row r="54" spans="2:15" x14ac:dyDescent="0.25">
      <c r="B54" t="str">
        <f t="shared" si="0"/>
        <v>1030206030029Total</v>
      </c>
      <c r="C54" s="504" t="s">
        <v>38</v>
      </c>
      <c r="D54" s="505" t="s">
        <v>39</v>
      </c>
      <c r="E54" s="505" t="s">
        <v>5515</v>
      </c>
      <c r="F54" s="505" t="str">
        <f>F53</f>
        <v>0029</v>
      </c>
      <c r="G54" s="504" t="s">
        <v>3343</v>
      </c>
      <c r="H54" s="504">
        <v>0</v>
      </c>
      <c r="I54" s="504" t="s">
        <v>5502</v>
      </c>
      <c r="J54" s="504" t="s">
        <v>5502</v>
      </c>
      <c r="K54" s="504">
        <v>432</v>
      </c>
      <c r="L54" s="504" t="s">
        <v>5502</v>
      </c>
      <c r="M54" s="504" t="s">
        <v>5502</v>
      </c>
      <c r="N54" s="504">
        <v>0</v>
      </c>
      <c r="O54" s="504">
        <v>450</v>
      </c>
    </row>
    <row r="55" spans="2:15" x14ac:dyDescent="0.25">
      <c r="B55" t="str">
        <f t="shared" si="0"/>
        <v>1061603034664Female</v>
      </c>
      <c r="C55" s="256" t="s">
        <v>40</v>
      </c>
      <c r="D55" s="17" t="s">
        <v>41</v>
      </c>
      <c r="E55" s="17" t="s">
        <v>1385</v>
      </c>
      <c r="F55" s="17" t="s">
        <v>1386</v>
      </c>
      <c r="G55" s="256" t="s">
        <v>3904</v>
      </c>
      <c r="H55" s="256" t="s">
        <v>5502</v>
      </c>
      <c r="I55" s="256" t="s">
        <v>5502</v>
      </c>
      <c r="J55" s="256" t="s">
        <v>5502</v>
      </c>
      <c r="K55" s="256">
        <v>156</v>
      </c>
      <c r="L55" s="256" t="s">
        <v>5502</v>
      </c>
      <c r="M55" s="256" t="s">
        <v>5502</v>
      </c>
      <c r="N55" s="256">
        <v>0</v>
      </c>
      <c r="O55" s="256">
        <v>165</v>
      </c>
    </row>
    <row r="56" spans="2:15" x14ac:dyDescent="0.25">
      <c r="B56" t="str">
        <f t="shared" si="0"/>
        <v>1061603034664Male</v>
      </c>
      <c r="C56" s="256" t="s">
        <v>40</v>
      </c>
      <c r="D56" s="17" t="s">
        <v>41</v>
      </c>
      <c r="E56" s="17" t="s">
        <v>1385</v>
      </c>
      <c r="F56" s="17" t="s">
        <v>1386</v>
      </c>
      <c r="G56" s="256" t="s">
        <v>3905</v>
      </c>
      <c r="H56" s="256">
        <v>0</v>
      </c>
      <c r="I56" s="256" t="s">
        <v>5502</v>
      </c>
      <c r="J56" s="256" t="s">
        <v>5502</v>
      </c>
      <c r="K56" s="256">
        <v>160</v>
      </c>
      <c r="L56" s="256" t="s">
        <v>5502</v>
      </c>
      <c r="M56" s="256">
        <v>0</v>
      </c>
      <c r="N56" s="256" t="s">
        <v>5502</v>
      </c>
      <c r="O56" s="256">
        <v>165</v>
      </c>
    </row>
    <row r="57" spans="2:15" x14ac:dyDescent="0.25">
      <c r="B57" t="str">
        <f t="shared" si="0"/>
        <v>1061603034664Total</v>
      </c>
      <c r="C57" s="504" t="s">
        <v>40</v>
      </c>
      <c r="D57" s="505" t="s">
        <v>41</v>
      </c>
      <c r="E57" s="505" t="s">
        <v>1385</v>
      </c>
      <c r="F57" s="505" t="str">
        <f>F56</f>
        <v>4664</v>
      </c>
      <c r="G57" s="504" t="s">
        <v>3343</v>
      </c>
      <c r="H57" s="504" t="s">
        <v>5502</v>
      </c>
      <c r="I57" s="504" t="s">
        <v>5502</v>
      </c>
      <c r="J57" s="504" t="s">
        <v>5502</v>
      </c>
      <c r="K57" s="504">
        <v>316</v>
      </c>
      <c r="L57" s="504" t="s">
        <v>5502</v>
      </c>
      <c r="M57" s="504" t="s">
        <v>5502</v>
      </c>
      <c r="N57" s="504" t="s">
        <v>5502</v>
      </c>
      <c r="O57" s="504">
        <v>330</v>
      </c>
    </row>
    <row r="58" spans="2:15" x14ac:dyDescent="0.25">
      <c r="B58" t="str">
        <f t="shared" si="0"/>
        <v>1213903028341Female</v>
      </c>
      <c r="C58" s="256" t="s">
        <v>42</v>
      </c>
      <c r="D58" s="17" t="s">
        <v>43</v>
      </c>
      <c r="E58" s="17" t="s">
        <v>5627</v>
      </c>
      <c r="F58" s="17" t="s">
        <v>5626</v>
      </c>
      <c r="G58" s="256" t="s">
        <v>3904</v>
      </c>
      <c r="H58" s="256">
        <v>0</v>
      </c>
      <c r="I58" s="256">
        <v>18</v>
      </c>
      <c r="J58" s="256">
        <v>108</v>
      </c>
      <c r="K58" s="256" t="s">
        <v>5502</v>
      </c>
      <c r="L58" s="256" t="s">
        <v>5502</v>
      </c>
      <c r="M58" s="256">
        <v>0</v>
      </c>
      <c r="N58" s="256">
        <v>0</v>
      </c>
      <c r="O58" s="256">
        <v>137</v>
      </c>
    </row>
    <row r="59" spans="2:15" x14ac:dyDescent="0.25">
      <c r="B59" t="str">
        <f t="shared" si="0"/>
        <v>1213903028341Male</v>
      </c>
      <c r="C59" s="256" t="s">
        <v>42</v>
      </c>
      <c r="D59" s="17" t="s">
        <v>43</v>
      </c>
      <c r="E59" s="17" t="s">
        <v>5627</v>
      </c>
      <c r="F59" s="17" t="s">
        <v>5626</v>
      </c>
      <c r="G59" s="256" t="s">
        <v>3905</v>
      </c>
      <c r="H59" s="256">
        <v>0</v>
      </c>
      <c r="I59" s="256">
        <v>31</v>
      </c>
      <c r="J59" s="256">
        <v>84</v>
      </c>
      <c r="K59" s="256" t="s">
        <v>5502</v>
      </c>
      <c r="L59" s="256" t="s">
        <v>5502</v>
      </c>
      <c r="M59" s="256" t="s">
        <v>5502</v>
      </c>
      <c r="N59" s="256">
        <v>0</v>
      </c>
      <c r="O59" s="256">
        <v>141</v>
      </c>
    </row>
    <row r="60" spans="2:15" x14ac:dyDescent="0.25">
      <c r="B60" t="str">
        <f t="shared" si="0"/>
        <v>1213903028341Total</v>
      </c>
      <c r="C60" s="504" t="s">
        <v>42</v>
      </c>
      <c r="D60" s="505" t="s">
        <v>43</v>
      </c>
      <c r="E60" s="505" t="s">
        <v>5627</v>
      </c>
      <c r="F60" s="505" t="str">
        <f>F59</f>
        <v>8341</v>
      </c>
      <c r="G60" s="504" t="s">
        <v>3343</v>
      </c>
      <c r="H60" s="504">
        <v>0</v>
      </c>
      <c r="I60" s="504">
        <v>49</v>
      </c>
      <c r="J60" s="504">
        <v>192</v>
      </c>
      <c r="K60" s="504">
        <v>34</v>
      </c>
      <c r="L60" s="504" t="s">
        <v>5502</v>
      </c>
      <c r="M60" s="504" t="s">
        <v>5502</v>
      </c>
      <c r="N60" s="504">
        <v>0</v>
      </c>
      <c r="O60" s="504">
        <v>278</v>
      </c>
    </row>
    <row r="61" spans="2:15" x14ac:dyDescent="0.25">
      <c r="B61" t="str">
        <f t="shared" si="0"/>
        <v>1213903022792Female</v>
      </c>
      <c r="C61" s="256" t="s">
        <v>42</v>
      </c>
      <c r="D61" s="17" t="s">
        <v>43</v>
      </c>
      <c r="E61" s="17" t="s">
        <v>1387</v>
      </c>
      <c r="F61" s="17" t="s">
        <v>1388</v>
      </c>
      <c r="G61" s="256" t="s">
        <v>3904</v>
      </c>
      <c r="H61" s="256">
        <v>0</v>
      </c>
      <c r="I61" s="256">
        <v>54</v>
      </c>
      <c r="J61" s="256">
        <v>188</v>
      </c>
      <c r="K61" s="256">
        <v>25</v>
      </c>
      <c r="L61" s="256" t="s">
        <v>5502</v>
      </c>
      <c r="M61" s="256" t="s">
        <v>5502</v>
      </c>
      <c r="N61" s="256" t="s">
        <v>5502</v>
      </c>
      <c r="O61" s="256">
        <v>273</v>
      </c>
    </row>
    <row r="62" spans="2:15" x14ac:dyDescent="0.25">
      <c r="B62" t="str">
        <f t="shared" si="0"/>
        <v>1213903022792Male</v>
      </c>
      <c r="C62" s="256" t="s">
        <v>42</v>
      </c>
      <c r="D62" s="17" t="s">
        <v>43</v>
      </c>
      <c r="E62" s="17" t="s">
        <v>1387</v>
      </c>
      <c r="F62" s="17" t="s">
        <v>1388</v>
      </c>
      <c r="G62" s="256" t="s">
        <v>3905</v>
      </c>
      <c r="H62" s="256">
        <v>0</v>
      </c>
      <c r="I62" s="256">
        <v>50</v>
      </c>
      <c r="J62" s="256">
        <v>240</v>
      </c>
      <c r="K62" s="256">
        <v>15</v>
      </c>
      <c r="L62" s="256" t="s">
        <v>5502</v>
      </c>
      <c r="M62" s="256" t="s">
        <v>5502</v>
      </c>
      <c r="N62" s="256">
        <v>0</v>
      </c>
      <c r="O62" s="256">
        <v>316</v>
      </c>
    </row>
    <row r="63" spans="2:15" x14ac:dyDescent="0.25">
      <c r="B63" t="str">
        <f t="shared" si="0"/>
        <v>1213903022792Total</v>
      </c>
      <c r="C63" s="504" t="s">
        <v>42</v>
      </c>
      <c r="D63" s="505" t="s">
        <v>43</v>
      </c>
      <c r="E63" s="505" t="s">
        <v>1387</v>
      </c>
      <c r="F63" s="505" t="str">
        <f>F62</f>
        <v>2792</v>
      </c>
      <c r="G63" s="504" t="s">
        <v>3343</v>
      </c>
      <c r="H63" s="504">
        <v>0</v>
      </c>
      <c r="I63" s="504">
        <v>104</v>
      </c>
      <c r="J63" s="504">
        <v>428</v>
      </c>
      <c r="K63" s="504">
        <v>40</v>
      </c>
      <c r="L63" s="504" t="s">
        <v>5502</v>
      </c>
      <c r="M63" s="504">
        <v>11</v>
      </c>
      <c r="N63" s="504" t="s">
        <v>5502</v>
      </c>
      <c r="O63" s="504">
        <v>589</v>
      </c>
    </row>
    <row r="64" spans="2:15" x14ac:dyDescent="0.25">
      <c r="B64" t="str">
        <f t="shared" si="0"/>
        <v>1213903022791Female</v>
      </c>
      <c r="C64" s="256" t="s">
        <v>42</v>
      </c>
      <c r="D64" s="17" t="s">
        <v>43</v>
      </c>
      <c r="E64" s="17" t="s">
        <v>1389</v>
      </c>
      <c r="F64" s="17" t="s">
        <v>1390</v>
      </c>
      <c r="G64" s="256" t="s">
        <v>3904</v>
      </c>
      <c r="H64" s="256">
        <v>0</v>
      </c>
      <c r="I64" s="256" t="s">
        <v>5502</v>
      </c>
      <c r="J64" s="256">
        <v>156</v>
      </c>
      <c r="K64" s="256">
        <v>41</v>
      </c>
      <c r="L64" s="256">
        <v>0</v>
      </c>
      <c r="M64" s="256">
        <v>0</v>
      </c>
      <c r="N64" s="256" t="s">
        <v>5502</v>
      </c>
      <c r="O64" s="256">
        <v>228</v>
      </c>
    </row>
    <row r="65" spans="2:15" x14ac:dyDescent="0.25">
      <c r="B65" t="str">
        <f t="shared" si="0"/>
        <v>1213903022791Male</v>
      </c>
      <c r="C65" s="256" t="s">
        <v>42</v>
      </c>
      <c r="D65" s="17" t="s">
        <v>43</v>
      </c>
      <c r="E65" s="17" t="s">
        <v>1389</v>
      </c>
      <c r="F65" s="17" t="s">
        <v>1390</v>
      </c>
      <c r="G65" s="256" t="s">
        <v>3905</v>
      </c>
      <c r="H65" s="256" t="s">
        <v>5502</v>
      </c>
      <c r="I65" s="256">
        <v>51</v>
      </c>
      <c r="J65" s="256">
        <v>210</v>
      </c>
      <c r="K65" s="256">
        <v>34</v>
      </c>
      <c r="L65" s="256" t="s">
        <v>5502</v>
      </c>
      <c r="M65" s="256" t="s">
        <v>5502</v>
      </c>
      <c r="N65" s="256" t="s">
        <v>5502</v>
      </c>
      <c r="O65" s="256">
        <v>303</v>
      </c>
    </row>
    <row r="66" spans="2:15" x14ac:dyDescent="0.25">
      <c r="B66" t="str">
        <f t="shared" si="0"/>
        <v>1213903022791Total</v>
      </c>
      <c r="C66" s="504" t="s">
        <v>42</v>
      </c>
      <c r="D66" s="505" t="s">
        <v>43</v>
      </c>
      <c r="E66" s="505" t="s">
        <v>1389</v>
      </c>
      <c r="F66" s="505" t="str">
        <f>F65</f>
        <v>2791</v>
      </c>
      <c r="G66" s="504" t="s">
        <v>3343</v>
      </c>
      <c r="H66" s="504" t="s">
        <v>5502</v>
      </c>
      <c r="I66" s="504" t="s">
        <v>5502</v>
      </c>
      <c r="J66" s="504">
        <v>366</v>
      </c>
      <c r="K66" s="504">
        <v>75</v>
      </c>
      <c r="L66" s="504" t="s">
        <v>5502</v>
      </c>
      <c r="M66" s="504" t="s">
        <v>5502</v>
      </c>
      <c r="N66" s="504" t="s">
        <v>5502</v>
      </c>
      <c r="O66" s="504">
        <v>531</v>
      </c>
    </row>
    <row r="67" spans="2:15" x14ac:dyDescent="0.25">
      <c r="B67" t="str">
        <f t="shared" si="0"/>
        <v>1213903022795Female</v>
      </c>
      <c r="C67" s="256" t="s">
        <v>42</v>
      </c>
      <c r="D67" s="17" t="s">
        <v>43</v>
      </c>
      <c r="E67" s="17" t="s">
        <v>1391</v>
      </c>
      <c r="F67" s="17" t="s">
        <v>1392</v>
      </c>
      <c r="G67" s="256" t="s">
        <v>3904</v>
      </c>
      <c r="H67" s="256">
        <v>0</v>
      </c>
      <c r="I67" s="256">
        <v>114</v>
      </c>
      <c r="J67" s="256">
        <v>649</v>
      </c>
      <c r="K67" s="256">
        <v>130</v>
      </c>
      <c r="L67" s="256" t="s">
        <v>5502</v>
      </c>
      <c r="M67" s="256">
        <v>15</v>
      </c>
      <c r="N67" s="256" t="s">
        <v>5502</v>
      </c>
      <c r="O67" s="256">
        <v>916</v>
      </c>
    </row>
    <row r="68" spans="2:15" x14ac:dyDescent="0.25">
      <c r="B68" t="str">
        <f t="shared" si="0"/>
        <v>1213903022795Male</v>
      </c>
      <c r="C68" s="256" t="s">
        <v>42</v>
      </c>
      <c r="D68" s="17" t="s">
        <v>43</v>
      </c>
      <c r="E68" s="17" t="s">
        <v>1391</v>
      </c>
      <c r="F68" s="17" t="s">
        <v>1392</v>
      </c>
      <c r="G68" s="256" t="s">
        <v>3905</v>
      </c>
      <c r="H68" s="256" t="s">
        <v>5502</v>
      </c>
      <c r="I68" s="256">
        <v>132</v>
      </c>
      <c r="J68" s="256">
        <v>676</v>
      </c>
      <c r="K68" s="256">
        <v>148</v>
      </c>
      <c r="L68" s="256" t="s">
        <v>5502</v>
      </c>
      <c r="M68" s="256">
        <v>14</v>
      </c>
      <c r="N68" s="256">
        <v>0</v>
      </c>
      <c r="O68" s="256">
        <v>978</v>
      </c>
    </row>
    <row r="69" spans="2:15" x14ac:dyDescent="0.25">
      <c r="B69" t="str">
        <f t="shared" ref="B69:B132" si="1">C69&amp;F69&amp;G69</f>
        <v>1213903022795Total</v>
      </c>
      <c r="C69" s="504" t="s">
        <v>42</v>
      </c>
      <c r="D69" s="505" t="s">
        <v>43</v>
      </c>
      <c r="E69" s="505" t="s">
        <v>1391</v>
      </c>
      <c r="F69" s="505" t="str">
        <f>F68</f>
        <v>2795</v>
      </c>
      <c r="G69" s="504" t="s">
        <v>3343</v>
      </c>
      <c r="H69" s="504" t="s">
        <v>5502</v>
      </c>
      <c r="I69" s="504">
        <v>246</v>
      </c>
      <c r="J69" s="504">
        <v>1325</v>
      </c>
      <c r="K69" s="504">
        <v>278</v>
      </c>
      <c r="L69" s="504">
        <v>12</v>
      </c>
      <c r="M69" s="504">
        <v>29</v>
      </c>
      <c r="N69" s="504" t="s">
        <v>5502</v>
      </c>
      <c r="O69" s="504">
        <v>1894</v>
      </c>
    </row>
    <row r="70" spans="2:15" x14ac:dyDescent="0.25">
      <c r="B70" t="str">
        <f t="shared" si="1"/>
        <v>1213903022793Female</v>
      </c>
      <c r="C70" s="256" t="s">
        <v>42</v>
      </c>
      <c r="D70" s="17" t="s">
        <v>43</v>
      </c>
      <c r="E70" s="17" t="s">
        <v>1393</v>
      </c>
      <c r="F70" s="17" t="s">
        <v>1394</v>
      </c>
      <c r="G70" s="256" t="s">
        <v>3904</v>
      </c>
      <c r="H70" s="256">
        <v>0</v>
      </c>
      <c r="I70" s="256">
        <v>44</v>
      </c>
      <c r="J70" s="256">
        <v>226</v>
      </c>
      <c r="K70" s="256">
        <v>33</v>
      </c>
      <c r="L70" s="256" t="s">
        <v>5502</v>
      </c>
      <c r="M70" s="256" t="s">
        <v>5502</v>
      </c>
      <c r="N70" s="256" t="s">
        <v>5502</v>
      </c>
      <c r="O70" s="256">
        <v>310</v>
      </c>
    </row>
    <row r="71" spans="2:15" x14ac:dyDescent="0.25">
      <c r="B71" t="str">
        <f t="shared" si="1"/>
        <v>1213903022793Male</v>
      </c>
      <c r="C71" s="256" t="s">
        <v>42</v>
      </c>
      <c r="D71" s="17" t="s">
        <v>43</v>
      </c>
      <c r="E71" s="17" t="s">
        <v>1393</v>
      </c>
      <c r="F71" s="17" t="s">
        <v>1394</v>
      </c>
      <c r="G71" s="256" t="s">
        <v>3905</v>
      </c>
      <c r="H71" s="256">
        <v>0</v>
      </c>
      <c r="I71" s="256">
        <v>49</v>
      </c>
      <c r="J71" s="256">
        <v>239</v>
      </c>
      <c r="K71" s="256">
        <v>41</v>
      </c>
      <c r="L71" s="256" t="s">
        <v>5502</v>
      </c>
      <c r="M71" s="256" t="s">
        <v>5502</v>
      </c>
      <c r="N71" s="256">
        <v>0</v>
      </c>
      <c r="O71" s="256">
        <v>339</v>
      </c>
    </row>
    <row r="72" spans="2:15" x14ac:dyDescent="0.25">
      <c r="B72" t="str">
        <f t="shared" si="1"/>
        <v>1213903022793Total</v>
      </c>
      <c r="C72" s="504" t="s">
        <v>42</v>
      </c>
      <c r="D72" s="505" t="s">
        <v>43</v>
      </c>
      <c r="E72" s="505" t="s">
        <v>1393</v>
      </c>
      <c r="F72" s="505" t="str">
        <f>F71</f>
        <v>2793</v>
      </c>
      <c r="G72" s="504" t="s">
        <v>3343</v>
      </c>
      <c r="H72" s="504">
        <v>0</v>
      </c>
      <c r="I72" s="504">
        <v>93</v>
      </c>
      <c r="J72" s="504">
        <v>465</v>
      </c>
      <c r="K72" s="504">
        <v>74</v>
      </c>
      <c r="L72" s="504" t="s">
        <v>5502</v>
      </c>
      <c r="M72" s="504" t="s">
        <v>5502</v>
      </c>
      <c r="N72" s="504" t="s">
        <v>5502</v>
      </c>
      <c r="O72" s="504">
        <v>649</v>
      </c>
    </row>
    <row r="73" spans="2:15" x14ac:dyDescent="0.25">
      <c r="B73" t="str">
        <f t="shared" si="1"/>
        <v>1213903024929Female</v>
      </c>
      <c r="C73" s="256" t="s">
        <v>42</v>
      </c>
      <c r="D73" s="17" t="s">
        <v>43</v>
      </c>
      <c r="E73" s="17" t="s">
        <v>1395</v>
      </c>
      <c r="F73" s="17" t="s">
        <v>1396</v>
      </c>
      <c r="G73" s="256" t="s">
        <v>3904</v>
      </c>
      <c r="H73" s="256">
        <v>0</v>
      </c>
      <c r="I73" s="256">
        <v>41</v>
      </c>
      <c r="J73" s="256">
        <v>156</v>
      </c>
      <c r="K73" s="256">
        <v>25</v>
      </c>
      <c r="L73" s="256" t="s">
        <v>5502</v>
      </c>
      <c r="M73" s="256" t="s">
        <v>5502</v>
      </c>
      <c r="N73" s="256">
        <v>0</v>
      </c>
      <c r="O73" s="256">
        <v>227</v>
      </c>
    </row>
    <row r="74" spans="2:15" x14ac:dyDescent="0.25">
      <c r="B74" t="str">
        <f t="shared" si="1"/>
        <v>1213903024929Male</v>
      </c>
      <c r="C74" s="256" t="s">
        <v>42</v>
      </c>
      <c r="D74" s="17" t="s">
        <v>43</v>
      </c>
      <c r="E74" s="17" t="s">
        <v>1395</v>
      </c>
      <c r="F74" s="17" t="s">
        <v>1396</v>
      </c>
      <c r="G74" s="256" t="s">
        <v>3905</v>
      </c>
      <c r="H74" s="256">
        <v>0</v>
      </c>
      <c r="I74" s="256">
        <v>38</v>
      </c>
      <c r="J74" s="256">
        <v>192</v>
      </c>
      <c r="K74" s="256">
        <v>31</v>
      </c>
      <c r="L74" s="256" t="s">
        <v>5502</v>
      </c>
      <c r="M74" s="256" t="s">
        <v>5502</v>
      </c>
      <c r="N74" s="256" t="s">
        <v>5502</v>
      </c>
      <c r="O74" s="256">
        <v>265</v>
      </c>
    </row>
    <row r="75" spans="2:15" x14ac:dyDescent="0.25">
      <c r="B75" t="str">
        <f t="shared" si="1"/>
        <v>1213903024929Total</v>
      </c>
      <c r="C75" s="504" t="s">
        <v>42</v>
      </c>
      <c r="D75" s="505" t="s">
        <v>43</v>
      </c>
      <c r="E75" s="505" t="s">
        <v>1395</v>
      </c>
      <c r="F75" s="505" t="str">
        <f>F74</f>
        <v>4929</v>
      </c>
      <c r="G75" s="504" t="s">
        <v>3343</v>
      </c>
      <c r="H75" s="504">
        <v>0</v>
      </c>
      <c r="I75" s="504">
        <v>79</v>
      </c>
      <c r="J75" s="504">
        <v>348</v>
      </c>
      <c r="K75" s="504">
        <v>56</v>
      </c>
      <c r="L75" s="504" t="s">
        <v>5502</v>
      </c>
      <c r="M75" s="504" t="s">
        <v>5502</v>
      </c>
      <c r="N75" s="504" t="s">
        <v>5502</v>
      </c>
      <c r="O75" s="504">
        <v>492</v>
      </c>
    </row>
    <row r="76" spans="2:15" x14ac:dyDescent="0.25">
      <c r="B76" t="str">
        <f t="shared" si="1"/>
        <v>1213903022794Female</v>
      </c>
      <c r="C76" s="256" t="s">
        <v>42</v>
      </c>
      <c r="D76" s="17" t="s">
        <v>43</v>
      </c>
      <c r="E76" s="17" t="s">
        <v>1397</v>
      </c>
      <c r="F76" s="17" t="s">
        <v>1398</v>
      </c>
      <c r="G76" s="256" t="s">
        <v>3904</v>
      </c>
      <c r="H76" s="256" t="s">
        <v>5502</v>
      </c>
      <c r="I76" s="256">
        <v>254</v>
      </c>
      <c r="J76" s="256">
        <v>950</v>
      </c>
      <c r="K76" s="256">
        <v>124</v>
      </c>
      <c r="L76" s="256" t="s">
        <v>5502</v>
      </c>
      <c r="M76" s="256">
        <v>21</v>
      </c>
      <c r="N76" s="256">
        <v>0</v>
      </c>
      <c r="O76" s="256">
        <v>1356</v>
      </c>
    </row>
    <row r="77" spans="2:15" x14ac:dyDescent="0.25">
      <c r="B77" t="str">
        <f t="shared" si="1"/>
        <v>1213903022794Male</v>
      </c>
      <c r="C77" s="256" t="s">
        <v>42</v>
      </c>
      <c r="D77" s="17" t="s">
        <v>43</v>
      </c>
      <c r="E77" s="17" t="s">
        <v>1397</v>
      </c>
      <c r="F77" s="17" t="s">
        <v>1398</v>
      </c>
      <c r="G77" s="256" t="s">
        <v>3905</v>
      </c>
      <c r="H77" s="256" t="s">
        <v>5502</v>
      </c>
      <c r="I77" s="256">
        <v>269</v>
      </c>
      <c r="J77" s="256">
        <v>1106</v>
      </c>
      <c r="K77" s="256">
        <v>159</v>
      </c>
      <c r="L77" s="256" t="s">
        <v>5502</v>
      </c>
      <c r="M77" s="256">
        <v>20</v>
      </c>
      <c r="N77" s="256">
        <v>0</v>
      </c>
      <c r="O77" s="256">
        <v>1562</v>
      </c>
    </row>
    <row r="78" spans="2:15" x14ac:dyDescent="0.25">
      <c r="B78" t="str">
        <f t="shared" si="1"/>
        <v>1213903022794Total</v>
      </c>
      <c r="C78" s="504" t="s">
        <v>42</v>
      </c>
      <c r="D78" s="505" t="s">
        <v>43</v>
      </c>
      <c r="E78" s="505" t="s">
        <v>1397</v>
      </c>
      <c r="F78" s="505" t="str">
        <f>F77</f>
        <v>2794</v>
      </c>
      <c r="G78" s="504" t="s">
        <v>3343</v>
      </c>
      <c r="H78" s="504" t="s">
        <v>5502</v>
      </c>
      <c r="I78" s="504">
        <v>523</v>
      </c>
      <c r="J78" s="504">
        <v>2056</v>
      </c>
      <c r="K78" s="504">
        <v>283</v>
      </c>
      <c r="L78" s="504" t="s">
        <v>5502</v>
      </c>
      <c r="M78" s="504">
        <v>41</v>
      </c>
      <c r="N78" s="504">
        <v>0</v>
      </c>
      <c r="O78" s="504">
        <v>2918</v>
      </c>
    </row>
    <row r="79" spans="2:15" x14ac:dyDescent="0.25">
      <c r="B79" t="str">
        <f t="shared" si="1"/>
        <v>1265129907543Female</v>
      </c>
      <c r="C79" s="256" t="s">
        <v>44</v>
      </c>
      <c r="D79" s="17" t="s">
        <v>45</v>
      </c>
      <c r="E79" s="17" t="s">
        <v>45</v>
      </c>
      <c r="F79" s="17" t="s">
        <v>1399</v>
      </c>
      <c r="G79" s="256" t="s">
        <v>3904</v>
      </c>
      <c r="H79" s="256">
        <v>0</v>
      </c>
      <c r="I79" s="256" t="s">
        <v>5502</v>
      </c>
      <c r="J79" s="256">
        <v>0</v>
      </c>
      <c r="K79" s="256" t="s">
        <v>5502</v>
      </c>
      <c r="L79" s="256">
        <v>0</v>
      </c>
      <c r="M79" s="256">
        <v>0</v>
      </c>
      <c r="N79" s="256">
        <v>0</v>
      </c>
      <c r="O79" s="256">
        <v>50</v>
      </c>
    </row>
    <row r="80" spans="2:15" x14ac:dyDescent="0.25">
      <c r="B80" t="str">
        <f t="shared" si="1"/>
        <v>1265129907543Male</v>
      </c>
      <c r="C80" s="256" t="s">
        <v>44</v>
      </c>
      <c r="D80" s="17" t="s">
        <v>45</v>
      </c>
      <c r="E80" s="17" t="s">
        <v>45</v>
      </c>
      <c r="F80" s="17" t="s">
        <v>1399</v>
      </c>
      <c r="G80" s="256" t="s">
        <v>3905</v>
      </c>
      <c r="H80" s="256">
        <v>0</v>
      </c>
      <c r="I80" s="256" t="s">
        <v>5502</v>
      </c>
      <c r="J80" s="256" t="s">
        <v>5502</v>
      </c>
      <c r="K80" s="256">
        <v>0</v>
      </c>
      <c r="L80" s="256">
        <v>0</v>
      </c>
      <c r="M80" s="256">
        <v>0</v>
      </c>
      <c r="N80" s="256">
        <v>0</v>
      </c>
      <c r="O80" s="256">
        <v>44</v>
      </c>
    </row>
    <row r="81" spans="2:15" x14ac:dyDescent="0.25">
      <c r="B81" t="str">
        <f t="shared" si="1"/>
        <v>1265129907543Total</v>
      </c>
      <c r="C81" s="504" t="s">
        <v>44</v>
      </c>
      <c r="D81" s="505" t="s">
        <v>45</v>
      </c>
      <c r="E81" s="505" t="s">
        <v>45</v>
      </c>
      <c r="F81" s="505" t="str">
        <f>F80</f>
        <v>7543</v>
      </c>
      <c r="G81" s="504" t="s">
        <v>3343</v>
      </c>
      <c r="H81" s="504">
        <v>0</v>
      </c>
      <c r="I81" s="504" t="s">
        <v>5502</v>
      </c>
      <c r="J81" s="504" t="s">
        <v>5502</v>
      </c>
      <c r="K81" s="504" t="s">
        <v>5502</v>
      </c>
      <c r="L81" s="504">
        <v>0</v>
      </c>
      <c r="M81" s="504">
        <v>0</v>
      </c>
      <c r="N81" s="504">
        <v>0</v>
      </c>
      <c r="O81" s="504">
        <v>94</v>
      </c>
    </row>
    <row r="82" spans="2:15" x14ac:dyDescent="0.25">
      <c r="B82" t="str">
        <f t="shared" si="1"/>
        <v>1080705020913Female</v>
      </c>
      <c r="C82" s="256" t="s">
        <v>46</v>
      </c>
      <c r="D82" s="17" t="s">
        <v>47</v>
      </c>
      <c r="E82" s="17" t="s">
        <v>1400</v>
      </c>
      <c r="F82" s="17" t="s">
        <v>1401</v>
      </c>
      <c r="G82" s="256" t="s">
        <v>3904</v>
      </c>
      <c r="H82" s="256">
        <v>0</v>
      </c>
      <c r="I82" s="256">
        <v>75</v>
      </c>
      <c r="J82" s="256">
        <v>12</v>
      </c>
      <c r="K82" s="256">
        <v>791</v>
      </c>
      <c r="L82" s="256">
        <v>0</v>
      </c>
      <c r="M82" s="256" t="s">
        <v>5502</v>
      </c>
      <c r="N82" s="256" t="s">
        <v>5502</v>
      </c>
      <c r="O82" s="256">
        <v>884</v>
      </c>
    </row>
    <row r="83" spans="2:15" x14ac:dyDescent="0.25">
      <c r="B83" t="str">
        <f t="shared" si="1"/>
        <v>1080705020913Male</v>
      </c>
      <c r="C83" s="256" t="s">
        <v>46</v>
      </c>
      <c r="D83" s="17" t="s">
        <v>47</v>
      </c>
      <c r="E83" s="17" t="s">
        <v>1400</v>
      </c>
      <c r="F83" s="17" t="s">
        <v>1401</v>
      </c>
      <c r="G83" s="256" t="s">
        <v>3905</v>
      </c>
      <c r="H83" s="256">
        <v>0</v>
      </c>
      <c r="I83" s="256">
        <v>67</v>
      </c>
      <c r="J83" s="256" t="s">
        <v>5502</v>
      </c>
      <c r="K83" s="256">
        <v>809</v>
      </c>
      <c r="L83" s="256">
        <v>0</v>
      </c>
      <c r="M83" s="256" t="s">
        <v>5502</v>
      </c>
      <c r="N83" s="256">
        <v>0</v>
      </c>
      <c r="O83" s="256">
        <v>890</v>
      </c>
    </row>
    <row r="84" spans="2:15" x14ac:dyDescent="0.25">
      <c r="B84" t="str">
        <f t="shared" si="1"/>
        <v>1080705020913Total</v>
      </c>
      <c r="C84" s="504" t="s">
        <v>46</v>
      </c>
      <c r="D84" s="505" t="s">
        <v>47</v>
      </c>
      <c r="E84" s="505" t="s">
        <v>1400</v>
      </c>
      <c r="F84" s="505" t="str">
        <f>F83</f>
        <v>0913</v>
      </c>
      <c r="G84" s="504" t="s">
        <v>3343</v>
      </c>
      <c r="H84" s="504">
        <v>0</v>
      </c>
      <c r="I84" s="504">
        <v>142</v>
      </c>
      <c r="J84" s="504" t="s">
        <v>5502</v>
      </c>
      <c r="K84" s="504">
        <v>1600</v>
      </c>
      <c r="L84" s="504">
        <v>0</v>
      </c>
      <c r="M84" s="504" t="s">
        <v>5502</v>
      </c>
      <c r="N84" s="504" t="s">
        <v>5502</v>
      </c>
      <c r="O84" s="504">
        <v>1774</v>
      </c>
    </row>
    <row r="85" spans="2:15" x14ac:dyDescent="0.25">
      <c r="B85" t="str">
        <f t="shared" si="1"/>
        <v>1080705027986Female</v>
      </c>
      <c r="C85" s="256" t="s">
        <v>46</v>
      </c>
      <c r="D85" s="17" t="s">
        <v>47</v>
      </c>
      <c r="E85" s="17" t="s">
        <v>1402</v>
      </c>
      <c r="F85" s="17" t="s">
        <v>1403</v>
      </c>
      <c r="G85" s="256" t="s">
        <v>3904</v>
      </c>
      <c r="H85" s="256" t="s">
        <v>5502</v>
      </c>
      <c r="I85" s="256">
        <v>66</v>
      </c>
      <c r="J85" s="256" t="s">
        <v>5502</v>
      </c>
      <c r="K85" s="256">
        <v>777</v>
      </c>
      <c r="L85" s="256">
        <v>0</v>
      </c>
      <c r="M85" s="256" t="s">
        <v>5502</v>
      </c>
      <c r="N85" s="256">
        <v>0</v>
      </c>
      <c r="O85" s="256">
        <v>859</v>
      </c>
    </row>
    <row r="86" spans="2:15" x14ac:dyDescent="0.25">
      <c r="B86" t="str">
        <f t="shared" si="1"/>
        <v>1080705027986Male</v>
      </c>
      <c r="C86" s="256" t="s">
        <v>46</v>
      </c>
      <c r="D86" s="17" t="s">
        <v>47</v>
      </c>
      <c r="E86" s="17" t="s">
        <v>1402</v>
      </c>
      <c r="F86" s="17" t="s">
        <v>1403</v>
      </c>
      <c r="G86" s="256" t="s">
        <v>3905</v>
      </c>
      <c r="H86" s="256" t="s">
        <v>5502</v>
      </c>
      <c r="I86" s="256">
        <v>80</v>
      </c>
      <c r="J86" s="256">
        <v>20</v>
      </c>
      <c r="K86" s="256">
        <v>836</v>
      </c>
      <c r="L86" s="256" t="s">
        <v>5502</v>
      </c>
      <c r="M86" s="256" t="s">
        <v>5502</v>
      </c>
      <c r="N86" s="256">
        <v>0</v>
      </c>
      <c r="O86" s="256">
        <v>946</v>
      </c>
    </row>
    <row r="87" spans="2:15" x14ac:dyDescent="0.25">
      <c r="B87" t="str">
        <f t="shared" si="1"/>
        <v>1080705027986Total</v>
      </c>
      <c r="C87" s="504" t="s">
        <v>46</v>
      </c>
      <c r="D87" s="505" t="s">
        <v>47</v>
      </c>
      <c r="E87" s="505" t="s">
        <v>1402</v>
      </c>
      <c r="F87" s="505" t="str">
        <f>F86</f>
        <v>7986</v>
      </c>
      <c r="G87" s="504" t="s">
        <v>3343</v>
      </c>
      <c r="H87" s="504" t="s">
        <v>5502</v>
      </c>
      <c r="I87" s="504">
        <v>146</v>
      </c>
      <c r="J87" s="504" t="s">
        <v>5502</v>
      </c>
      <c r="K87" s="504">
        <v>1613</v>
      </c>
      <c r="L87" s="504" t="s">
        <v>5502</v>
      </c>
      <c r="M87" s="504">
        <v>13</v>
      </c>
      <c r="N87" s="504">
        <v>0</v>
      </c>
      <c r="O87" s="504">
        <v>1805</v>
      </c>
    </row>
    <row r="88" spans="2:15" x14ac:dyDescent="0.25">
      <c r="B88" t="str">
        <f t="shared" si="1"/>
        <v>1080705027425Female</v>
      </c>
      <c r="C88" s="256" t="s">
        <v>46</v>
      </c>
      <c r="D88" s="17" t="s">
        <v>47</v>
      </c>
      <c r="E88" s="17" t="s">
        <v>1404</v>
      </c>
      <c r="F88" s="17" t="s">
        <v>1405</v>
      </c>
      <c r="G88" s="256" t="s">
        <v>3904</v>
      </c>
      <c r="H88" s="256">
        <v>0</v>
      </c>
      <c r="I88" s="256">
        <v>0</v>
      </c>
      <c r="J88" s="256" t="s">
        <v>5502</v>
      </c>
      <c r="K88" s="256" t="s">
        <v>5502</v>
      </c>
      <c r="L88" s="256">
        <v>0</v>
      </c>
      <c r="M88" s="256">
        <v>0</v>
      </c>
      <c r="N88" s="256">
        <v>0</v>
      </c>
      <c r="O88" s="256" t="s">
        <v>5502</v>
      </c>
    </row>
    <row r="89" spans="2:15" x14ac:dyDescent="0.25">
      <c r="B89" t="str">
        <f t="shared" si="1"/>
        <v>1080705027425Male</v>
      </c>
      <c r="C89" s="256" t="s">
        <v>46</v>
      </c>
      <c r="D89" s="17" t="s">
        <v>47</v>
      </c>
      <c r="E89" s="17" t="s">
        <v>1404</v>
      </c>
      <c r="F89" s="17" t="s">
        <v>1405</v>
      </c>
      <c r="G89" s="256" t="s">
        <v>3905</v>
      </c>
      <c r="H89" s="256">
        <v>0</v>
      </c>
      <c r="I89" s="256" t="s">
        <v>5502</v>
      </c>
      <c r="J89" s="256">
        <v>0</v>
      </c>
      <c r="K89" s="256">
        <v>11</v>
      </c>
      <c r="L89" s="256" t="s">
        <v>5502</v>
      </c>
      <c r="M89" s="256">
        <v>0</v>
      </c>
      <c r="N89" s="256">
        <v>0</v>
      </c>
      <c r="O89" s="256">
        <v>16</v>
      </c>
    </row>
    <row r="90" spans="2:15" x14ac:dyDescent="0.25">
      <c r="B90" t="str">
        <f t="shared" si="1"/>
        <v>1080705027425Total</v>
      </c>
      <c r="C90" s="504" t="s">
        <v>46</v>
      </c>
      <c r="D90" s="505" t="s">
        <v>47</v>
      </c>
      <c r="E90" s="505" t="s">
        <v>1404</v>
      </c>
      <c r="F90" s="505" t="str">
        <f>F89</f>
        <v>7425</v>
      </c>
      <c r="G90" s="504" t="s">
        <v>3343</v>
      </c>
      <c r="H90" s="504">
        <v>0</v>
      </c>
      <c r="I90" s="504" t="s">
        <v>5502</v>
      </c>
      <c r="J90" s="504" t="s">
        <v>5502</v>
      </c>
      <c r="K90" s="504" t="s">
        <v>5502</v>
      </c>
      <c r="L90" s="504" t="s">
        <v>5502</v>
      </c>
      <c r="M90" s="504">
        <v>0</v>
      </c>
      <c r="N90" s="504">
        <v>0</v>
      </c>
      <c r="O90" s="504" t="s">
        <v>5502</v>
      </c>
    </row>
    <row r="91" spans="2:15" x14ac:dyDescent="0.25">
      <c r="B91" t="str">
        <f t="shared" si="1"/>
        <v>1270407036555Female</v>
      </c>
      <c r="C91" s="256" t="s">
        <v>48</v>
      </c>
      <c r="D91" s="17" t="s">
        <v>49</v>
      </c>
      <c r="E91" s="17" t="s">
        <v>1406</v>
      </c>
      <c r="F91" s="17" t="s">
        <v>1407</v>
      </c>
      <c r="G91" s="256" t="s">
        <v>3904</v>
      </c>
      <c r="H91" s="256">
        <v>0</v>
      </c>
      <c r="I91" s="256">
        <v>44</v>
      </c>
      <c r="J91" s="256" t="s">
        <v>5502</v>
      </c>
      <c r="K91" s="256">
        <v>304</v>
      </c>
      <c r="L91" s="256" t="s">
        <v>5502</v>
      </c>
      <c r="M91" s="256" t="s">
        <v>5502</v>
      </c>
      <c r="N91" s="256" t="s">
        <v>5502</v>
      </c>
      <c r="O91" s="256">
        <v>363</v>
      </c>
    </row>
    <row r="92" spans="2:15" x14ac:dyDescent="0.25">
      <c r="B92" t="str">
        <f t="shared" si="1"/>
        <v>1270407036555Male</v>
      </c>
      <c r="C92" s="256" t="s">
        <v>48</v>
      </c>
      <c r="D92" s="17" t="s">
        <v>49</v>
      </c>
      <c r="E92" s="17" t="s">
        <v>1406</v>
      </c>
      <c r="F92" s="17" t="s">
        <v>1407</v>
      </c>
      <c r="G92" s="256" t="s">
        <v>3905</v>
      </c>
      <c r="H92" s="256">
        <v>0</v>
      </c>
      <c r="I92" s="256">
        <v>57</v>
      </c>
      <c r="J92" s="256" t="s">
        <v>5502</v>
      </c>
      <c r="K92" s="256">
        <v>341</v>
      </c>
      <c r="L92" s="256" t="s">
        <v>5502</v>
      </c>
      <c r="M92" s="256" t="s">
        <v>5502</v>
      </c>
      <c r="N92" s="256" t="s">
        <v>5502</v>
      </c>
      <c r="O92" s="256">
        <v>416</v>
      </c>
    </row>
    <row r="93" spans="2:15" x14ac:dyDescent="0.25">
      <c r="B93" t="str">
        <f t="shared" si="1"/>
        <v>1270407036555Total</v>
      </c>
      <c r="C93" s="504" t="s">
        <v>48</v>
      </c>
      <c r="D93" s="505" t="s">
        <v>49</v>
      </c>
      <c r="E93" s="505" t="s">
        <v>1406</v>
      </c>
      <c r="F93" s="505" t="str">
        <f>F92</f>
        <v>6555</v>
      </c>
      <c r="G93" s="504" t="s">
        <v>3343</v>
      </c>
      <c r="H93" s="504">
        <v>0</v>
      </c>
      <c r="I93" s="504">
        <v>101</v>
      </c>
      <c r="J93" s="504">
        <v>11</v>
      </c>
      <c r="K93" s="504">
        <v>645</v>
      </c>
      <c r="L93" s="504">
        <v>18</v>
      </c>
      <c r="M93" s="504" t="s">
        <v>5502</v>
      </c>
      <c r="N93" s="504" t="s">
        <v>5502</v>
      </c>
      <c r="O93" s="504">
        <v>779</v>
      </c>
    </row>
    <row r="94" spans="2:15" x14ac:dyDescent="0.25">
      <c r="B94" t="str">
        <f t="shared" si="1"/>
        <v>1270407030633Female</v>
      </c>
      <c r="C94" s="256" t="s">
        <v>48</v>
      </c>
      <c r="D94" s="17" t="s">
        <v>49</v>
      </c>
      <c r="E94" s="17" t="s">
        <v>1408</v>
      </c>
      <c r="F94" s="17" t="s">
        <v>1409</v>
      </c>
      <c r="G94" s="256" t="s">
        <v>3904</v>
      </c>
      <c r="H94" s="256">
        <v>0</v>
      </c>
      <c r="I94" s="256">
        <v>34</v>
      </c>
      <c r="J94" s="256" t="s">
        <v>5502</v>
      </c>
      <c r="K94" s="256">
        <v>142</v>
      </c>
      <c r="L94" s="256" t="s">
        <v>5502</v>
      </c>
      <c r="M94" s="256" t="s">
        <v>5502</v>
      </c>
      <c r="N94" s="256">
        <v>0</v>
      </c>
      <c r="O94" s="256">
        <v>186</v>
      </c>
    </row>
    <row r="95" spans="2:15" x14ac:dyDescent="0.25">
      <c r="B95" t="str">
        <f t="shared" si="1"/>
        <v>1270407030633Male</v>
      </c>
      <c r="C95" s="256" t="s">
        <v>48</v>
      </c>
      <c r="D95" s="17" t="s">
        <v>49</v>
      </c>
      <c r="E95" s="17" t="s">
        <v>1408</v>
      </c>
      <c r="F95" s="17" t="s">
        <v>1409</v>
      </c>
      <c r="G95" s="256" t="s">
        <v>3905</v>
      </c>
      <c r="H95" s="256" t="s">
        <v>5502</v>
      </c>
      <c r="I95" s="256">
        <v>31</v>
      </c>
      <c r="J95" s="256" t="s">
        <v>5502</v>
      </c>
      <c r="K95" s="256">
        <v>164</v>
      </c>
      <c r="L95" s="256" t="s">
        <v>5502</v>
      </c>
      <c r="M95" s="256" t="s">
        <v>5502</v>
      </c>
      <c r="N95" s="256" t="s">
        <v>5502</v>
      </c>
      <c r="O95" s="256">
        <v>206</v>
      </c>
    </row>
    <row r="96" spans="2:15" x14ac:dyDescent="0.25">
      <c r="B96" t="str">
        <f t="shared" si="1"/>
        <v>1270407030633Total</v>
      </c>
      <c r="C96" s="504" t="s">
        <v>48</v>
      </c>
      <c r="D96" s="505" t="s">
        <v>49</v>
      </c>
      <c r="E96" s="505" t="s">
        <v>1408</v>
      </c>
      <c r="F96" s="505" t="str">
        <f>F95</f>
        <v>0633</v>
      </c>
      <c r="G96" s="504" t="s">
        <v>3343</v>
      </c>
      <c r="H96" s="504" t="s">
        <v>5502</v>
      </c>
      <c r="I96" s="504">
        <v>65</v>
      </c>
      <c r="J96" s="504" t="s">
        <v>5502</v>
      </c>
      <c r="K96" s="504">
        <v>306</v>
      </c>
      <c r="L96" s="504" t="s">
        <v>5502</v>
      </c>
      <c r="M96" s="504" t="s">
        <v>5502</v>
      </c>
      <c r="N96" s="504" t="s">
        <v>5502</v>
      </c>
      <c r="O96" s="504">
        <v>392</v>
      </c>
    </row>
    <row r="97" spans="2:15" x14ac:dyDescent="0.25">
      <c r="B97" t="str">
        <f t="shared" si="1"/>
        <v>1133803032725Female</v>
      </c>
      <c r="C97" s="256" t="s">
        <v>50</v>
      </c>
      <c r="D97" s="17" t="s">
        <v>51</v>
      </c>
      <c r="E97" s="17" t="s">
        <v>1410</v>
      </c>
      <c r="F97" s="17" t="s">
        <v>1411</v>
      </c>
      <c r="G97" s="256" t="s">
        <v>3904</v>
      </c>
      <c r="H97" s="256">
        <v>0</v>
      </c>
      <c r="I97" s="256" t="s">
        <v>5502</v>
      </c>
      <c r="J97" s="256">
        <v>12</v>
      </c>
      <c r="K97" s="256">
        <v>195</v>
      </c>
      <c r="L97" s="256" t="s">
        <v>5502</v>
      </c>
      <c r="M97" s="256" t="s">
        <v>5502</v>
      </c>
      <c r="N97" s="256">
        <v>0</v>
      </c>
      <c r="O97" s="256">
        <v>218</v>
      </c>
    </row>
    <row r="98" spans="2:15" x14ac:dyDescent="0.25">
      <c r="B98" t="str">
        <f t="shared" si="1"/>
        <v>1133803032725Male</v>
      </c>
      <c r="C98" s="256" t="s">
        <v>50</v>
      </c>
      <c r="D98" s="17" t="s">
        <v>51</v>
      </c>
      <c r="E98" s="17" t="s">
        <v>1410</v>
      </c>
      <c r="F98" s="17" t="s">
        <v>1411</v>
      </c>
      <c r="G98" s="256" t="s">
        <v>3905</v>
      </c>
      <c r="H98" s="256">
        <v>0</v>
      </c>
      <c r="I98" s="256" t="s">
        <v>5502</v>
      </c>
      <c r="J98" s="256" t="s">
        <v>5502</v>
      </c>
      <c r="K98" s="256">
        <v>247</v>
      </c>
      <c r="L98" s="256" t="s">
        <v>5502</v>
      </c>
      <c r="M98" s="256" t="s">
        <v>5502</v>
      </c>
      <c r="N98" s="256">
        <v>0</v>
      </c>
      <c r="O98" s="256">
        <v>267</v>
      </c>
    </row>
    <row r="99" spans="2:15" x14ac:dyDescent="0.25">
      <c r="B99" t="str">
        <f t="shared" si="1"/>
        <v>1133803032725Total</v>
      </c>
      <c r="C99" s="504" t="s">
        <v>50</v>
      </c>
      <c r="D99" s="505" t="s">
        <v>51</v>
      </c>
      <c r="E99" s="505" t="s">
        <v>1410</v>
      </c>
      <c r="F99" s="505" t="str">
        <f>F98</f>
        <v>2725</v>
      </c>
      <c r="G99" s="504" t="s">
        <v>3343</v>
      </c>
      <c r="H99" s="504">
        <v>0</v>
      </c>
      <c r="I99" s="504" t="s">
        <v>5502</v>
      </c>
      <c r="J99" s="504" t="s">
        <v>5502</v>
      </c>
      <c r="K99" s="504">
        <v>442</v>
      </c>
      <c r="L99" s="504" t="s">
        <v>5502</v>
      </c>
      <c r="M99" s="504">
        <v>11</v>
      </c>
      <c r="N99" s="504">
        <v>0</v>
      </c>
      <c r="O99" s="504">
        <v>485</v>
      </c>
    </row>
    <row r="100" spans="2:15" x14ac:dyDescent="0.25">
      <c r="B100" t="str">
        <f t="shared" si="1"/>
        <v>1133803038178Female</v>
      </c>
      <c r="C100" s="256" t="s">
        <v>50</v>
      </c>
      <c r="D100" s="17" t="s">
        <v>51</v>
      </c>
      <c r="E100" s="17" t="s">
        <v>1412</v>
      </c>
      <c r="F100" s="17" t="s">
        <v>1413</v>
      </c>
      <c r="G100" s="256" t="s">
        <v>3904</v>
      </c>
      <c r="H100" s="256">
        <v>0</v>
      </c>
      <c r="I100" s="256" t="s">
        <v>5502</v>
      </c>
      <c r="J100" s="256" t="s">
        <v>5502</v>
      </c>
      <c r="K100" s="256">
        <v>87</v>
      </c>
      <c r="L100" s="256">
        <v>0</v>
      </c>
      <c r="M100" s="256" t="s">
        <v>5502</v>
      </c>
      <c r="N100" s="256">
        <v>0</v>
      </c>
      <c r="O100" s="256">
        <v>93</v>
      </c>
    </row>
    <row r="101" spans="2:15" x14ac:dyDescent="0.25">
      <c r="B101" t="str">
        <f t="shared" si="1"/>
        <v>1133803038178Male</v>
      </c>
      <c r="C101" s="256" t="s">
        <v>50</v>
      </c>
      <c r="D101" s="17" t="s">
        <v>51</v>
      </c>
      <c r="E101" s="17" t="s">
        <v>1412</v>
      </c>
      <c r="F101" s="17" t="s">
        <v>1413</v>
      </c>
      <c r="G101" s="256" t="s">
        <v>3905</v>
      </c>
      <c r="H101" s="256">
        <v>0</v>
      </c>
      <c r="I101" s="256" t="s">
        <v>5502</v>
      </c>
      <c r="J101" s="256" t="s">
        <v>5502</v>
      </c>
      <c r="K101" s="256">
        <v>117</v>
      </c>
      <c r="L101" s="256">
        <v>0</v>
      </c>
      <c r="M101" s="256" t="s">
        <v>5502</v>
      </c>
      <c r="N101" s="256">
        <v>0</v>
      </c>
      <c r="O101" s="256">
        <v>130</v>
      </c>
    </row>
    <row r="102" spans="2:15" x14ac:dyDescent="0.25">
      <c r="B102" t="str">
        <f t="shared" si="1"/>
        <v>1133803038178Total</v>
      </c>
      <c r="C102" s="504" t="s">
        <v>50</v>
      </c>
      <c r="D102" s="505" t="s">
        <v>51</v>
      </c>
      <c r="E102" s="505" t="s">
        <v>1412</v>
      </c>
      <c r="F102" s="505" t="str">
        <f>F101</f>
        <v>8178</v>
      </c>
      <c r="G102" s="504" t="s">
        <v>3343</v>
      </c>
      <c r="H102" s="504">
        <v>0</v>
      </c>
      <c r="I102" s="504" t="s">
        <v>5502</v>
      </c>
      <c r="J102" s="504">
        <v>13</v>
      </c>
      <c r="K102" s="504">
        <v>204</v>
      </c>
      <c r="L102" s="504">
        <v>0</v>
      </c>
      <c r="M102" s="504" t="s">
        <v>5502</v>
      </c>
      <c r="N102" s="504">
        <v>0</v>
      </c>
      <c r="O102" s="504">
        <v>223</v>
      </c>
    </row>
    <row r="103" spans="2:15" x14ac:dyDescent="0.25">
      <c r="B103" t="str">
        <f t="shared" si="1"/>
        <v>1140605030820Female</v>
      </c>
      <c r="C103" s="256" t="s">
        <v>52</v>
      </c>
      <c r="D103" s="17" t="s">
        <v>53</v>
      </c>
      <c r="E103" s="17" t="s">
        <v>1414</v>
      </c>
      <c r="F103" s="17" t="s">
        <v>1415</v>
      </c>
      <c r="G103" s="256" t="s">
        <v>3904</v>
      </c>
      <c r="H103" s="256" t="s">
        <v>5502</v>
      </c>
      <c r="I103" s="256">
        <v>14</v>
      </c>
      <c r="J103" s="256">
        <v>60</v>
      </c>
      <c r="K103" s="256">
        <v>111</v>
      </c>
      <c r="L103" s="256" t="s">
        <v>5502</v>
      </c>
      <c r="M103" s="256" t="s">
        <v>5502</v>
      </c>
      <c r="N103" s="256">
        <v>0</v>
      </c>
      <c r="O103" s="256">
        <v>199</v>
      </c>
    </row>
    <row r="104" spans="2:15" x14ac:dyDescent="0.25">
      <c r="B104" t="str">
        <f t="shared" si="1"/>
        <v>1140605030820Male</v>
      </c>
      <c r="C104" s="256" t="s">
        <v>52</v>
      </c>
      <c r="D104" s="17" t="s">
        <v>53</v>
      </c>
      <c r="E104" s="17" t="s">
        <v>1414</v>
      </c>
      <c r="F104" s="17" t="s">
        <v>1415</v>
      </c>
      <c r="G104" s="256" t="s">
        <v>3905</v>
      </c>
      <c r="H104" s="256">
        <v>0</v>
      </c>
      <c r="I104" s="256">
        <v>16</v>
      </c>
      <c r="J104" s="256">
        <v>52</v>
      </c>
      <c r="K104" s="256">
        <v>158</v>
      </c>
      <c r="L104" s="256" t="s">
        <v>5502</v>
      </c>
      <c r="M104" s="256" t="s">
        <v>5502</v>
      </c>
      <c r="N104" s="256" t="s">
        <v>5502</v>
      </c>
      <c r="O104" s="256">
        <v>236</v>
      </c>
    </row>
    <row r="105" spans="2:15" x14ac:dyDescent="0.25">
      <c r="B105" t="str">
        <f t="shared" si="1"/>
        <v>1140605030820Total</v>
      </c>
      <c r="C105" s="504" t="s">
        <v>52</v>
      </c>
      <c r="D105" s="505" t="s">
        <v>53</v>
      </c>
      <c r="E105" s="505" t="s">
        <v>1414</v>
      </c>
      <c r="F105" s="505" t="str">
        <f>F104</f>
        <v>0820</v>
      </c>
      <c r="G105" s="504" t="s">
        <v>3343</v>
      </c>
      <c r="H105" s="504" t="s">
        <v>5502</v>
      </c>
      <c r="I105" s="504">
        <v>30</v>
      </c>
      <c r="J105" s="504">
        <v>112</v>
      </c>
      <c r="K105" s="504">
        <v>269</v>
      </c>
      <c r="L105" s="504">
        <v>20</v>
      </c>
      <c r="M105" s="504" t="s">
        <v>5502</v>
      </c>
      <c r="N105" s="504" t="s">
        <v>5502</v>
      </c>
      <c r="O105" s="504">
        <v>435</v>
      </c>
    </row>
    <row r="106" spans="2:15" x14ac:dyDescent="0.25">
      <c r="B106" t="str">
        <f t="shared" si="1"/>
        <v>1045103948031Female</v>
      </c>
      <c r="C106" s="256" t="s">
        <v>54</v>
      </c>
      <c r="D106" s="17" t="s">
        <v>55</v>
      </c>
      <c r="E106" s="17" t="s">
        <v>55</v>
      </c>
      <c r="F106" s="17" t="s">
        <v>1416</v>
      </c>
      <c r="G106" s="256" t="s">
        <v>3904</v>
      </c>
      <c r="H106" s="256">
        <v>0</v>
      </c>
      <c r="I106" s="256" t="s">
        <v>5502</v>
      </c>
      <c r="J106" s="256" t="s">
        <v>5502</v>
      </c>
      <c r="K106" s="256">
        <v>0</v>
      </c>
      <c r="L106" s="256">
        <v>0</v>
      </c>
      <c r="M106" s="256">
        <v>0</v>
      </c>
      <c r="N106" s="256">
        <v>0</v>
      </c>
      <c r="O106" s="256">
        <v>88</v>
      </c>
    </row>
    <row r="107" spans="2:15" x14ac:dyDescent="0.25">
      <c r="B107" t="str">
        <f t="shared" si="1"/>
        <v>1045103948031Male</v>
      </c>
      <c r="C107" s="256" t="s">
        <v>54</v>
      </c>
      <c r="D107" s="17" t="s">
        <v>55</v>
      </c>
      <c r="E107" s="17" t="s">
        <v>55</v>
      </c>
      <c r="F107" s="17" t="s">
        <v>1416</v>
      </c>
      <c r="G107" s="256" t="s">
        <v>3905</v>
      </c>
      <c r="H107" s="256">
        <v>0</v>
      </c>
      <c r="I107" s="256">
        <v>0</v>
      </c>
      <c r="J107" s="256" t="s">
        <v>5502</v>
      </c>
      <c r="K107" s="256">
        <v>0</v>
      </c>
      <c r="L107" s="256" t="s">
        <v>5502</v>
      </c>
      <c r="M107" s="256">
        <v>0</v>
      </c>
      <c r="N107" s="256">
        <v>0</v>
      </c>
      <c r="O107" s="256">
        <v>88</v>
      </c>
    </row>
    <row r="108" spans="2:15" x14ac:dyDescent="0.25">
      <c r="B108" t="str">
        <f t="shared" si="1"/>
        <v>1045103948031Total</v>
      </c>
      <c r="C108" s="504" t="s">
        <v>54</v>
      </c>
      <c r="D108" s="505" t="s">
        <v>55</v>
      </c>
      <c r="E108" s="505" t="s">
        <v>55</v>
      </c>
      <c r="F108" s="505" t="str">
        <f>F107</f>
        <v>8031</v>
      </c>
      <c r="G108" s="504" t="s">
        <v>3343</v>
      </c>
      <c r="H108" s="504">
        <v>0</v>
      </c>
      <c r="I108" s="504" t="s">
        <v>5502</v>
      </c>
      <c r="J108" s="504">
        <v>171</v>
      </c>
      <c r="K108" s="504">
        <v>0</v>
      </c>
      <c r="L108" s="504" t="s">
        <v>5502</v>
      </c>
      <c r="M108" s="504">
        <v>0</v>
      </c>
      <c r="N108" s="504">
        <v>0</v>
      </c>
      <c r="O108" s="504">
        <v>176</v>
      </c>
    </row>
    <row r="109" spans="2:15" x14ac:dyDescent="0.25">
      <c r="B109" t="str">
        <f t="shared" si="1"/>
        <v>1280306032320Female</v>
      </c>
      <c r="C109" s="256" t="s">
        <v>56</v>
      </c>
      <c r="D109" s="17" t="s">
        <v>57</v>
      </c>
      <c r="E109" s="17" t="s">
        <v>1417</v>
      </c>
      <c r="F109" s="17" t="s">
        <v>1418</v>
      </c>
      <c r="G109" s="256" t="s">
        <v>3904</v>
      </c>
      <c r="H109" s="256">
        <v>0</v>
      </c>
      <c r="I109" s="256" t="s">
        <v>5502</v>
      </c>
      <c r="J109" s="256">
        <v>0</v>
      </c>
      <c r="K109" s="256">
        <v>179</v>
      </c>
      <c r="L109" s="256" t="s">
        <v>5502</v>
      </c>
      <c r="M109" s="256" t="s">
        <v>5502</v>
      </c>
      <c r="N109" s="256">
        <v>0</v>
      </c>
      <c r="O109" s="256">
        <v>186</v>
      </c>
    </row>
    <row r="110" spans="2:15" x14ac:dyDescent="0.25">
      <c r="B110" t="str">
        <f t="shared" si="1"/>
        <v>1280306032320Male</v>
      </c>
      <c r="C110" s="256" t="s">
        <v>56</v>
      </c>
      <c r="D110" s="17" t="s">
        <v>57</v>
      </c>
      <c r="E110" s="17" t="s">
        <v>1417</v>
      </c>
      <c r="F110" s="17" t="s">
        <v>1418</v>
      </c>
      <c r="G110" s="256" t="s">
        <v>3905</v>
      </c>
      <c r="H110" s="256" t="s">
        <v>5502</v>
      </c>
      <c r="I110" s="256" t="s">
        <v>5502</v>
      </c>
      <c r="J110" s="256" t="s">
        <v>5502</v>
      </c>
      <c r="K110" s="256">
        <v>163</v>
      </c>
      <c r="L110" s="256" t="s">
        <v>5502</v>
      </c>
      <c r="M110" s="256">
        <v>0</v>
      </c>
      <c r="N110" s="256">
        <v>0</v>
      </c>
      <c r="O110" s="256">
        <v>170</v>
      </c>
    </row>
    <row r="111" spans="2:15" x14ac:dyDescent="0.25">
      <c r="B111" t="str">
        <f t="shared" si="1"/>
        <v>1280306032320Total</v>
      </c>
      <c r="C111" s="504" t="s">
        <v>56</v>
      </c>
      <c r="D111" s="505" t="s">
        <v>57</v>
      </c>
      <c r="E111" s="505" t="s">
        <v>1417</v>
      </c>
      <c r="F111" s="505" t="str">
        <f>F110</f>
        <v>2320</v>
      </c>
      <c r="G111" s="504" t="s">
        <v>3343</v>
      </c>
      <c r="H111" s="504" t="s">
        <v>5502</v>
      </c>
      <c r="I111" s="504" t="s">
        <v>5502</v>
      </c>
      <c r="J111" s="504" t="s">
        <v>5502</v>
      </c>
      <c r="K111" s="504">
        <v>342</v>
      </c>
      <c r="L111" s="504" t="s">
        <v>5502</v>
      </c>
      <c r="M111" s="504" t="s">
        <v>5502</v>
      </c>
      <c r="N111" s="504">
        <v>0</v>
      </c>
      <c r="O111" s="504">
        <v>356</v>
      </c>
    </row>
    <row r="112" spans="2:15" x14ac:dyDescent="0.25">
      <c r="B112" t="str">
        <f t="shared" si="1"/>
        <v>1280306036570Female</v>
      </c>
      <c r="C112" s="256" t="s">
        <v>56</v>
      </c>
      <c r="D112" s="17" t="s">
        <v>57</v>
      </c>
      <c r="E112" s="17" t="s">
        <v>1419</v>
      </c>
      <c r="F112" s="17" t="s">
        <v>1420</v>
      </c>
      <c r="G112" s="256" t="s">
        <v>3904</v>
      </c>
      <c r="H112" s="256">
        <v>0</v>
      </c>
      <c r="I112" s="256">
        <v>0</v>
      </c>
      <c r="J112" s="256" t="s">
        <v>5502</v>
      </c>
      <c r="K112" s="256">
        <v>90</v>
      </c>
      <c r="L112" s="256" t="s">
        <v>5502</v>
      </c>
      <c r="M112" s="256" t="s">
        <v>5502</v>
      </c>
      <c r="N112" s="256">
        <v>0</v>
      </c>
      <c r="O112" s="256">
        <v>96</v>
      </c>
    </row>
    <row r="113" spans="2:15" x14ac:dyDescent="0.25">
      <c r="B113" t="str">
        <f t="shared" si="1"/>
        <v>1280306036570Male</v>
      </c>
      <c r="C113" s="256" t="s">
        <v>56</v>
      </c>
      <c r="D113" s="17" t="s">
        <v>57</v>
      </c>
      <c r="E113" s="17" t="s">
        <v>1419</v>
      </c>
      <c r="F113" s="17" t="s">
        <v>1420</v>
      </c>
      <c r="G113" s="256" t="s">
        <v>3905</v>
      </c>
      <c r="H113" s="256">
        <v>0</v>
      </c>
      <c r="I113" s="256" t="s">
        <v>5502</v>
      </c>
      <c r="J113" s="256">
        <v>0</v>
      </c>
      <c r="K113" s="256">
        <v>111</v>
      </c>
      <c r="L113" s="256" t="s">
        <v>5502</v>
      </c>
      <c r="M113" s="256" t="s">
        <v>5502</v>
      </c>
      <c r="N113" s="256">
        <v>0</v>
      </c>
      <c r="O113" s="256">
        <v>118</v>
      </c>
    </row>
    <row r="114" spans="2:15" x14ac:dyDescent="0.25">
      <c r="B114" t="str">
        <f t="shared" si="1"/>
        <v>1280306036570Total</v>
      </c>
      <c r="C114" s="504" t="s">
        <v>56</v>
      </c>
      <c r="D114" s="505" t="s">
        <v>57</v>
      </c>
      <c r="E114" s="505" t="s">
        <v>1419</v>
      </c>
      <c r="F114" s="505" t="str">
        <f>F113</f>
        <v>6570</v>
      </c>
      <c r="G114" s="504" t="s">
        <v>3343</v>
      </c>
      <c r="H114" s="504">
        <v>0</v>
      </c>
      <c r="I114" s="504" t="s">
        <v>5502</v>
      </c>
      <c r="J114" s="504" t="s">
        <v>5502</v>
      </c>
      <c r="K114" s="504">
        <v>201</v>
      </c>
      <c r="L114" s="504" t="s">
        <v>5502</v>
      </c>
      <c r="M114" s="504" t="s">
        <v>5502</v>
      </c>
      <c r="N114" s="504">
        <v>0</v>
      </c>
      <c r="O114" s="504">
        <v>214</v>
      </c>
    </row>
    <row r="115" spans="2:15" x14ac:dyDescent="0.25">
      <c r="B115" t="str">
        <f t="shared" si="1"/>
        <v>1280308528342Female</v>
      </c>
      <c r="C115" s="256" t="s">
        <v>58</v>
      </c>
      <c r="D115" s="17" t="s">
        <v>59</v>
      </c>
      <c r="E115" s="17" t="s">
        <v>5666</v>
      </c>
      <c r="F115" s="17" t="s">
        <v>5665</v>
      </c>
      <c r="G115" s="256" t="s">
        <v>3904</v>
      </c>
      <c r="H115" s="256" t="s">
        <v>5502</v>
      </c>
      <c r="I115" s="256">
        <v>12</v>
      </c>
      <c r="J115" s="256" t="s">
        <v>5502</v>
      </c>
      <c r="K115" s="256">
        <v>768</v>
      </c>
      <c r="L115" s="256">
        <v>0</v>
      </c>
      <c r="M115" s="256">
        <v>0</v>
      </c>
      <c r="N115" s="256">
        <v>0</v>
      </c>
      <c r="O115" s="256">
        <v>785</v>
      </c>
    </row>
    <row r="116" spans="2:15" x14ac:dyDescent="0.25">
      <c r="B116" t="str">
        <f t="shared" si="1"/>
        <v>1280308528342Male</v>
      </c>
      <c r="C116" s="256" t="s">
        <v>58</v>
      </c>
      <c r="D116" s="17" t="s">
        <v>59</v>
      </c>
      <c r="E116" s="17" t="s">
        <v>5666</v>
      </c>
      <c r="F116" s="17" t="s">
        <v>5665</v>
      </c>
      <c r="G116" s="256" t="s">
        <v>3905</v>
      </c>
      <c r="H116" s="256" t="s">
        <v>5502</v>
      </c>
      <c r="I116" s="256">
        <v>18</v>
      </c>
      <c r="J116" s="256" t="s">
        <v>5502</v>
      </c>
      <c r="K116" s="256">
        <v>830</v>
      </c>
      <c r="L116" s="256">
        <v>0</v>
      </c>
      <c r="M116" s="256" t="s">
        <v>5502</v>
      </c>
      <c r="N116" s="256">
        <v>0</v>
      </c>
      <c r="O116" s="256">
        <v>856</v>
      </c>
    </row>
    <row r="117" spans="2:15" x14ac:dyDescent="0.25">
      <c r="B117" t="str">
        <f t="shared" si="1"/>
        <v>1280308528342Total</v>
      </c>
      <c r="C117" s="504" t="s">
        <v>58</v>
      </c>
      <c r="D117" s="505" t="s">
        <v>59</v>
      </c>
      <c r="E117" s="505" t="s">
        <v>5666</v>
      </c>
      <c r="F117" s="505" t="str">
        <f>F116</f>
        <v>8342</v>
      </c>
      <c r="G117" s="504" t="s">
        <v>3343</v>
      </c>
      <c r="H117" s="504" t="s">
        <v>5502</v>
      </c>
      <c r="I117" s="504">
        <v>30</v>
      </c>
      <c r="J117" s="504" t="s">
        <v>5502</v>
      </c>
      <c r="K117" s="504">
        <v>1598</v>
      </c>
      <c r="L117" s="504">
        <v>0</v>
      </c>
      <c r="M117" s="504" t="s">
        <v>5502</v>
      </c>
      <c r="N117" s="504">
        <v>0</v>
      </c>
      <c r="O117" s="504">
        <v>1641</v>
      </c>
    </row>
    <row r="118" spans="2:15" x14ac:dyDescent="0.25">
      <c r="B118" t="str">
        <f t="shared" si="1"/>
        <v>1280308527640Female</v>
      </c>
      <c r="C118" s="256" t="s">
        <v>58</v>
      </c>
      <c r="D118" s="17" t="s">
        <v>59</v>
      </c>
      <c r="E118" s="17" t="s">
        <v>1421</v>
      </c>
      <c r="F118" s="17" t="s">
        <v>1422</v>
      </c>
      <c r="G118" s="256" t="s">
        <v>3904</v>
      </c>
      <c r="H118" s="256">
        <v>0</v>
      </c>
      <c r="I118" s="256" t="s">
        <v>5502</v>
      </c>
      <c r="J118" s="256">
        <v>0</v>
      </c>
      <c r="K118" s="256">
        <v>278</v>
      </c>
      <c r="L118" s="256">
        <v>0</v>
      </c>
      <c r="M118" s="256" t="s">
        <v>5502</v>
      </c>
      <c r="N118" s="256">
        <v>0</v>
      </c>
      <c r="O118" s="256">
        <v>282</v>
      </c>
    </row>
    <row r="119" spans="2:15" x14ac:dyDescent="0.25">
      <c r="B119" t="str">
        <f t="shared" si="1"/>
        <v>1280308527640Male</v>
      </c>
      <c r="C119" s="256" t="s">
        <v>58</v>
      </c>
      <c r="D119" s="17" t="s">
        <v>59</v>
      </c>
      <c r="E119" s="17" t="s">
        <v>1421</v>
      </c>
      <c r="F119" s="17" t="s">
        <v>1422</v>
      </c>
      <c r="G119" s="256" t="s">
        <v>3905</v>
      </c>
      <c r="H119" s="256">
        <v>0</v>
      </c>
      <c r="I119" s="256" t="s">
        <v>5502</v>
      </c>
      <c r="J119" s="256">
        <v>0</v>
      </c>
      <c r="K119" s="256">
        <v>330</v>
      </c>
      <c r="L119" s="256" t="s">
        <v>5502</v>
      </c>
      <c r="M119" s="256" t="s">
        <v>5502</v>
      </c>
      <c r="N119" s="256">
        <v>0</v>
      </c>
      <c r="O119" s="256">
        <v>334</v>
      </c>
    </row>
    <row r="120" spans="2:15" x14ac:dyDescent="0.25">
      <c r="B120" t="str">
        <f t="shared" si="1"/>
        <v>1280308527640Total</v>
      </c>
      <c r="C120" s="504" t="s">
        <v>58</v>
      </c>
      <c r="D120" s="505" t="s">
        <v>59</v>
      </c>
      <c r="E120" s="505" t="s">
        <v>1421</v>
      </c>
      <c r="F120" s="505" t="str">
        <f>F119</f>
        <v>7640</v>
      </c>
      <c r="G120" s="504" t="s">
        <v>3343</v>
      </c>
      <c r="H120" s="504">
        <v>0</v>
      </c>
      <c r="I120" s="504" t="s">
        <v>5502</v>
      </c>
      <c r="J120" s="504">
        <v>0</v>
      </c>
      <c r="K120" s="504">
        <v>608</v>
      </c>
      <c r="L120" s="504" t="s">
        <v>5502</v>
      </c>
      <c r="M120" s="504" t="s">
        <v>5502</v>
      </c>
      <c r="N120" s="504">
        <v>0</v>
      </c>
      <c r="O120" s="504">
        <v>616</v>
      </c>
    </row>
    <row r="121" spans="2:15" x14ac:dyDescent="0.25">
      <c r="B121" t="str">
        <f t="shared" si="1"/>
        <v>1213959278214Female</v>
      </c>
      <c r="C121" s="256" t="s">
        <v>3794</v>
      </c>
      <c r="D121" s="17" t="s">
        <v>3695</v>
      </c>
      <c r="E121" s="17" t="s">
        <v>3695</v>
      </c>
      <c r="F121" s="17" t="s">
        <v>3696</v>
      </c>
      <c r="G121" s="256" t="s">
        <v>3904</v>
      </c>
      <c r="H121" s="256" t="s">
        <v>5502</v>
      </c>
      <c r="I121" s="256" t="s">
        <v>5502</v>
      </c>
      <c r="J121" s="256">
        <v>29</v>
      </c>
      <c r="K121" s="256">
        <v>101</v>
      </c>
      <c r="L121" s="256">
        <v>22</v>
      </c>
      <c r="M121" s="256">
        <v>0</v>
      </c>
      <c r="N121" s="256">
        <v>0</v>
      </c>
      <c r="O121" s="256">
        <v>173</v>
      </c>
    </row>
    <row r="122" spans="2:15" x14ac:dyDescent="0.25">
      <c r="B122" t="str">
        <f t="shared" si="1"/>
        <v>1213959278214Male</v>
      </c>
      <c r="C122" s="256" t="s">
        <v>3794</v>
      </c>
      <c r="D122" s="17" t="s">
        <v>3695</v>
      </c>
      <c r="E122" s="17" t="s">
        <v>3695</v>
      </c>
      <c r="F122" s="17" t="s">
        <v>3696</v>
      </c>
      <c r="G122" s="256" t="s">
        <v>3905</v>
      </c>
      <c r="H122" s="256">
        <v>0</v>
      </c>
      <c r="I122" s="256" t="s">
        <v>5502</v>
      </c>
      <c r="J122" s="256" t="s">
        <v>5502</v>
      </c>
      <c r="K122" s="256">
        <v>25</v>
      </c>
      <c r="L122" s="256" t="s">
        <v>5502</v>
      </c>
      <c r="M122" s="256" t="s">
        <v>5502</v>
      </c>
      <c r="N122" s="256">
        <v>0</v>
      </c>
      <c r="O122" s="256">
        <v>48</v>
      </c>
    </row>
    <row r="123" spans="2:15" x14ac:dyDescent="0.25">
      <c r="B123" t="str">
        <f t="shared" si="1"/>
        <v>1213959278214Total</v>
      </c>
      <c r="C123" s="504" t="s">
        <v>3794</v>
      </c>
      <c r="D123" s="505" t="s">
        <v>3695</v>
      </c>
      <c r="E123" s="505" t="s">
        <v>3695</v>
      </c>
      <c r="F123" s="505" t="str">
        <f>F122</f>
        <v>8214</v>
      </c>
      <c r="G123" s="504" t="s">
        <v>3343</v>
      </c>
      <c r="H123" s="504" t="s">
        <v>5502</v>
      </c>
      <c r="I123" s="504">
        <v>21</v>
      </c>
      <c r="J123" s="504" t="s">
        <v>5502</v>
      </c>
      <c r="K123" s="504">
        <v>126</v>
      </c>
      <c r="L123" s="504" t="s">
        <v>5502</v>
      </c>
      <c r="M123" s="504" t="s">
        <v>5502</v>
      </c>
      <c r="N123" s="504">
        <v>0</v>
      </c>
      <c r="O123" s="504">
        <v>221</v>
      </c>
    </row>
    <row r="124" spans="2:15" x14ac:dyDescent="0.25">
      <c r="B124" t="str">
        <f t="shared" si="1"/>
        <v>1815191768148Female</v>
      </c>
      <c r="C124" s="256" t="s">
        <v>60</v>
      </c>
      <c r="D124" s="17" t="s">
        <v>61</v>
      </c>
      <c r="E124" s="17" t="s">
        <v>61</v>
      </c>
      <c r="F124" s="17" t="s">
        <v>1423</v>
      </c>
      <c r="G124" s="256" t="s">
        <v>3904</v>
      </c>
      <c r="H124" s="256">
        <v>0</v>
      </c>
      <c r="I124" s="256">
        <v>14</v>
      </c>
      <c r="J124" s="256">
        <v>72</v>
      </c>
      <c r="K124" s="256" t="s">
        <v>5502</v>
      </c>
      <c r="L124" s="256">
        <v>0</v>
      </c>
      <c r="M124" s="256" t="s">
        <v>5502</v>
      </c>
      <c r="N124" s="256">
        <v>0</v>
      </c>
      <c r="O124" s="256">
        <v>90</v>
      </c>
    </row>
    <row r="125" spans="2:15" x14ac:dyDescent="0.25">
      <c r="B125" t="str">
        <f t="shared" si="1"/>
        <v>1815191768148Male</v>
      </c>
      <c r="C125" s="256" t="s">
        <v>60</v>
      </c>
      <c r="D125" s="17" t="s">
        <v>61</v>
      </c>
      <c r="E125" s="17" t="s">
        <v>61</v>
      </c>
      <c r="F125" s="17" t="s">
        <v>1423</v>
      </c>
      <c r="G125" s="256" t="s">
        <v>3905</v>
      </c>
      <c r="H125" s="256">
        <v>0</v>
      </c>
      <c r="I125" s="256" t="s">
        <v>5502</v>
      </c>
      <c r="J125" s="256">
        <v>90</v>
      </c>
      <c r="K125" s="256" t="s">
        <v>5502</v>
      </c>
      <c r="L125" s="256" t="s">
        <v>5502</v>
      </c>
      <c r="M125" s="256" t="s">
        <v>5502</v>
      </c>
      <c r="N125" s="256">
        <v>0</v>
      </c>
      <c r="O125" s="256">
        <v>104</v>
      </c>
    </row>
    <row r="126" spans="2:15" x14ac:dyDescent="0.25">
      <c r="B126" t="str">
        <f t="shared" si="1"/>
        <v>1815191768148Total</v>
      </c>
      <c r="C126" s="504" t="s">
        <v>60</v>
      </c>
      <c r="D126" s="505" t="s">
        <v>61</v>
      </c>
      <c r="E126" s="505" t="s">
        <v>61</v>
      </c>
      <c r="F126" s="505" t="str">
        <f>F125</f>
        <v>8148</v>
      </c>
      <c r="G126" s="504" t="s">
        <v>3343</v>
      </c>
      <c r="H126" s="504">
        <v>0</v>
      </c>
      <c r="I126" s="504" t="s">
        <v>5502</v>
      </c>
      <c r="J126" s="504">
        <v>162</v>
      </c>
      <c r="K126" s="504" t="s">
        <v>5502</v>
      </c>
      <c r="L126" s="504" t="s">
        <v>5502</v>
      </c>
      <c r="M126" s="504" t="s">
        <v>5502</v>
      </c>
      <c r="N126" s="504">
        <v>0</v>
      </c>
      <c r="O126" s="504">
        <v>194</v>
      </c>
    </row>
    <row r="127" spans="2:15" x14ac:dyDescent="0.25">
      <c r="B127" t="str">
        <f t="shared" si="1"/>
        <v>1170805030958Female</v>
      </c>
      <c r="C127" s="256" t="s">
        <v>62</v>
      </c>
      <c r="D127" s="17" t="s">
        <v>63</v>
      </c>
      <c r="E127" s="17" t="s">
        <v>1424</v>
      </c>
      <c r="F127" s="17" t="s">
        <v>1425</v>
      </c>
      <c r="G127" s="256" t="s">
        <v>3904</v>
      </c>
      <c r="H127" s="256">
        <v>0</v>
      </c>
      <c r="I127" s="256" t="s">
        <v>5502</v>
      </c>
      <c r="J127" s="256" t="s">
        <v>5502</v>
      </c>
      <c r="K127" s="256">
        <v>280</v>
      </c>
      <c r="L127" s="256" t="s">
        <v>5502</v>
      </c>
      <c r="M127" s="256" t="s">
        <v>5502</v>
      </c>
      <c r="N127" s="256">
        <v>0</v>
      </c>
      <c r="O127" s="256">
        <v>288</v>
      </c>
    </row>
    <row r="128" spans="2:15" x14ac:dyDescent="0.25">
      <c r="B128" t="str">
        <f t="shared" si="1"/>
        <v>1170805030958Male</v>
      </c>
      <c r="C128" s="256" t="s">
        <v>62</v>
      </c>
      <c r="D128" s="17" t="s">
        <v>63</v>
      </c>
      <c r="E128" s="17" t="s">
        <v>1424</v>
      </c>
      <c r="F128" s="17" t="s">
        <v>1425</v>
      </c>
      <c r="G128" s="256" t="s">
        <v>3905</v>
      </c>
      <c r="H128" s="256">
        <v>0</v>
      </c>
      <c r="I128" s="256" t="s">
        <v>5502</v>
      </c>
      <c r="J128" s="256" t="s">
        <v>5502</v>
      </c>
      <c r="K128" s="256">
        <v>329</v>
      </c>
      <c r="L128" s="256" t="s">
        <v>5502</v>
      </c>
      <c r="M128" s="256" t="s">
        <v>5502</v>
      </c>
      <c r="N128" s="256">
        <v>0</v>
      </c>
      <c r="O128" s="256">
        <v>340</v>
      </c>
    </row>
    <row r="129" spans="2:15" x14ac:dyDescent="0.25">
      <c r="B129" t="str">
        <f t="shared" si="1"/>
        <v>1170805030958Total</v>
      </c>
      <c r="C129" s="504" t="s">
        <v>62</v>
      </c>
      <c r="D129" s="505" t="s">
        <v>63</v>
      </c>
      <c r="E129" s="505" t="s">
        <v>1424</v>
      </c>
      <c r="F129" s="505" t="str">
        <f>F128</f>
        <v>0958</v>
      </c>
      <c r="G129" s="504" t="s">
        <v>3343</v>
      </c>
      <c r="H129" s="504">
        <v>0</v>
      </c>
      <c r="I129" s="504" t="s">
        <v>5502</v>
      </c>
      <c r="J129" s="504" t="s">
        <v>5502</v>
      </c>
      <c r="K129" s="504">
        <v>609</v>
      </c>
      <c r="L129" s="504" t="s">
        <v>5502</v>
      </c>
      <c r="M129" s="504" t="s">
        <v>5502</v>
      </c>
      <c r="N129" s="504">
        <v>0</v>
      </c>
      <c r="O129" s="504">
        <v>628</v>
      </c>
    </row>
    <row r="130" spans="2:15" x14ac:dyDescent="0.25">
      <c r="B130" t="str">
        <f t="shared" si="1"/>
        <v>1170805038220Female</v>
      </c>
      <c r="C130" s="256" t="s">
        <v>62</v>
      </c>
      <c r="D130" s="17" t="s">
        <v>63</v>
      </c>
      <c r="E130" s="17" t="s">
        <v>3689</v>
      </c>
      <c r="F130" s="17" t="s">
        <v>3690</v>
      </c>
      <c r="G130" s="256" t="s">
        <v>3904</v>
      </c>
      <c r="H130" s="256">
        <v>0</v>
      </c>
      <c r="I130" s="256" t="s">
        <v>5502</v>
      </c>
      <c r="J130" s="256">
        <v>0</v>
      </c>
      <c r="K130" s="256">
        <v>154</v>
      </c>
      <c r="L130" s="256" t="s">
        <v>5502</v>
      </c>
      <c r="M130" s="256">
        <v>0</v>
      </c>
      <c r="N130" s="256" t="s">
        <v>5502</v>
      </c>
      <c r="O130" s="256">
        <v>159</v>
      </c>
    </row>
    <row r="131" spans="2:15" x14ac:dyDescent="0.25">
      <c r="B131" t="str">
        <f t="shared" si="1"/>
        <v>1170805038220Male</v>
      </c>
      <c r="C131" s="256" t="s">
        <v>62</v>
      </c>
      <c r="D131" s="17" t="s">
        <v>63</v>
      </c>
      <c r="E131" s="17" t="s">
        <v>3689</v>
      </c>
      <c r="F131" s="17" t="s">
        <v>3690</v>
      </c>
      <c r="G131" s="256" t="s">
        <v>3905</v>
      </c>
      <c r="H131" s="256">
        <v>0</v>
      </c>
      <c r="I131" s="256" t="s">
        <v>5502</v>
      </c>
      <c r="J131" s="256">
        <v>0</v>
      </c>
      <c r="K131" s="256">
        <v>162</v>
      </c>
      <c r="L131" s="256" t="s">
        <v>5502</v>
      </c>
      <c r="M131" s="256" t="s">
        <v>5502</v>
      </c>
      <c r="N131" s="256">
        <v>0</v>
      </c>
      <c r="O131" s="256">
        <v>167</v>
      </c>
    </row>
    <row r="132" spans="2:15" x14ac:dyDescent="0.25">
      <c r="B132" t="str">
        <f t="shared" si="1"/>
        <v>1170805038220Total</v>
      </c>
      <c r="C132" s="504" t="s">
        <v>62</v>
      </c>
      <c r="D132" s="505" t="s">
        <v>63</v>
      </c>
      <c r="E132" s="505" t="s">
        <v>3689</v>
      </c>
      <c r="F132" s="505" t="str">
        <f>F131</f>
        <v>8220</v>
      </c>
      <c r="G132" s="504" t="s">
        <v>3343</v>
      </c>
      <c r="H132" s="504">
        <v>0</v>
      </c>
      <c r="I132" s="504" t="s">
        <v>5502</v>
      </c>
      <c r="J132" s="504">
        <v>0</v>
      </c>
      <c r="K132" s="504">
        <v>316</v>
      </c>
      <c r="L132" s="504" t="s">
        <v>5502</v>
      </c>
      <c r="M132" s="504" t="s">
        <v>5502</v>
      </c>
      <c r="N132" s="504" t="s">
        <v>5502</v>
      </c>
      <c r="O132" s="504">
        <v>326</v>
      </c>
    </row>
    <row r="133" spans="2:15" x14ac:dyDescent="0.25">
      <c r="B133" t="str">
        <f t="shared" ref="B133:B196" si="2">C133&amp;F133&amp;G133</f>
        <v>1095303046222Female</v>
      </c>
      <c r="C133" s="256" t="s">
        <v>64</v>
      </c>
      <c r="D133" s="17" t="s">
        <v>65</v>
      </c>
      <c r="E133" s="17" t="s">
        <v>1426</v>
      </c>
      <c r="F133" s="17" t="s">
        <v>1427</v>
      </c>
      <c r="G133" s="256" t="s">
        <v>3904</v>
      </c>
      <c r="H133" s="256">
        <v>0</v>
      </c>
      <c r="I133" s="256">
        <v>0</v>
      </c>
      <c r="J133" s="256">
        <v>0</v>
      </c>
      <c r="K133" s="256">
        <v>39</v>
      </c>
      <c r="L133" s="256">
        <v>0</v>
      </c>
      <c r="M133" s="256">
        <v>0</v>
      </c>
      <c r="N133" s="256">
        <v>0</v>
      </c>
      <c r="O133" s="256">
        <v>39</v>
      </c>
    </row>
    <row r="134" spans="2:15" x14ac:dyDescent="0.25">
      <c r="B134" t="str">
        <f t="shared" si="2"/>
        <v>1095303046222Male</v>
      </c>
      <c r="C134" s="256" t="s">
        <v>64</v>
      </c>
      <c r="D134" s="17" t="s">
        <v>65</v>
      </c>
      <c r="E134" s="17" t="s">
        <v>1426</v>
      </c>
      <c r="F134" s="17" t="s">
        <v>1427</v>
      </c>
      <c r="G134" s="256" t="s">
        <v>3905</v>
      </c>
      <c r="H134" s="256">
        <v>0</v>
      </c>
      <c r="I134" s="256">
        <v>0</v>
      </c>
      <c r="J134" s="256">
        <v>0</v>
      </c>
      <c r="K134" s="256">
        <v>54</v>
      </c>
      <c r="L134" s="256">
        <v>0</v>
      </c>
      <c r="M134" s="256">
        <v>0</v>
      </c>
      <c r="N134" s="256">
        <v>0</v>
      </c>
      <c r="O134" s="256">
        <v>54</v>
      </c>
    </row>
    <row r="135" spans="2:15" x14ac:dyDescent="0.25">
      <c r="B135" t="str">
        <f t="shared" si="2"/>
        <v>1095303046222Total</v>
      </c>
      <c r="C135" s="504" t="s">
        <v>64</v>
      </c>
      <c r="D135" s="505" t="s">
        <v>65</v>
      </c>
      <c r="E135" s="505" t="s">
        <v>1426</v>
      </c>
      <c r="F135" s="505" t="str">
        <f>F134</f>
        <v>6222</v>
      </c>
      <c r="G135" s="504" t="s">
        <v>3343</v>
      </c>
      <c r="H135" s="504">
        <v>0</v>
      </c>
      <c r="I135" s="504">
        <v>0</v>
      </c>
      <c r="J135" s="504">
        <v>0</v>
      </c>
      <c r="K135" s="504">
        <v>93</v>
      </c>
      <c r="L135" s="504">
        <v>0</v>
      </c>
      <c r="M135" s="504">
        <v>0</v>
      </c>
      <c r="N135" s="504">
        <v>0</v>
      </c>
      <c r="O135" s="504">
        <v>93</v>
      </c>
    </row>
    <row r="136" spans="2:15" x14ac:dyDescent="0.25">
      <c r="B136" t="str">
        <f t="shared" si="2"/>
        <v>1016305044165Female</v>
      </c>
      <c r="C136" s="256" t="s">
        <v>66</v>
      </c>
      <c r="D136" s="17" t="s">
        <v>67</v>
      </c>
      <c r="E136" s="17" t="s">
        <v>1428</v>
      </c>
      <c r="F136" s="17" t="s">
        <v>1429</v>
      </c>
      <c r="G136" s="256" t="s">
        <v>3904</v>
      </c>
      <c r="H136" s="256">
        <v>0</v>
      </c>
      <c r="I136" s="256" t="s">
        <v>5502</v>
      </c>
      <c r="J136" s="256">
        <v>0</v>
      </c>
      <c r="K136" s="256">
        <v>129</v>
      </c>
      <c r="L136" s="256" t="s">
        <v>5502</v>
      </c>
      <c r="M136" s="256">
        <v>0</v>
      </c>
      <c r="N136" s="256">
        <v>0</v>
      </c>
      <c r="O136" s="256">
        <v>135</v>
      </c>
    </row>
    <row r="137" spans="2:15" x14ac:dyDescent="0.25">
      <c r="B137" t="str">
        <f t="shared" si="2"/>
        <v>1016305044165Male</v>
      </c>
      <c r="C137" s="256" t="s">
        <v>66</v>
      </c>
      <c r="D137" s="17" t="s">
        <v>67</v>
      </c>
      <c r="E137" s="17" t="s">
        <v>1428</v>
      </c>
      <c r="F137" s="17" t="s">
        <v>1429</v>
      </c>
      <c r="G137" s="256" t="s">
        <v>3905</v>
      </c>
      <c r="H137" s="256">
        <v>0</v>
      </c>
      <c r="I137" s="256">
        <v>0</v>
      </c>
      <c r="J137" s="256">
        <v>0</v>
      </c>
      <c r="K137" s="256">
        <v>126</v>
      </c>
      <c r="L137" s="256">
        <v>0</v>
      </c>
      <c r="M137" s="256">
        <v>0</v>
      </c>
      <c r="N137" s="256">
        <v>0</v>
      </c>
      <c r="O137" s="256">
        <v>126</v>
      </c>
    </row>
    <row r="138" spans="2:15" x14ac:dyDescent="0.25">
      <c r="B138" t="str">
        <f t="shared" si="2"/>
        <v>1016305044165Total</v>
      </c>
      <c r="C138" s="504" t="s">
        <v>66</v>
      </c>
      <c r="D138" s="505" t="s">
        <v>67</v>
      </c>
      <c r="E138" s="505" t="s">
        <v>1428</v>
      </c>
      <c r="F138" s="505" t="str">
        <f>F137</f>
        <v>4165</v>
      </c>
      <c r="G138" s="504" t="s">
        <v>3343</v>
      </c>
      <c r="H138" s="504">
        <v>0</v>
      </c>
      <c r="I138" s="504" t="s">
        <v>5502</v>
      </c>
      <c r="J138" s="504">
        <v>0</v>
      </c>
      <c r="K138" s="504">
        <v>255</v>
      </c>
      <c r="L138" s="504" t="s">
        <v>5502</v>
      </c>
      <c r="M138" s="504">
        <v>0</v>
      </c>
      <c r="N138" s="504">
        <v>0</v>
      </c>
      <c r="O138" s="504">
        <v>261</v>
      </c>
    </row>
    <row r="139" spans="2:15" x14ac:dyDescent="0.25">
      <c r="B139" t="str">
        <f t="shared" si="2"/>
        <v>1241500037721Female</v>
      </c>
      <c r="C139" s="256" t="s">
        <v>68</v>
      </c>
      <c r="D139" s="17" t="s">
        <v>69</v>
      </c>
      <c r="E139" s="17" t="s">
        <v>69</v>
      </c>
      <c r="F139" s="17" t="s">
        <v>1430</v>
      </c>
      <c r="G139" s="256" t="s">
        <v>3904</v>
      </c>
      <c r="H139" s="256">
        <v>0</v>
      </c>
      <c r="I139" s="256">
        <v>18</v>
      </c>
      <c r="J139" s="256">
        <v>32</v>
      </c>
      <c r="K139" s="256">
        <v>224</v>
      </c>
      <c r="L139" s="256" t="s">
        <v>5502</v>
      </c>
      <c r="M139" s="256">
        <v>17</v>
      </c>
      <c r="N139" s="256" t="s">
        <v>5502</v>
      </c>
      <c r="O139" s="256">
        <v>301</v>
      </c>
    </row>
    <row r="140" spans="2:15" x14ac:dyDescent="0.25">
      <c r="B140" t="str">
        <f t="shared" si="2"/>
        <v>1241500037721Male</v>
      </c>
      <c r="C140" s="256" t="s">
        <v>68</v>
      </c>
      <c r="D140" s="17" t="s">
        <v>69</v>
      </c>
      <c r="E140" s="17" t="s">
        <v>69</v>
      </c>
      <c r="F140" s="17" t="s">
        <v>1430</v>
      </c>
      <c r="G140" s="256" t="s">
        <v>3905</v>
      </c>
      <c r="H140" s="256" t="s">
        <v>5502</v>
      </c>
      <c r="I140" s="256">
        <v>14</v>
      </c>
      <c r="J140" s="256">
        <v>43</v>
      </c>
      <c r="K140" s="256">
        <v>221</v>
      </c>
      <c r="L140" s="256" t="s">
        <v>5502</v>
      </c>
      <c r="M140" s="256" t="s">
        <v>5502</v>
      </c>
      <c r="N140" s="256">
        <v>0</v>
      </c>
      <c r="O140" s="256">
        <v>297</v>
      </c>
    </row>
    <row r="141" spans="2:15" x14ac:dyDescent="0.25">
      <c r="B141" t="str">
        <f t="shared" si="2"/>
        <v>1241500037721Total</v>
      </c>
      <c r="C141" s="504" t="s">
        <v>68</v>
      </c>
      <c r="D141" s="505" t="s">
        <v>69</v>
      </c>
      <c r="E141" s="505" t="s">
        <v>69</v>
      </c>
      <c r="F141" s="505" t="str">
        <f>F140</f>
        <v>7721</v>
      </c>
      <c r="G141" s="504" t="s">
        <v>3343</v>
      </c>
      <c r="H141" s="504" t="s">
        <v>5502</v>
      </c>
      <c r="I141" s="504">
        <v>32</v>
      </c>
      <c r="J141" s="504">
        <v>75</v>
      </c>
      <c r="K141" s="504">
        <v>445</v>
      </c>
      <c r="L141" s="504" t="s">
        <v>5502</v>
      </c>
      <c r="M141" s="504" t="s">
        <v>5502</v>
      </c>
      <c r="N141" s="504" t="s">
        <v>5502</v>
      </c>
      <c r="O141" s="504">
        <v>598</v>
      </c>
    </row>
    <row r="142" spans="2:15" x14ac:dyDescent="0.25">
      <c r="B142" t="str">
        <f t="shared" si="2"/>
        <v>1241505031367Female</v>
      </c>
      <c r="C142" s="256" t="s">
        <v>70</v>
      </c>
      <c r="D142" s="17" t="s">
        <v>71</v>
      </c>
      <c r="E142" s="17" t="s">
        <v>1431</v>
      </c>
      <c r="F142" s="17" t="s">
        <v>1432</v>
      </c>
      <c r="G142" s="256" t="s">
        <v>3904</v>
      </c>
      <c r="H142" s="256">
        <v>0</v>
      </c>
      <c r="I142" s="256">
        <v>19</v>
      </c>
      <c r="J142" s="256">
        <v>166</v>
      </c>
      <c r="K142" s="256">
        <v>589</v>
      </c>
      <c r="L142" s="256">
        <v>26</v>
      </c>
      <c r="M142" s="256">
        <v>26</v>
      </c>
      <c r="N142" s="256">
        <v>0</v>
      </c>
      <c r="O142" s="256">
        <v>826</v>
      </c>
    </row>
    <row r="143" spans="2:15" x14ac:dyDescent="0.25">
      <c r="B143" t="str">
        <f t="shared" si="2"/>
        <v>1241505031367Male</v>
      </c>
      <c r="C143" s="256" t="s">
        <v>70</v>
      </c>
      <c r="D143" s="17" t="s">
        <v>71</v>
      </c>
      <c r="E143" s="17" t="s">
        <v>1431</v>
      </c>
      <c r="F143" s="17" t="s">
        <v>1432</v>
      </c>
      <c r="G143" s="256" t="s">
        <v>3905</v>
      </c>
      <c r="H143" s="256" t="s">
        <v>5502</v>
      </c>
      <c r="I143" s="256">
        <v>17</v>
      </c>
      <c r="J143" s="256">
        <v>188</v>
      </c>
      <c r="K143" s="256">
        <v>711</v>
      </c>
      <c r="L143" s="256">
        <v>36</v>
      </c>
      <c r="M143" s="256" t="s">
        <v>5502</v>
      </c>
      <c r="N143" s="256">
        <v>0</v>
      </c>
      <c r="O143" s="256">
        <v>969</v>
      </c>
    </row>
    <row r="144" spans="2:15" x14ac:dyDescent="0.25">
      <c r="B144" t="str">
        <f t="shared" si="2"/>
        <v>1241505031367Total</v>
      </c>
      <c r="C144" s="504" t="s">
        <v>70</v>
      </c>
      <c r="D144" s="505" t="s">
        <v>71</v>
      </c>
      <c r="E144" s="505" t="s">
        <v>1431</v>
      </c>
      <c r="F144" s="505" t="str">
        <f>F143</f>
        <v>1367</v>
      </c>
      <c r="G144" s="504" t="s">
        <v>3343</v>
      </c>
      <c r="H144" s="504" t="s">
        <v>5502</v>
      </c>
      <c r="I144" s="504" t="s">
        <v>5502</v>
      </c>
      <c r="J144" s="504">
        <v>354</v>
      </c>
      <c r="K144" s="504">
        <v>1300</v>
      </c>
      <c r="L144" s="504">
        <v>62</v>
      </c>
      <c r="M144" s="504" t="s">
        <v>5502</v>
      </c>
      <c r="N144" s="504">
        <v>0</v>
      </c>
      <c r="O144" s="504">
        <v>1795</v>
      </c>
    </row>
    <row r="145" spans="2:15" x14ac:dyDescent="0.25">
      <c r="B145" t="str">
        <f t="shared" si="2"/>
        <v>1241505035216Female</v>
      </c>
      <c r="C145" s="256" t="s">
        <v>70</v>
      </c>
      <c r="D145" s="17" t="s">
        <v>71</v>
      </c>
      <c r="E145" s="17" t="s">
        <v>1433</v>
      </c>
      <c r="F145" s="17" t="s">
        <v>1434</v>
      </c>
      <c r="G145" s="256" t="s">
        <v>3904</v>
      </c>
      <c r="H145" s="256">
        <v>0</v>
      </c>
      <c r="I145" s="256" t="s">
        <v>5502</v>
      </c>
      <c r="J145" s="256">
        <v>89</v>
      </c>
      <c r="K145" s="256">
        <v>249</v>
      </c>
      <c r="L145" s="256">
        <v>17</v>
      </c>
      <c r="M145" s="256" t="s">
        <v>5502</v>
      </c>
      <c r="N145" s="256">
        <v>0</v>
      </c>
      <c r="O145" s="256">
        <v>369</v>
      </c>
    </row>
    <row r="146" spans="2:15" x14ac:dyDescent="0.25">
      <c r="B146" t="str">
        <f t="shared" si="2"/>
        <v>1241505035216Male</v>
      </c>
      <c r="C146" s="256" t="s">
        <v>70</v>
      </c>
      <c r="D146" s="17" t="s">
        <v>71</v>
      </c>
      <c r="E146" s="17" t="s">
        <v>1433</v>
      </c>
      <c r="F146" s="17" t="s">
        <v>1434</v>
      </c>
      <c r="G146" s="256" t="s">
        <v>3905</v>
      </c>
      <c r="H146" s="256">
        <v>0</v>
      </c>
      <c r="I146" s="256" t="s">
        <v>5502</v>
      </c>
      <c r="J146" s="256">
        <v>94</v>
      </c>
      <c r="K146" s="256">
        <v>319</v>
      </c>
      <c r="L146" s="256">
        <v>14</v>
      </c>
      <c r="M146" s="256" t="s">
        <v>5502</v>
      </c>
      <c r="N146" s="256">
        <v>0</v>
      </c>
      <c r="O146" s="256">
        <v>442</v>
      </c>
    </row>
    <row r="147" spans="2:15" x14ac:dyDescent="0.25">
      <c r="B147" t="str">
        <f t="shared" si="2"/>
        <v>1241505035216Total</v>
      </c>
      <c r="C147" s="504" t="s">
        <v>70</v>
      </c>
      <c r="D147" s="505" t="s">
        <v>71</v>
      </c>
      <c r="E147" s="505" t="s">
        <v>1433</v>
      </c>
      <c r="F147" s="505" t="str">
        <f>F146</f>
        <v>5216</v>
      </c>
      <c r="G147" s="504" t="s">
        <v>3343</v>
      </c>
      <c r="H147" s="504">
        <v>0</v>
      </c>
      <c r="I147" s="504">
        <v>14</v>
      </c>
      <c r="J147" s="504">
        <v>183</v>
      </c>
      <c r="K147" s="504">
        <v>568</v>
      </c>
      <c r="L147" s="504">
        <v>31</v>
      </c>
      <c r="M147" s="504">
        <v>15</v>
      </c>
      <c r="N147" s="504">
        <v>0</v>
      </c>
      <c r="O147" s="504">
        <v>811</v>
      </c>
    </row>
    <row r="148" spans="2:15" x14ac:dyDescent="0.25">
      <c r="B148" t="str">
        <f t="shared" si="2"/>
        <v>1030207535199Female</v>
      </c>
      <c r="C148" s="256" t="s">
        <v>72</v>
      </c>
      <c r="D148" s="17" t="s">
        <v>73</v>
      </c>
      <c r="E148" s="17" t="s">
        <v>1435</v>
      </c>
      <c r="F148" s="17" t="s">
        <v>1436</v>
      </c>
      <c r="G148" s="256" t="s">
        <v>3904</v>
      </c>
      <c r="H148" s="256">
        <v>0</v>
      </c>
      <c r="I148" s="256" t="s">
        <v>5502</v>
      </c>
      <c r="J148" s="256" t="s">
        <v>5502</v>
      </c>
      <c r="K148" s="256">
        <v>220</v>
      </c>
      <c r="L148" s="256" t="s">
        <v>5502</v>
      </c>
      <c r="M148" s="256">
        <v>12</v>
      </c>
      <c r="N148" s="256">
        <v>0</v>
      </c>
      <c r="O148" s="256">
        <v>249</v>
      </c>
    </row>
    <row r="149" spans="2:15" x14ac:dyDescent="0.25">
      <c r="B149" t="str">
        <f t="shared" si="2"/>
        <v>1030207535199Male</v>
      </c>
      <c r="C149" s="256" t="s">
        <v>72</v>
      </c>
      <c r="D149" s="17" t="s">
        <v>73</v>
      </c>
      <c r="E149" s="17" t="s">
        <v>1435</v>
      </c>
      <c r="F149" s="17" t="s">
        <v>1436</v>
      </c>
      <c r="G149" s="256" t="s">
        <v>3905</v>
      </c>
      <c r="H149" s="256">
        <v>0</v>
      </c>
      <c r="I149" s="256" t="s">
        <v>5502</v>
      </c>
      <c r="J149" s="256" t="s">
        <v>5502</v>
      </c>
      <c r="K149" s="256">
        <v>203</v>
      </c>
      <c r="L149" s="256" t="s">
        <v>5502</v>
      </c>
      <c r="M149" s="256" t="s">
        <v>5502</v>
      </c>
      <c r="N149" s="256">
        <v>0</v>
      </c>
      <c r="O149" s="256">
        <v>223</v>
      </c>
    </row>
    <row r="150" spans="2:15" x14ac:dyDescent="0.25">
      <c r="B150" t="str">
        <f t="shared" si="2"/>
        <v>1030207535199Total</v>
      </c>
      <c r="C150" s="504" t="s">
        <v>72</v>
      </c>
      <c r="D150" s="505" t="s">
        <v>73</v>
      </c>
      <c r="E150" s="505" t="s">
        <v>1435</v>
      </c>
      <c r="F150" s="505" t="str">
        <f>F149</f>
        <v>5199</v>
      </c>
      <c r="G150" s="504" t="s">
        <v>3343</v>
      </c>
      <c r="H150" s="504">
        <v>0</v>
      </c>
      <c r="I150" s="504">
        <v>14</v>
      </c>
      <c r="J150" s="504" t="s">
        <v>5502</v>
      </c>
      <c r="K150" s="504">
        <v>423</v>
      </c>
      <c r="L150" s="504" t="s">
        <v>5502</v>
      </c>
      <c r="M150" s="504" t="s">
        <v>5502</v>
      </c>
      <c r="N150" s="504">
        <v>0</v>
      </c>
      <c r="O150" s="504">
        <v>472</v>
      </c>
    </row>
    <row r="151" spans="2:15" x14ac:dyDescent="0.25">
      <c r="B151" t="str">
        <f t="shared" si="2"/>
        <v>1030207537669Female</v>
      </c>
      <c r="C151" s="256" t="s">
        <v>72</v>
      </c>
      <c r="D151" s="17" t="s">
        <v>73</v>
      </c>
      <c r="E151" s="17" t="s">
        <v>1437</v>
      </c>
      <c r="F151" s="17" t="s">
        <v>1438</v>
      </c>
      <c r="G151" s="256" t="s">
        <v>3904</v>
      </c>
      <c r="H151" s="256">
        <v>0</v>
      </c>
      <c r="I151" s="256" t="s">
        <v>5502</v>
      </c>
      <c r="J151" s="256" t="s">
        <v>5502</v>
      </c>
      <c r="K151" s="256">
        <v>108</v>
      </c>
      <c r="L151" s="256" t="s">
        <v>5502</v>
      </c>
      <c r="M151" s="256" t="s">
        <v>5502</v>
      </c>
      <c r="N151" s="256">
        <v>0</v>
      </c>
      <c r="O151" s="256">
        <v>125</v>
      </c>
    </row>
    <row r="152" spans="2:15" x14ac:dyDescent="0.25">
      <c r="B152" t="str">
        <f t="shared" si="2"/>
        <v>1030207537669Male</v>
      </c>
      <c r="C152" s="256" t="s">
        <v>72</v>
      </c>
      <c r="D152" s="17" t="s">
        <v>73</v>
      </c>
      <c r="E152" s="17" t="s">
        <v>1437</v>
      </c>
      <c r="F152" s="17" t="s">
        <v>1438</v>
      </c>
      <c r="G152" s="256" t="s">
        <v>3905</v>
      </c>
      <c r="H152" s="256" t="s">
        <v>5502</v>
      </c>
      <c r="I152" s="256" t="s">
        <v>5502</v>
      </c>
      <c r="J152" s="256" t="s">
        <v>5502</v>
      </c>
      <c r="K152" s="256">
        <v>128</v>
      </c>
      <c r="L152" s="256">
        <v>0</v>
      </c>
      <c r="M152" s="256" t="s">
        <v>5502</v>
      </c>
      <c r="N152" s="256">
        <v>0</v>
      </c>
      <c r="O152" s="256">
        <v>139</v>
      </c>
    </row>
    <row r="153" spans="2:15" x14ac:dyDescent="0.25">
      <c r="B153" t="str">
        <f t="shared" si="2"/>
        <v>1030207537669Total</v>
      </c>
      <c r="C153" s="504" t="s">
        <v>72</v>
      </c>
      <c r="D153" s="505" t="s">
        <v>73</v>
      </c>
      <c r="E153" s="505" t="s">
        <v>1437</v>
      </c>
      <c r="F153" s="505" t="str">
        <f>F152</f>
        <v>7669</v>
      </c>
      <c r="G153" s="504" t="s">
        <v>3343</v>
      </c>
      <c r="H153" s="504" t="s">
        <v>5502</v>
      </c>
      <c r="I153" s="504">
        <v>12</v>
      </c>
      <c r="J153" s="504" t="s">
        <v>5502</v>
      </c>
      <c r="K153" s="504">
        <v>236</v>
      </c>
      <c r="L153" s="504" t="s">
        <v>5502</v>
      </c>
      <c r="M153" s="504">
        <v>11</v>
      </c>
      <c r="N153" s="504">
        <v>0</v>
      </c>
      <c r="O153" s="504">
        <v>264</v>
      </c>
    </row>
    <row r="154" spans="2:15" x14ac:dyDescent="0.25">
      <c r="B154" t="str">
        <f t="shared" si="2"/>
        <v>1270465178211Female</v>
      </c>
      <c r="C154" s="256" t="s">
        <v>8833</v>
      </c>
      <c r="D154" s="17" t="s">
        <v>8834</v>
      </c>
      <c r="E154" s="17" t="s">
        <v>8834</v>
      </c>
      <c r="F154" s="17" t="s">
        <v>9688</v>
      </c>
      <c r="G154" s="256" t="s">
        <v>3904</v>
      </c>
      <c r="H154" s="256">
        <v>0</v>
      </c>
      <c r="I154" s="256">
        <v>0</v>
      </c>
      <c r="J154" s="256">
        <v>0</v>
      </c>
      <c r="K154" s="256">
        <v>0</v>
      </c>
      <c r="L154" s="256">
        <v>0</v>
      </c>
      <c r="M154" s="256">
        <v>0</v>
      </c>
      <c r="N154" s="256">
        <v>0</v>
      </c>
      <c r="O154" s="256">
        <v>0</v>
      </c>
    </row>
    <row r="155" spans="2:15" x14ac:dyDescent="0.25">
      <c r="B155" t="str">
        <f t="shared" si="2"/>
        <v>1270465178211Male</v>
      </c>
      <c r="C155" s="256" t="s">
        <v>8833</v>
      </c>
      <c r="D155" s="17" t="s">
        <v>8834</v>
      </c>
      <c r="E155" s="17" t="s">
        <v>8834</v>
      </c>
      <c r="F155" s="17" t="s">
        <v>9688</v>
      </c>
      <c r="G155" s="256" t="s">
        <v>3905</v>
      </c>
      <c r="H155" s="256">
        <v>0</v>
      </c>
      <c r="I155" s="256">
        <v>0</v>
      </c>
      <c r="J155" s="256">
        <v>0</v>
      </c>
      <c r="K155" s="256">
        <v>0</v>
      </c>
      <c r="L155" s="256">
        <v>0</v>
      </c>
      <c r="M155" s="256">
        <v>0</v>
      </c>
      <c r="N155" s="256">
        <v>0</v>
      </c>
      <c r="O155" s="256">
        <v>0</v>
      </c>
    </row>
    <row r="156" spans="2:15" x14ac:dyDescent="0.25">
      <c r="B156" t="str">
        <f t="shared" si="2"/>
        <v>1270465178211Total</v>
      </c>
      <c r="C156" s="504" t="s">
        <v>8833</v>
      </c>
      <c r="D156" s="505" t="s">
        <v>8834</v>
      </c>
      <c r="E156" s="505" t="s">
        <v>8834</v>
      </c>
      <c r="F156" s="505" t="str">
        <f>F155</f>
        <v>8211</v>
      </c>
      <c r="G156" s="504" t="s">
        <v>3343</v>
      </c>
      <c r="H156" s="504">
        <v>0</v>
      </c>
      <c r="I156" s="504">
        <v>0</v>
      </c>
      <c r="J156" s="504">
        <v>0</v>
      </c>
      <c r="K156" s="504">
        <v>0</v>
      </c>
      <c r="L156" s="504">
        <v>0</v>
      </c>
      <c r="M156" s="504">
        <v>0</v>
      </c>
      <c r="N156" s="504">
        <v>0</v>
      </c>
      <c r="O156" s="504" t="s">
        <v>5502</v>
      </c>
    </row>
    <row r="157" spans="2:15" x14ac:dyDescent="0.25">
      <c r="B157" t="str">
        <f t="shared" si="2"/>
        <v>1101410031335Female</v>
      </c>
      <c r="C157" s="256" t="s">
        <v>74</v>
      </c>
      <c r="D157" s="17" t="s">
        <v>75</v>
      </c>
      <c r="E157" s="17" t="s">
        <v>1439</v>
      </c>
      <c r="F157" s="17" t="s">
        <v>1440</v>
      </c>
      <c r="G157" s="256" t="s">
        <v>3904</v>
      </c>
      <c r="H157" s="256" t="s">
        <v>5502</v>
      </c>
      <c r="I157" s="256" t="s">
        <v>5502</v>
      </c>
      <c r="J157" s="256" t="s">
        <v>5502</v>
      </c>
      <c r="K157" s="256">
        <v>398</v>
      </c>
      <c r="L157" s="256" t="s">
        <v>5502</v>
      </c>
      <c r="M157" s="256" t="s">
        <v>5502</v>
      </c>
      <c r="N157" s="256" t="s">
        <v>5502</v>
      </c>
      <c r="O157" s="256">
        <v>412</v>
      </c>
    </row>
    <row r="158" spans="2:15" x14ac:dyDescent="0.25">
      <c r="B158" t="str">
        <f t="shared" si="2"/>
        <v>1101410031335Male</v>
      </c>
      <c r="C158" s="256" t="s">
        <v>74</v>
      </c>
      <c r="D158" s="17" t="s">
        <v>75</v>
      </c>
      <c r="E158" s="17" t="s">
        <v>1439</v>
      </c>
      <c r="F158" s="17" t="s">
        <v>1440</v>
      </c>
      <c r="G158" s="256" t="s">
        <v>3905</v>
      </c>
      <c r="H158" s="256">
        <v>0</v>
      </c>
      <c r="I158" s="256" t="s">
        <v>5502</v>
      </c>
      <c r="J158" s="256" t="s">
        <v>5502</v>
      </c>
      <c r="K158" s="256">
        <v>399</v>
      </c>
      <c r="L158" s="256" t="s">
        <v>5502</v>
      </c>
      <c r="M158" s="256" t="s">
        <v>5502</v>
      </c>
      <c r="N158" s="256" t="s">
        <v>5502</v>
      </c>
      <c r="O158" s="256">
        <v>414</v>
      </c>
    </row>
    <row r="159" spans="2:15" x14ac:dyDescent="0.25">
      <c r="B159" t="str">
        <f t="shared" si="2"/>
        <v>1101410031335Total</v>
      </c>
      <c r="C159" s="504" t="s">
        <v>74</v>
      </c>
      <c r="D159" s="505" t="s">
        <v>75</v>
      </c>
      <c r="E159" s="505" t="s">
        <v>1439</v>
      </c>
      <c r="F159" s="505" t="str">
        <f>F158</f>
        <v>1335</v>
      </c>
      <c r="G159" s="504" t="s">
        <v>3343</v>
      </c>
      <c r="H159" s="504" t="s">
        <v>5502</v>
      </c>
      <c r="I159" s="504" t="s">
        <v>5502</v>
      </c>
      <c r="J159" s="504" t="s">
        <v>5502</v>
      </c>
      <c r="K159" s="504">
        <v>797</v>
      </c>
      <c r="L159" s="504" t="s">
        <v>5502</v>
      </c>
      <c r="M159" s="504" t="s">
        <v>5502</v>
      </c>
      <c r="N159" s="504" t="s">
        <v>5502</v>
      </c>
      <c r="O159" s="504">
        <v>826</v>
      </c>
    </row>
    <row r="160" spans="2:15" x14ac:dyDescent="0.25">
      <c r="B160" t="str">
        <f t="shared" si="2"/>
        <v>1030211020050Female</v>
      </c>
      <c r="C160" s="256" t="s">
        <v>76</v>
      </c>
      <c r="D160" s="17" t="s">
        <v>77</v>
      </c>
      <c r="E160" s="17" t="s">
        <v>5517</v>
      </c>
      <c r="F160" s="17" t="s">
        <v>5516</v>
      </c>
      <c r="G160" s="256" t="s">
        <v>3904</v>
      </c>
      <c r="H160" s="256">
        <v>0</v>
      </c>
      <c r="I160" s="256">
        <v>29</v>
      </c>
      <c r="J160" s="256">
        <v>14</v>
      </c>
      <c r="K160" s="256">
        <v>559</v>
      </c>
      <c r="L160" s="256">
        <v>27</v>
      </c>
      <c r="M160" s="256">
        <v>70</v>
      </c>
      <c r="N160" s="256">
        <v>0</v>
      </c>
      <c r="O160" s="256">
        <v>699</v>
      </c>
    </row>
    <row r="161" spans="2:15" x14ac:dyDescent="0.25">
      <c r="B161" t="str">
        <f t="shared" si="2"/>
        <v>1030211020050Male</v>
      </c>
      <c r="C161" s="256" t="s">
        <v>76</v>
      </c>
      <c r="D161" s="17" t="s">
        <v>77</v>
      </c>
      <c r="E161" s="17" t="s">
        <v>5517</v>
      </c>
      <c r="F161" s="17" t="s">
        <v>5516</v>
      </c>
      <c r="G161" s="256" t="s">
        <v>3905</v>
      </c>
      <c r="H161" s="256" t="s">
        <v>5502</v>
      </c>
      <c r="I161" s="256">
        <v>41</v>
      </c>
      <c r="J161" s="256" t="s">
        <v>5502</v>
      </c>
      <c r="K161" s="256">
        <v>565</v>
      </c>
      <c r="L161" s="256">
        <v>19</v>
      </c>
      <c r="M161" s="256">
        <v>69</v>
      </c>
      <c r="N161" s="256" t="s">
        <v>5502</v>
      </c>
      <c r="O161" s="256">
        <v>707</v>
      </c>
    </row>
    <row r="162" spans="2:15" x14ac:dyDescent="0.25">
      <c r="B162" t="str">
        <f t="shared" si="2"/>
        <v>1030211020050Total</v>
      </c>
      <c r="C162" s="504" t="s">
        <v>76</v>
      </c>
      <c r="D162" s="505" t="s">
        <v>77</v>
      </c>
      <c r="E162" s="505" t="s">
        <v>5517</v>
      </c>
      <c r="F162" s="505" t="str">
        <f>F161</f>
        <v>0050</v>
      </c>
      <c r="G162" s="504" t="s">
        <v>3343</v>
      </c>
      <c r="H162" s="504" t="s">
        <v>5502</v>
      </c>
      <c r="I162" s="504">
        <v>70</v>
      </c>
      <c r="J162" s="504" t="s">
        <v>5502</v>
      </c>
      <c r="K162" s="504">
        <v>1124</v>
      </c>
      <c r="L162" s="504">
        <v>46</v>
      </c>
      <c r="M162" s="504">
        <v>139</v>
      </c>
      <c r="N162" s="504" t="s">
        <v>5502</v>
      </c>
      <c r="O162" s="504">
        <v>1406</v>
      </c>
    </row>
    <row r="163" spans="2:15" x14ac:dyDescent="0.25">
      <c r="B163" t="str">
        <f t="shared" si="2"/>
        <v>1030211026787Female</v>
      </c>
      <c r="C163" s="256" t="s">
        <v>76</v>
      </c>
      <c r="D163" s="17" t="s">
        <v>77</v>
      </c>
      <c r="E163" s="17" t="s">
        <v>1441</v>
      </c>
      <c r="F163" s="17" t="s">
        <v>1442</v>
      </c>
      <c r="G163" s="256" t="s">
        <v>3904</v>
      </c>
      <c r="H163" s="256" t="s">
        <v>5502</v>
      </c>
      <c r="I163" s="256">
        <v>14</v>
      </c>
      <c r="J163" s="256" t="s">
        <v>5502</v>
      </c>
      <c r="K163" s="256">
        <v>247</v>
      </c>
      <c r="L163" s="256" t="s">
        <v>5502</v>
      </c>
      <c r="M163" s="256">
        <v>35</v>
      </c>
      <c r="N163" s="256">
        <v>0</v>
      </c>
      <c r="O163" s="256">
        <v>312</v>
      </c>
    </row>
    <row r="164" spans="2:15" x14ac:dyDescent="0.25">
      <c r="B164" t="str">
        <f t="shared" si="2"/>
        <v>1030211026787Male</v>
      </c>
      <c r="C164" s="256" t="s">
        <v>76</v>
      </c>
      <c r="D164" s="17" t="s">
        <v>77</v>
      </c>
      <c r="E164" s="17" t="s">
        <v>1441</v>
      </c>
      <c r="F164" s="17" t="s">
        <v>1442</v>
      </c>
      <c r="G164" s="256" t="s">
        <v>3905</v>
      </c>
      <c r="H164" s="256">
        <v>0</v>
      </c>
      <c r="I164" s="256">
        <v>12</v>
      </c>
      <c r="J164" s="256" t="s">
        <v>5502</v>
      </c>
      <c r="K164" s="256">
        <v>288</v>
      </c>
      <c r="L164" s="256">
        <v>18</v>
      </c>
      <c r="M164" s="256">
        <v>26</v>
      </c>
      <c r="N164" s="256" t="s">
        <v>5502</v>
      </c>
      <c r="O164" s="256">
        <v>353</v>
      </c>
    </row>
    <row r="165" spans="2:15" x14ac:dyDescent="0.25">
      <c r="B165" t="str">
        <f t="shared" si="2"/>
        <v>1030211026787Total</v>
      </c>
      <c r="C165" s="504" t="s">
        <v>76</v>
      </c>
      <c r="D165" s="505" t="s">
        <v>77</v>
      </c>
      <c r="E165" s="505" t="s">
        <v>1441</v>
      </c>
      <c r="F165" s="505" t="str">
        <f>F164</f>
        <v>6787</v>
      </c>
      <c r="G165" s="504" t="s">
        <v>3343</v>
      </c>
      <c r="H165" s="504" t="s">
        <v>5502</v>
      </c>
      <c r="I165" s="504">
        <v>26</v>
      </c>
      <c r="J165" s="504" t="s">
        <v>5502</v>
      </c>
      <c r="K165" s="504">
        <v>535</v>
      </c>
      <c r="L165" s="504" t="s">
        <v>5502</v>
      </c>
      <c r="M165" s="504">
        <v>61</v>
      </c>
      <c r="N165" s="504" t="s">
        <v>5502</v>
      </c>
      <c r="O165" s="504">
        <v>665</v>
      </c>
    </row>
    <row r="166" spans="2:15" x14ac:dyDescent="0.25">
      <c r="B166" t="str">
        <f t="shared" si="2"/>
        <v>1204808033434Female</v>
      </c>
      <c r="C166" s="256" t="s">
        <v>78</v>
      </c>
      <c r="D166" s="17" t="s">
        <v>79</v>
      </c>
      <c r="E166" s="17" t="s">
        <v>1443</v>
      </c>
      <c r="F166" s="17" t="s">
        <v>1444</v>
      </c>
      <c r="G166" s="256" t="s">
        <v>3904</v>
      </c>
      <c r="H166" s="256">
        <v>0</v>
      </c>
      <c r="I166" s="256" t="s">
        <v>5502</v>
      </c>
      <c r="J166" s="256">
        <v>30</v>
      </c>
      <c r="K166" s="256">
        <v>444</v>
      </c>
      <c r="L166" s="256" t="s">
        <v>5502</v>
      </c>
      <c r="M166" s="256" t="s">
        <v>5502</v>
      </c>
      <c r="N166" s="256">
        <v>0</v>
      </c>
      <c r="O166" s="256">
        <v>495</v>
      </c>
    </row>
    <row r="167" spans="2:15" x14ac:dyDescent="0.25">
      <c r="B167" t="str">
        <f t="shared" si="2"/>
        <v>1204808033434Male</v>
      </c>
      <c r="C167" s="256" t="s">
        <v>78</v>
      </c>
      <c r="D167" s="17" t="s">
        <v>79</v>
      </c>
      <c r="E167" s="17" t="s">
        <v>1443</v>
      </c>
      <c r="F167" s="17" t="s">
        <v>1444</v>
      </c>
      <c r="G167" s="256" t="s">
        <v>3905</v>
      </c>
      <c r="H167" s="256">
        <v>0</v>
      </c>
      <c r="I167" s="256">
        <v>15</v>
      </c>
      <c r="J167" s="256">
        <v>38</v>
      </c>
      <c r="K167" s="256">
        <v>488</v>
      </c>
      <c r="L167" s="256" t="s">
        <v>5502</v>
      </c>
      <c r="M167" s="256" t="s">
        <v>5502</v>
      </c>
      <c r="N167" s="256">
        <v>0</v>
      </c>
      <c r="O167" s="256">
        <v>547</v>
      </c>
    </row>
    <row r="168" spans="2:15" x14ac:dyDescent="0.25">
      <c r="B168" t="str">
        <f t="shared" si="2"/>
        <v>1204808033434Total</v>
      </c>
      <c r="C168" s="504" t="s">
        <v>78</v>
      </c>
      <c r="D168" s="505" t="s">
        <v>79</v>
      </c>
      <c r="E168" s="505" t="s">
        <v>1443</v>
      </c>
      <c r="F168" s="505" t="str">
        <f>F167</f>
        <v>3434</v>
      </c>
      <c r="G168" s="504" t="s">
        <v>3343</v>
      </c>
      <c r="H168" s="504">
        <v>0</v>
      </c>
      <c r="I168" s="504" t="s">
        <v>5502</v>
      </c>
      <c r="J168" s="504">
        <v>68</v>
      </c>
      <c r="K168" s="504">
        <v>932</v>
      </c>
      <c r="L168" s="504" t="s">
        <v>5502</v>
      </c>
      <c r="M168" s="504" t="s">
        <v>5502</v>
      </c>
      <c r="N168" s="504">
        <v>0</v>
      </c>
      <c r="O168" s="504">
        <v>1042</v>
      </c>
    </row>
    <row r="169" spans="2:15" x14ac:dyDescent="0.25">
      <c r="B169" t="str">
        <f t="shared" si="2"/>
        <v>1204808035257Female</v>
      </c>
      <c r="C169" s="256" t="s">
        <v>78</v>
      </c>
      <c r="D169" s="17" t="s">
        <v>79</v>
      </c>
      <c r="E169" s="17" t="s">
        <v>1445</v>
      </c>
      <c r="F169" s="17" t="s">
        <v>1446</v>
      </c>
      <c r="G169" s="256" t="s">
        <v>3904</v>
      </c>
      <c r="H169" s="256" t="s">
        <v>5502</v>
      </c>
      <c r="I169" s="256" t="s">
        <v>5502</v>
      </c>
      <c r="J169" s="256">
        <v>20</v>
      </c>
      <c r="K169" s="256">
        <v>254</v>
      </c>
      <c r="L169" s="256" t="s">
        <v>5502</v>
      </c>
      <c r="M169" s="256" t="s">
        <v>5502</v>
      </c>
      <c r="N169" s="256">
        <v>0</v>
      </c>
      <c r="O169" s="256">
        <v>283</v>
      </c>
    </row>
    <row r="170" spans="2:15" x14ac:dyDescent="0.25">
      <c r="B170" t="str">
        <f t="shared" si="2"/>
        <v>1204808035257Male</v>
      </c>
      <c r="C170" s="256" t="s">
        <v>78</v>
      </c>
      <c r="D170" s="17" t="s">
        <v>79</v>
      </c>
      <c r="E170" s="17" t="s">
        <v>1445</v>
      </c>
      <c r="F170" s="17" t="s">
        <v>1446</v>
      </c>
      <c r="G170" s="256" t="s">
        <v>3905</v>
      </c>
      <c r="H170" s="256">
        <v>0</v>
      </c>
      <c r="I170" s="256" t="s">
        <v>5502</v>
      </c>
      <c r="J170" s="256">
        <v>13</v>
      </c>
      <c r="K170" s="256">
        <v>224</v>
      </c>
      <c r="L170" s="256" t="s">
        <v>5502</v>
      </c>
      <c r="M170" s="256" t="s">
        <v>5502</v>
      </c>
      <c r="N170" s="256">
        <v>0</v>
      </c>
      <c r="O170" s="256">
        <v>254</v>
      </c>
    </row>
    <row r="171" spans="2:15" x14ac:dyDescent="0.25">
      <c r="B171" t="str">
        <f t="shared" si="2"/>
        <v>1204808035257Total</v>
      </c>
      <c r="C171" s="504" t="s">
        <v>78</v>
      </c>
      <c r="D171" s="505" t="s">
        <v>79</v>
      </c>
      <c r="E171" s="505" t="s">
        <v>1445</v>
      </c>
      <c r="F171" s="505" t="str">
        <f>F170</f>
        <v>5257</v>
      </c>
      <c r="G171" s="504" t="s">
        <v>3343</v>
      </c>
      <c r="H171" s="504" t="s">
        <v>5502</v>
      </c>
      <c r="I171" s="504">
        <v>11</v>
      </c>
      <c r="J171" s="504">
        <v>33</v>
      </c>
      <c r="K171" s="504">
        <v>478</v>
      </c>
      <c r="L171" s="504" t="s">
        <v>5502</v>
      </c>
      <c r="M171" s="504" t="s">
        <v>5502</v>
      </c>
      <c r="N171" s="504">
        <v>0</v>
      </c>
      <c r="O171" s="504">
        <v>537</v>
      </c>
    </row>
    <row r="172" spans="2:15" x14ac:dyDescent="0.25">
      <c r="B172" t="str">
        <f t="shared" si="2"/>
        <v>1184000017827Female</v>
      </c>
      <c r="C172" s="256" t="s">
        <v>80</v>
      </c>
      <c r="D172" s="17" t="s">
        <v>81</v>
      </c>
      <c r="E172" s="17" t="s">
        <v>81</v>
      </c>
      <c r="F172" s="17" t="s">
        <v>1447</v>
      </c>
      <c r="G172" s="256" t="s">
        <v>3904</v>
      </c>
      <c r="H172" s="256">
        <v>0</v>
      </c>
      <c r="I172" s="256" t="s">
        <v>5502</v>
      </c>
      <c r="J172" s="256" t="s">
        <v>5502</v>
      </c>
      <c r="K172" s="256">
        <v>43</v>
      </c>
      <c r="L172" s="256" t="s">
        <v>5502</v>
      </c>
      <c r="M172" s="256" t="s">
        <v>5502</v>
      </c>
      <c r="N172" s="256">
        <v>0</v>
      </c>
      <c r="O172" s="256">
        <v>57</v>
      </c>
    </row>
    <row r="173" spans="2:15" x14ac:dyDescent="0.25">
      <c r="B173" t="str">
        <f t="shared" si="2"/>
        <v>1184000017827Male</v>
      </c>
      <c r="C173" s="256" t="s">
        <v>80</v>
      </c>
      <c r="D173" s="17" t="s">
        <v>81</v>
      </c>
      <c r="E173" s="17" t="s">
        <v>81</v>
      </c>
      <c r="F173" s="17" t="s">
        <v>1447</v>
      </c>
      <c r="G173" s="256" t="s">
        <v>3905</v>
      </c>
      <c r="H173" s="256">
        <v>0</v>
      </c>
      <c r="I173" s="256" t="s">
        <v>5502</v>
      </c>
      <c r="J173" s="256" t="s">
        <v>5502</v>
      </c>
      <c r="K173" s="256">
        <v>37</v>
      </c>
      <c r="L173" s="256" t="s">
        <v>5502</v>
      </c>
      <c r="M173" s="256" t="s">
        <v>5502</v>
      </c>
      <c r="N173" s="256">
        <v>0</v>
      </c>
      <c r="O173" s="256">
        <v>45</v>
      </c>
    </row>
    <row r="174" spans="2:15" x14ac:dyDescent="0.25">
      <c r="B174" t="str">
        <f t="shared" si="2"/>
        <v>1184000017827Total</v>
      </c>
      <c r="C174" s="504" t="s">
        <v>80</v>
      </c>
      <c r="D174" s="505" t="s">
        <v>81</v>
      </c>
      <c r="E174" s="505" t="s">
        <v>81</v>
      </c>
      <c r="F174" s="505" t="str">
        <f>F173</f>
        <v>7827</v>
      </c>
      <c r="G174" s="504" t="s">
        <v>3343</v>
      </c>
      <c r="H174" s="504">
        <v>0</v>
      </c>
      <c r="I174" s="504" t="s">
        <v>5502</v>
      </c>
      <c r="J174" s="504" t="s">
        <v>5502</v>
      </c>
      <c r="K174" s="504">
        <v>80</v>
      </c>
      <c r="L174" s="504" t="s">
        <v>5502</v>
      </c>
      <c r="M174" s="504" t="s">
        <v>5502</v>
      </c>
      <c r="N174" s="504">
        <v>0</v>
      </c>
      <c r="O174" s="504">
        <v>102</v>
      </c>
    </row>
    <row r="175" spans="2:15" x14ac:dyDescent="0.25">
      <c r="B175" t="str">
        <f t="shared" si="2"/>
        <v>1270412037386Female</v>
      </c>
      <c r="C175" s="256" t="s">
        <v>82</v>
      </c>
      <c r="D175" s="17" t="s">
        <v>83</v>
      </c>
      <c r="E175" s="17" t="s">
        <v>1448</v>
      </c>
      <c r="F175" s="17" t="s">
        <v>1449</v>
      </c>
      <c r="G175" s="256" t="s">
        <v>3904</v>
      </c>
      <c r="H175" s="256">
        <v>0</v>
      </c>
      <c r="I175" s="256" t="s">
        <v>5502</v>
      </c>
      <c r="J175" s="256" t="s">
        <v>5502</v>
      </c>
      <c r="K175" s="256">
        <v>138</v>
      </c>
      <c r="L175" s="256" t="s">
        <v>5502</v>
      </c>
      <c r="M175" s="256" t="s">
        <v>5502</v>
      </c>
      <c r="N175" s="256">
        <v>0</v>
      </c>
      <c r="O175" s="256">
        <v>149</v>
      </c>
    </row>
    <row r="176" spans="2:15" x14ac:dyDescent="0.25">
      <c r="B176" t="str">
        <f t="shared" si="2"/>
        <v>1270412037386Male</v>
      </c>
      <c r="C176" s="256" t="s">
        <v>82</v>
      </c>
      <c r="D176" s="17" t="s">
        <v>83</v>
      </c>
      <c r="E176" s="17" t="s">
        <v>1448</v>
      </c>
      <c r="F176" s="17" t="s">
        <v>1449</v>
      </c>
      <c r="G176" s="256" t="s">
        <v>3905</v>
      </c>
      <c r="H176" s="256">
        <v>0</v>
      </c>
      <c r="I176" s="256" t="s">
        <v>5502</v>
      </c>
      <c r="J176" s="256" t="s">
        <v>5502</v>
      </c>
      <c r="K176" s="256">
        <v>173</v>
      </c>
      <c r="L176" s="256" t="s">
        <v>5502</v>
      </c>
      <c r="M176" s="256" t="s">
        <v>5502</v>
      </c>
      <c r="N176" s="256">
        <v>0</v>
      </c>
      <c r="O176" s="256">
        <v>185</v>
      </c>
    </row>
    <row r="177" spans="2:15" x14ac:dyDescent="0.25">
      <c r="B177" t="str">
        <f t="shared" si="2"/>
        <v>1270412037386Total</v>
      </c>
      <c r="C177" s="504" t="s">
        <v>82</v>
      </c>
      <c r="D177" s="505" t="s">
        <v>83</v>
      </c>
      <c r="E177" s="505" t="s">
        <v>1448</v>
      </c>
      <c r="F177" s="505" t="str">
        <f>F176</f>
        <v>7386</v>
      </c>
      <c r="G177" s="504" t="s">
        <v>3343</v>
      </c>
      <c r="H177" s="504">
        <v>0</v>
      </c>
      <c r="I177" s="504" t="s">
        <v>5502</v>
      </c>
      <c r="J177" s="504" t="s">
        <v>5502</v>
      </c>
      <c r="K177" s="504">
        <v>311</v>
      </c>
      <c r="L177" s="504" t="s">
        <v>5502</v>
      </c>
      <c r="M177" s="504" t="s">
        <v>5502</v>
      </c>
      <c r="N177" s="504">
        <v>0</v>
      </c>
      <c r="O177" s="504">
        <v>334</v>
      </c>
    </row>
    <row r="178" spans="2:15" x14ac:dyDescent="0.25">
      <c r="B178" t="str">
        <f t="shared" si="2"/>
        <v>1270412030640Female</v>
      </c>
      <c r="C178" s="256" t="s">
        <v>82</v>
      </c>
      <c r="D178" s="17" t="s">
        <v>83</v>
      </c>
      <c r="E178" s="17" t="s">
        <v>1450</v>
      </c>
      <c r="F178" s="17" t="s">
        <v>1451</v>
      </c>
      <c r="G178" s="256" t="s">
        <v>3904</v>
      </c>
      <c r="H178" s="256">
        <v>0</v>
      </c>
      <c r="I178" s="256">
        <v>14</v>
      </c>
      <c r="J178" s="256" t="s">
        <v>5502</v>
      </c>
      <c r="K178" s="256">
        <v>287</v>
      </c>
      <c r="L178" s="256" t="s">
        <v>5502</v>
      </c>
      <c r="M178" s="256" t="s">
        <v>5502</v>
      </c>
      <c r="N178" s="256">
        <v>0</v>
      </c>
      <c r="O178" s="256">
        <v>315</v>
      </c>
    </row>
    <row r="179" spans="2:15" x14ac:dyDescent="0.25">
      <c r="B179" t="str">
        <f t="shared" si="2"/>
        <v>1270412030640Male</v>
      </c>
      <c r="C179" s="256" t="s">
        <v>82</v>
      </c>
      <c r="D179" s="17" t="s">
        <v>83</v>
      </c>
      <c r="E179" s="17" t="s">
        <v>1450</v>
      </c>
      <c r="F179" s="17" t="s">
        <v>1451</v>
      </c>
      <c r="G179" s="256" t="s">
        <v>3905</v>
      </c>
      <c r="H179" s="256">
        <v>0</v>
      </c>
      <c r="I179" s="256">
        <v>13</v>
      </c>
      <c r="J179" s="256" t="s">
        <v>5502</v>
      </c>
      <c r="K179" s="256">
        <v>347</v>
      </c>
      <c r="L179" s="256" t="s">
        <v>5502</v>
      </c>
      <c r="M179" s="256" t="s">
        <v>5502</v>
      </c>
      <c r="N179" s="256">
        <v>0</v>
      </c>
      <c r="O179" s="256">
        <v>377</v>
      </c>
    </row>
    <row r="180" spans="2:15" x14ac:dyDescent="0.25">
      <c r="B180" t="str">
        <f t="shared" si="2"/>
        <v>1270412030640Total</v>
      </c>
      <c r="C180" s="504" t="s">
        <v>82</v>
      </c>
      <c r="D180" s="505" t="s">
        <v>83</v>
      </c>
      <c r="E180" s="505" t="s">
        <v>1450</v>
      </c>
      <c r="F180" s="505" t="str">
        <f>F179</f>
        <v>0640</v>
      </c>
      <c r="G180" s="504" t="s">
        <v>3343</v>
      </c>
      <c r="H180" s="504">
        <v>0</v>
      </c>
      <c r="I180" s="504">
        <v>27</v>
      </c>
      <c r="J180" s="504">
        <v>12</v>
      </c>
      <c r="K180" s="504">
        <v>634</v>
      </c>
      <c r="L180" s="504" t="s">
        <v>5502</v>
      </c>
      <c r="M180" s="504" t="s">
        <v>5502</v>
      </c>
      <c r="N180" s="504">
        <v>0</v>
      </c>
      <c r="O180" s="504">
        <v>692</v>
      </c>
    </row>
    <row r="181" spans="2:15" x14ac:dyDescent="0.25">
      <c r="B181" t="str">
        <f t="shared" si="2"/>
        <v>1270413076985Female</v>
      </c>
      <c r="C181" s="256" t="s">
        <v>84</v>
      </c>
      <c r="D181" s="17" t="s">
        <v>85</v>
      </c>
      <c r="E181" s="17" t="s">
        <v>85</v>
      </c>
      <c r="F181" s="17" t="s">
        <v>3807</v>
      </c>
      <c r="G181" s="256" t="s">
        <v>3904</v>
      </c>
      <c r="H181" s="256" t="s">
        <v>5502</v>
      </c>
      <c r="I181" s="256">
        <v>40</v>
      </c>
      <c r="J181" s="256" t="s">
        <v>5502</v>
      </c>
      <c r="K181" s="256">
        <v>223</v>
      </c>
      <c r="L181" s="256">
        <v>0</v>
      </c>
      <c r="M181" s="256" t="s">
        <v>5502</v>
      </c>
      <c r="N181" s="256">
        <v>0</v>
      </c>
      <c r="O181" s="256">
        <v>271</v>
      </c>
    </row>
    <row r="182" spans="2:15" x14ac:dyDescent="0.25">
      <c r="B182" t="str">
        <f t="shared" si="2"/>
        <v>1270413076985Male</v>
      </c>
      <c r="C182" s="256" t="s">
        <v>84</v>
      </c>
      <c r="D182" s="17" t="s">
        <v>85</v>
      </c>
      <c r="E182" s="17" t="s">
        <v>85</v>
      </c>
      <c r="F182" s="17" t="s">
        <v>3807</v>
      </c>
      <c r="G182" s="256" t="s">
        <v>3905</v>
      </c>
      <c r="H182" s="256" t="s">
        <v>5502</v>
      </c>
      <c r="I182" s="256">
        <v>32</v>
      </c>
      <c r="J182" s="256" t="s">
        <v>5502</v>
      </c>
      <c r="K182" s="256">
        <v>276</v>
      </c>
      <c r="L182" s="256">
        <v>0</v>
      </c>
      <c r="M182" s="256">
        <v>0</v>
      </c>
      <c r="N182" s="256">
        <v>0</v>
      </c>
      <c r="O182" s="256">
        <v>315</v>
      </c>
    </row>
    <row r="183" spans="2:15" x14ac:dyDescent="0.25">
      <c r="B183" t="str">
        <f t="shared" si="2"/>
        <v>1270413076985Total</v>
      </c>
      <c r="C183" s="504" t="s">
        <v>84</v>
      </c>
      <c r="D183" s="505" t="s">
        <v>85</v>
      </c>
      <c r="E183" s="505" t="s">
        <v>85</v>
      </c>
      <c r="F183" s="505" t="str">
        <f>F182</f>
        <v>6985</v>
      </c>
      <c r="G183" s="504" t="s">
        <v>3343</v>
      </c>
      <c r="H183" s="504" t="s">
        <v>5502</v>
      </c>
      <c r="I183" s="504">
        <v>72</v>
      </c>
      <c r="J183" s="504" t="s">
        <v>5502</v>
      </c>
      <c r="K183" s="504">
        <v>499</v>
      </c>
      <c r="L183" s="504">
        <v>0</v>
      </c>
      <c r="M183" s="504" t="s">
        <v>5502</v>
      </c>
      <c r="N183" s="504">
        <v>0</v>
      </c>
      <c r="O183" s="504">
        <v>586</v>
      </c>
    </row>
    <row r="184" spans="2:15" x14ac:dyDescent="0.25">
      <c r="B184" t="str">
        <f t="shared" si="2"/>
        <v>1080510037021Female</v>
      </c>
      <c r="C184" s="256" t="s">
        <v>86</v>
      </c>
      <c r="D184" s="17" t="s">
        <v>87</v>
      </c>
      <c r="E184" s="17" t="s">
        <v>1452</v>
      </c>
      <c r="F184" s="17" t="s">
        <v>1453</v>
      </c>
      <c r="G184" s="256" t="s">
        <v>3904</v>
      </c>
      <c r="H184" s="256">
        <v>0</v>
      </c>
      <c r="I184" s="256" t="s">
        <v>5502</v>
      </c>
      <c r="J184" s="256" t="s">
        <v>5502</v>
      </c>
      <c r="K184" s="256">
        <v>127</v>
      </c>
      <c r="L184" s="256" t="s">
        <v>5502</v>
      </c>
      <c r="M184" s="256" t="s">
        <v>5502</v>
      </c>
      <c r="N184" s="256">
        <v>0</v>
      </c>
      <c r="O184" s="256">
        <v>132</v>
      </c>
    </row>
    <row r="185" spans="2:15" x14ac:dyDescent="0.25">
      <c r="B185" t="str">
        <f t="shared" si="2"/>
        <v>1080510037021Male</v>
      </c>
      <c r="C185" s="256" t="s">
        <v>86</v>
      </c>
      <c r="D185" s="17" t="s">
        <v>87</v>
      </c>
      <c r="E185" s="17" t="s">
        <v>1452</v>
      </c>
      <c r="F185" s="17" t="s">
        <v>1453</v>
      </c>
      <c r="G185" s="256" t="s">
        <v>3905</v>
      </c>
      <c r="H185" s="256">
        <v>0</v>
      </c>
      <c r="I185" s="256" t="s">
        <v>5502</v>
      </c>
      <c r="J185" s="256">
        <v>0</v>
      </c>
      <c r="K185" s="256">
        <v>140</v>
      </c>
      <c r="L185" s="256" t="s">
        <v>5502</v>
      </c>
      <c r="M185" s="256">
        <v>0</v>
      </c>
      <c r="N185" s="256">
        <v>0</v>
      </c>
      <c r="O185" s="256">
        <v>144</v>
      </c>
    </row>
    <row r="186" spans="2:15" x14ac:dyDescent="0.25">
      <c r="B186" t="str">
        <f t="shared" si="2"/>
        <v>1080510037021Total</v>
      </c>
      <c r="C186" s="504" t="s">
        <v>86</v>
      </c>
      <c r="D186" s="505" t="s">
        <v>87</v>
      </c>
      <c r="E186" s="505" t="s">
        <v>1452</v>
      </c>
      <c r="F186" s="505" t="str">
        <f>F185</f>
        <v>7021</v>
      </c>
      <c r="G186" s="504" t="s">
        <v>3343</v>
      </c>
      <c r="H186" s="504">
        <v>0</v>
      </c>
      <c r="I186" s="504" t="s">
        <v>5502</v>
      </c>
      <c r="J186" s="504" t="s">
        <v>5502</v>
      </c>
      <c r="K186" s="504">
        <v>267</v>
      </c>
      <c r="L186" s="504" t="s">
        <v>5502</v>
      </c>
      <c r="M186" s="504" t="s">
        <v>5502</v>
      </c>
      <c r="N186" s="504">
        <v>0</v>
      </c>
      <c r="O186" s="504">
        <v>276</v>
      </c>
    </row>
    <row r="187" spans="2:15" x14ac:dyDescent="0.25">
      <c r="B187" t="str">
        <f t="shared" si="2"/>
        <v>1080510030726Female</v>
      </c>
      <c r="C187" s="256" t="s">
        <v>86</v>
      </c>
      <c r="D187" s="17" t="s">
        <v>87</v>
      </c>
      <c r="E187" s="17" t="s">
        <v>1454</v>
      </c>
      <c r="F187" s="17" t="s">
        <v>1455</v>
      </c>
      <c r="G187" s="256" t="s">
        <v>3904</v>
      </c>
      <c r="H187" s="256">
        <v>0</v>
      </c>
      <c r="I187" s="256">
        <v>0</v>
      </c>
      <c r="J187" s="256" t="s">
        <v>5502</v>
      </c>
      <c r="K187" s="256">
        <v>299</v>
      </c>
      <c r="L187" s="256" t="s">
        <v>5502</v>
      </c>
      <c r="M187" s="256">
        <v>0</v>
      </c>
      <c r="N187" s="256" t="s">
        <v>5502</v>
      </c>
      <c r="O187" s="256">
        <v>312</v>
      </c>
    </row>
    <row r="188" spans="2:15" x14ac:dyDescent="0.25">
      <c r="B188" t="str">
        <f t="shared" si="2"/>
        <v>1080510030726Male</v>
      </c>
      <c r="C188" s="256" t="s">
        <v>86</v>
      </c>
      <c r="D188" s="17" t="s">
        <v>87</v>
      </c>
      <c r="E188" s="17" t="s">
        <v>1454</v>
      </c>
      <c r="F188" s="17" t="s">
        <v>1455</v>
      </c>
      <c r="G188" s="256" t="s">
        <v>3905</v>
      </c>
      <c r="H188" s="256">
        <v>0</v>
      </c>
      <c r="I188" s="256" t="s">
        <v>5502</v>
      </c>
      <c r="J188" s="256" t="s">
        <v>5502</v>
      </c>
      <c r="K188" s="256">
        <v>293</v>
      </c>
      <c r="L188" s="256" t="s">
        <v>5502</v>
      </c>
      <c r="M188" s="256" t="s">
        <v>5502</v>
      </c>
      <c r="N188" s="256">
        <v>0</v>
      </c>
      <c r="O188" s="256">
        <v>312</v>
      </c>
    </row>
    <row r="189" spans="2:15" x14ac:dyDescent="0.25">
      <c r="B189" t="str">
        <f t="shared" si="2"/>
        <v>1080510030726Total</v>
      </c>
      <c r="C189" s="504" t="s">
        <v>86</v>
      </c>
      <c r="D189" s="505" t="s">
        <v>87</v>
      </c>
      <c r="E189" s="505" t="s">
        <v>1454</v>
      </c>
      <c r="F189" s="505" t="str">
        <f>F188</f>
        <v>0726</v>
      </c>
      <c r="G189" s="504" t="s">
        <v>3343</v>
      </c>
      <c r="H189" s="504">
        <v>0</v>
      </c>
      <c r="I189" s="504" t="s">
        <v>5502</v>
      </c>
      <c r="J189" s="504">
        <v>17</v>
      </c>
      <c r="K189" s="504">
        <v>592</v>
      </c>
      <c r="L189" s="504" t="s">
        <v>5502</v>
      </c>
      <c r="M189" s="504" t="s">
        <v>5502</v>
      </c>
      <c r="N189" s="504" t="s">
        <v>5502</v>
      </c>
      <c r="O189" s="504">
        <v>624</v>
      </c>
    </row>
    <row r="190" spans="2:15" x14ac:dyDescent="0.25">
      <c r="B190" t="str">
        <f t="shared" si="2"/>
        <v>1080513077096Female</v>
      </c>
      <c r="C190" s="256" t="s">
        <v>88</v>
      </c>
      <c r="D190" s="17" t="s">
        <v>89</v>
      </c>
      <c r="E190" s="17" t="s">
        <v>89</v>
      </c>
      <c r="F190" s="17" t="s">
        <v>3808</v>
      </c>
      <c r="G190" s="256" t="s">
        <v>3904</v>
      </c>
      <c r="H190" s="256">
        <v>0</v>
      </c>
      <c r="I190" s="256" t="s">
        <v>5502</v>
      </c>
      <c r="J190" s="256" t="s">
        <v>5502</v>
      </c>
      <c r="K190" s="256">
        <v>155</v>
      </c>
      <c r="L190" s="256">
        <v>0</v>
      </c>
      <c r="M190" s="256">
        <v>0</v>
      </c>
      <c r="N190" s="256">
        <v>0</v>
      </c>
      <c r="O190" s="256">
        <v>159</v>
      </c>
    </row>
    <row r="191" spans="2:15" x14ac:dyDescent="0.25">
      <c r="B191" t="str">
        <f t="shared" si="2"/>
        <v>1080513077096Male</v>
      </c>
      <c r="C191" s="256" t="s">
        <v>88</v>
      </c>
      <c r="D191" s="17" t="s">
        <v>89</v>
      </c>
      <c r="E191" s="17" t="s">
        <v>89</v>
      </c>
      <c r="F191" s="17" t="s">
        <v>3808</v>
      </c>
      <c r="G191" s="256" t="s">
        <v>3905</v>
      </c>
      <c r="H191" s="256">
        <v>0</v>
      </c>
      <c r="I191" s="256" t="s">
        <v>5502</v>
      </c>
      <c r="J191" s="256" t="s">
        <v>5502</v>
      </c>
      <c r="K191" s="256">
        <v>226</v>
      </c>
      <c r="L191" s="256" t="s">
        <v>5502</v>
      </c>
      <c r="M191" s="256">
        <v>0</v>
      </c>
      <c r="N191" s="256">
        <v>0</v>
      </c>
      <c r="O191" s="256">
        <v>230</v>
      </c>
    </row>
    <row r="192" spans="2:15" x14ac:dyDescent="0.25">
      <c r="B192" t="str">
        <f t="shared" si="2"/>
        <v>1080513077096Total</v>
      </c>
      <c r="C192" s="504" t="s">
        <v>88</v>
      </c>
      <c r="D192" s="505" t="s">
        <v>89</v>
      </c>
      <c r="E192" s="505" t="s">
        <v>89</v>
      </c>
      <c r="F192" s="505" t="str">
        <f>F191</f>
        <v>7096</v>
      </c>
      <c r="G192" s="504" t="s">
        <v>3343</v>
      </c>
      <c r="H192" s="504">
        <v>0</v>
      </c>
      <c r="I192" s="504" t="s">
        <v>5502</v>
      </c>
      <c r="J192" s="504" t="s">
        <v>5502</v>
      </c>
      <c r="K192" s="504">
        <v>381</v>
      </c>
      <c r="L192" s="504" t="s">
        <v>5502</v>
      </c>
      <c r="M192" s="504">
        <v>0</v>
      </c>
      <c r="N192" s="504">
        <v>0</v>
      </c>
      <c r="O192" s="504">
        <v>389</v>
      </c>
    </row>
    <row r="193" spans="2:15" x14ac:dyDescent="0.25">
      <c r="B193" t="str">
        <f t="shared" si="2"/>
        <v>1076506034930Female</v>
      </c>
      <c r="C193" s="256" t="s">
        <v>90</v>
      </c>
      <c r="D193" s="17" t="s">
        <v>91</v>
      </c>
      <c r="E193" s="17" t="s">
        <v>1456</v>
      </c>
      <c r="F193" s="17" t="s">
        <v>1457</v>
      </c>
      <c r="G193" s="256" t="s">
        <v>3904</v>
      </c>
      <c r="H193" s="256">
        <v>0</v>
      </c>
      <c r="I193" s="256" t="s">
        <v>5502</v>
      </c>
      <c r="J193" s="256" t="s">
        <v>5502</v>
      </c>
      <c r="K193" s="256">
        <v>336</v>
      </c>
      <c r="L193" s="256" t="s">
        <v>5502</v>
      </c>
      <c r="M193" s="256" t="s">
        <v>5502</v>
      </c>
      <c r="N193" s="256">
        <v>0</v>
      </c>
      <c r="O193" s="256">
        <v>366</v>
      </c>
    </row>
    <row r="194" spans="2:15" x14ac:dyDescent="0.25">
      <c r="B194" t="str">
        <f t="shared" si="2"/>
        <v>1076506034930Male</v>
      </c>
      <c r="C194" s="256" t="s">
        <v>90</v>
      </c>
      <c r="D194" s="17" t="s">
        <v>91</v>
      </c>
      <c r="E194" s="17" t="s">
        <v>1456</v>
      </c>
      <c r="F194" s="17" t="s">
        <v>1457</v>
      </c>
      <c r="G194" s="256" t="s">
        <v>3905</v>
      </c>
      <c r="H194" s="256" t="s">
        <v>5502</v>
      </c>
      <c r="I194" s="256" t="s">
        <v>5502</v>
      </c>
      <c r="J194" s="256" t="s">
        <v>5502</v>
      </c>
      <c r="K194" s="256">
        <v>376</v>
      </c>
      <c r="L194" s="256" t="s">
        <v>5502</v>
      </c>
      <c r="M194" s="256" t="s">
        <v>5502</v>
      </c>
      <c r="N194" s="256">
        <v>0</v>
      </c>
      <c r="O194" s="256">
        <v>404</v>
      </c>
    </row>
    <row r="195" spans="2:15" x14ac:dyDescent="0.25">
      <c r="B195" t="str">
        <f t="shared" si="2"/>
        <v>1076506034930Total</v>
      </c>
      <c r="C195" s="504" t="s">
        <v>90</v>
      </c>
      <c r="D195" s="505" t="s">
        <v>91</v>
      </c>
      <c r="E195" s="505" t="s">
        <v>1456</v>
      </c>
      <c r="F195" s="505" t="str">
        <f>F194</f>
        <v>4930</v>
      </c>
      <c r="G195" s="504" t="s">
        <v>3343</v>
      </c>
      <c r="H195" s="504" t="s">
        <v>5502</v>
      </c>
      <c r="I195" s="504">
        <v>19</v>
      </c>
      <c r="J195" s="504">
        <v>12</v>
      </c>
      <c r="K195" s="504">
        <v>712</v>
      </c>
      <c r="L195" s="504">
        <v>16</v>
      </c>
      <c r="M195" s="504" t="s">
        <v>5502</v>
      </c>
      <c r="N195" s="504">
        <v>0</v>
      </c>
      <c r="O195" s="504">
        <v>770</v>
      </c>
    </row>
    <row r="196" spans="2:15" x14ac:dyDescent="0.25">
      <c r="B196" t="str">
        <f t="shared" si="2"/>
        <v>1076506038269Female</v>
      </c>
      <c r="C196" s="256" t="s">
        <v>90</v>
      </c>
      <c r="D196" s="17" t="s">
        <v>91</v>
      </c>
      <c r="E196" s="17" t="s">
        <v>5283</v>
      </c>
      <c r="F196" s="17" t="s">
        <v>5282</v>
      </c>
      <c r="G196" s="256" t="s">
        <v>3904</v>
      </c>
      <c r="H196" s="256">
        <v>0</v>
      </c>
      <c r="I196" s="256" t="s">
        <v>5502</v>
      </c>
      <c r="J196" s="256" t="s">
        <v>5502</v>
      </c>
      <c r="K196" s="256">
        <v>193</v>
      </c>
      <c r="L196" s="256" t="s">
        <v>5502</v>
      </c>
      <c r="M196" s="256" t="s">
        <v>5502</v>
      </c>
      <c r="N196" s="256">
        <v>0</v>
      </c>
      <c r="O196" s="256">
        <v>210</v>
      </c>
    </row>
    <row r="197" spans="2:15" x14ac:dyDescent="0.25">
      <c r="B197" t="str">
        <f t="shared" ref="B197:B260" si="3">C197&amp;F197&amp;G197</f>
        <v>1076506038269Male</v>
      </c>
      <c r="C197" s="256" t="s">
        <v>90</v>
      </c>
      <c r="D197" s="17" t="s">
        <v>91</v>
      </c>
      <c r="E197" s="17" t="s">
        <v>5283</v>
      </c>
      <c r="F197" s="17" t="s">
        <v>5282</v>
      </c>
      <c r="G197" s="256" t="s">
        <v>3905</v>
      </c>
      <c r="H197" s="256">
        <v>0</v>
      </c>
      <c r="I197" s="256" t="s">
        <v>5502</v>
      </c>
      <c r="J197" s="256" t="s">
        <v>5502</v>
      </c>
      <c r="K197" s="256">
        <v>206</v>
      </c>
      <c r="L197" s="256" t="s">
        <v>5502</v>
      </c>
      <c r="M197" s="256" t="s">
        <v>5502</v>
      </c>
      <c r="N197" s="256">
        <v>0</v>
      </c>
      <c r="O197" s="256">
        <v>216</v>
      </c>
    </row>
    <row r="198" spans="2:15" x14ac:dyDescent="0.25">
      <c r="B198" t="str">
        <f t="shared" si="3"/>
        <v>1076506038269Total</v>
      </c>
      <c r="C198" s="504" t="s">
        <v>90</v>
      </c>
      <c r="D198" s="505" t="s">
        <v>91</v>
      </c>
      <c r="E198" s="505" t="s">
        <v>5283</v>
      </c>
      <c r="F198" s="505" t="str">
        <f>F197</f>
        <v>8269</v>
      </c>
      <c r="G198" s="504" t="s">
        <v>3343</v>
      </c>
      <c r="H198" s="504">
        <v>0</v>
      </c>
      <c r="I198" s="504" t="s">
        <v>5502</v>
      </c>
      <c r="J198" s="504" t="s">
        <v>5502</v>
      </c>
      <c r="K198" s="504">
        <v>399</v>
      </c>
      <c r="L198" s="504" t="s">
        <v>5502</v>
      </c>
      <c r="M198" s="504" t="s">
        <v>5502</v>
      </c>
      <c r="N198" s="504">
        <v>0</v>
      </c>
      <c r="O198" s="504">
        <v>426</v>
      </c>
    </row>
    <row r="199" spans="2:15" x14ac:dyDescent="0.25">
      <c r="B199" t="str">
        <f t="shared" si="3"/>
        <v>1101411031343Female</v>
      </c>
      <c r="C199" s="256" t="s">
        <v>92</v>
      </c>
      <c r="D199" s="17" t="s">
        <v>93</v>
      </c>
      <c r="E199" s="17" t="s">
        <v>1458</v>
      </c>
      <c r="F199" s="17" t="s">
        <v>1459</v>
      </c>
      <c r="G199" s="256" t="s">
        <v>3904</v>
      </c>
      <c r="H199" s="256" t="s">
        <v>5502</v>
      </c>
      <c r="I199" s="256" t="s">
        <v>5502</v>
      </c>
      <c r="J199" s="256" t="s">
        <v>5502</v>
      </c>
      <c r="K199" s="256">
        <v>395</v>
      </c>
      <c r="L199" s="256" t="s">
        <v>5502</v>
      </c>
      <c r="M199" s="256" t="s">
        <v>5502</v>
      </c>
      <c r="N199" s="256" t="s">
        <v>5502</v>
      </c>
      <c r="O199" s="256">
        <v>410</v>
      </c>
    </row>
    <row r="200" spans="2:15" x14ac:dyDescent="0.25">
      <c r="B200" t="str">
        <f t="shared" si="3"/>
        <v>1101411031343Male</v>
      </c>
      <c r="C200" s="256" t="s">
        <v>92</v>
      </c>
      <c r="D200" s="17" t="s">
        <v>93</v>
      </c>
      <c r="E200" s="17" t="s">
        <v>1458</v>
      </c>
      <c r="F200" s="17" t="s">
        <v>1459</v>
      </c>
      <c r="G200" s="256" t="s">
        <v>3905</v>
      </c>
      <c r="H200" s="256">
        <v>0</v>
      </c>
      <c r="I200" s="256" t="s">
        <v>5502</v>
      </c>
      <c r="J200" s="256" t="s">
        <v>5502</v>
      </c>
      <c r="K200" s="256">
        <v>414</v>
      </c>
      <c r="L200" s="256" t="s">
        <v>5502</v>
      </c>
      <c r="M200" s="256" t="s">
        <v>5502</v>
      </c>
      <c r="N200" s="256">
        <v>0</v>
      </c>
      <c r="O200" s="256">
        <v>428</v>
      </c>
    </row>
    <row r="201" spans="2:15" x14ac:dyDescent="0.25">
      <c r="B201" t="str">
        <f t="shared" si="3"/>
        <v>1101411031343Total</v>
      </c>
      <c r="C201" s="504" t="s">
        <v>92</v>
      </c>
      <c r="D201" s="505" t="s">
        <v>93</v>
      </c>
      <c r="E201" s="505" t="s">
        <v>1458</v>
      </c>
      <c r="F201" s="505" t="str">
        <f>F200</f>
        <v>1343</v>
      </c>
      <c r="G201" s="504" t="s">
        <v>3343</v>
      </c>
      <c r="H201" s="504" t="s">
        <v>5502</v>
      </c>
      <c r="I201" s="504" t="s">
        <v>5502</v>
      </c>
      <c r="J201" s="504" t="s">
        <v>5502</v>
      </c>
      <c r="K201" s="504">
        <v>809</v>
      </c>
      <c r="L201" s="504" t="s">
        <v>5502</v>
      </c>
      <c r="M201" s="504" t="s">
        <v>5502</v>
      </c>
      <c r="N201" s="504" t="s">
        <v>5502</v>
      </c>
      <c r="O201" s="504">
        <v>838</v>
      </c>
    </row>
    <row r="202" spans="2:15" x14ac:dyDescent="0.25">
      <c r="B202" t="str">
        <f t="shared" si="3"/>
        <v>1101411031342Female</v>
      </c>
      <c r="C202" s="256" t="s">
        <v>92</v>
      </c>
      <c r="D202" s="17" t="s">
        <v>93</v>
      </c>
      <c r="E202" s="17" t="s">
        <v>1460</v>
      </c>
      <c r="F202" s="17" t="s">
        <v>1461</v>
      </c>
      <c r="G202" s="256" t="s">
        <v>3904</v>
      </c>
      <c r="H202" s="256">
        <v>0</v>
      </c>
      <c r="I202" s="256" t="s">
        <v>5502</v>
      </c>
      <c r="J202" s="256" t="s">
        <v>5502</v>
      </c>
      <c r="K202" s="256">
        <v>221</v>
      </c>
      <c r="L202" s="256" t="s">
        <v>5502</v>
      </c>
      <c r="M202" s="256" t="s">
        <v>5502</v>
      </c>
      <c r="N202" s="256">
        <v>0</v>
      </c>
      <c r="O202" s="256">
        <v>240</v>
      </c>
    </row>
    <row r="203" spans="2:15" x14ac:dyDescent="0.25">
      <c r="B203" t="str">
        <f t="shared" si="3"/>
        <v>1101411031342Male</v>
      </c>
      <c r="C203" s="256" t="s">
        <v>92</v>
      </c>
      <c r="D203" s="17" t="s">
        <v>93</v>
      </c>
      <c r="E203" s="17" t="s">
        <v>1460</v>
      </c>
      <c r="F203" s="17" t="s">
        <v>1461</v>
      </c>
      <c r="G203" s="256" t="s">
        <v>3905</v>
      </c>
      <c r="H203" s="256">
        <v>0</v>
      </c>
      <c r="I203" s="256" t="s">
        <v>5502</v>
      </c>
      <c r="J203" s="256" t="s">
        <v>5502</v>
      </c>
      <c r="K203" s="256">
        <v>192</v>
      </c>
      <c r="L203" s="256" t="s">
        <v>5502</v>
      </c>
      <c r="M203" s="256" t="s">
        <v>5502</v>
      </c>
      <c r="N203" s="256">
        <v>0</v>
      </c>
      <c r="O203" s="256">
        <v>206</v>
      </c>
    </row>
    <row r="204" spans="2:15" x14ac:dyDescent="0.25">
      <c r="B204" t="str">
        <f t="shared" si="3"/>
        <v>1101411031342Total</v>
      </c>
      <c r="C204" s="504" t="s">
        <v>92</v>
      </c>
      <c r="D204" s="505" t="s">
        <v>93</v>
      </c>
      <c r="E204" s="505" t="s">
        <v>1460</v>
      </c>
      <c r="F204" s="505" t="str">
        <f>F203</f>
        <v>1342</v>
      </c>
      <c r="G204" s="504" t="s">
        <v>3343</v>
      </c>
      <c r="H204" s="504">
        <v>0</v>
      </c>
      <c r="I204" s="504" t="s">
        <v>5502</v>
      </c>
      <c r="J204" s="504" t="s">
        <v>5502</v>
      </c>
      <c r="K204" s="504">
        <v>413</v>
      </c>
      <c r="L204" s="504">
        <v>16</v>
      </c>
      <c r="M204" s="504" t="s">
        <v>5502</v>
      </c>
      <c r="N204" s="504">
        <v>0</v>
      </c>
      <c r="O204" s="504">
        <v>446</v>
      </c>
    </row>
    <row r="205" spans="2:15" x14ac:dyDescent="0.25">
      <c r="B205" t="str">
        <f t="shared" si="3"/>
        <v>1080710037144Female</v>
      </c>
      <c r="C205" s="256" t="s">
        <v>94</v>
      </c>
      <c r="D205" s="17" t="s">
        <v>95</v>
      </c>
      <c r="E205" s="17" t="s">
        <v>1462</v>
      </c>
      <c r="F205" s="17" t="s">
        <v>1463</v>
      </c>
      <c r="G205" s="256" t="s">
        <v>3904</v>
      </c>
      <c r="H205" s="256" t="s">
        <v>5502</v>
      </c>
      <c r="I205" s="256">
        <v>0</v>
      </c>
      <c r="J205" s="256" t="s">
        <v>5502</v>
      </c>
      <c r="K205" s="256">
        <v>72</v>
      </c>
      <c r="L205" s="256" t="s">
        <v>5502</v>
      </c>
      <c r="M205" s="256" t="s">
        <v>5502</v>
      </c>
      <c r="N205" s="256">
        <v>0</v>
      </c>
      <c r="O205" s="256">
        <v>78</v>
      </c>
    </row>
    <row r="206" spans="2:15" x14ac:dyDescent="0.25">
      <c r="B206" t="str">
        <f t="shared" si="3"/>
        <v>1080710037144Male</v>
      </c>
      <c r="C206" s="256" t="s">
        <v>94</v>
      </c>
      <c r="D206" s="17" t="s">
        <v>95</v>
      </c>
      <c r="E206" s="17" t="s">
        <v>1462</v>
      </c>
      <c r="F206" s="17" t="s">
        <v>1463</v>
      </c>
      <c r="G206" s="256" t="s">
        <v>3905</v>
      </c>
      <c r="H206" s="256">
        <v>0</v>
      </c>
      <c r="I206" s="256" t="s">
        <v>5502</v>
      </c>
      <c r="J206" s="256" t="s">
        <v>5502</v>
      </c>
      <c r="K206" s="256">
        <v>102</v>
      </c>
      <c r="L206" s="256">
        <v>0</v>
      </c>
      <c r="M206" s="256">
        <v>0</v>
      </c>
      <c r="N206" s="256">
        <v>0</v>
      </c>
      <c r="O206" s="256">
        <v>106</v>
      </c>
    </row>
    <row r="207" spans="2:15" x14ac:dyDescent="0.25">
      <c r="B207" t="str">
        <f t="shared" si="3"/>
        <v>1080710037144Total</v>
      </c>
      <c r="C207" s="504" t="s">
        <v>94</v>
      </c>
      <c r="D207" s="505" t="s">
        <v>95</v>
      </c>
      <c r="E207" s="505" t="s">
        <v>1462</v>
      </c>
      <c r="F207" s="505" t="str">
        <f>F206</f>
        <v>7144</v>
      </c>
      <c r="G207" s="504" t="s">
        <v>3343</v>
      </c>
      <c r="H207" s="504" t="s">
        <v>5502</v>
      </c>
      <c r="I207" s="504" t="s">
        <v>5502</v>
      </c>
      <c r="J207" s="504" t="s">
        <v>5502</v>
      </c>
      <c r="K207" s="504">
        <v>174</v>
      </c>
      <c r="L207" s="504" t="s">
        <v>5502</v>
      </c>
      <c r="M207" s="504" t="s">
        <v>5502</v>
      </c>
      <c r="N207" s="504">
        <v>0</v>
      </c>
      <c r="O207" s="504">
        <v>184</v>
      </c>
    </row>
    <row r="208" spans="2:15" x14ac:dyDescent="0.25">
      <c r="B208" t="str">
        <f t="shared" si="3"/>
        <v>1080710030917Female</v>
      </c>
      <c r="C208" s="256" t="s">
        <v>94</v>
      </c>
      <c r="D208" s="17" t="s">
        <v>95</v>
      </c>
      <c r="E208" s="17" t="s">
        <v>1464</v>
      </c>
      <c r="F208" s="17" t="s">
        <v>1465</v>
      </c>
      <c r="G208" s="256" t="s">
        <v>3904</v>
      </c>
      <c r="H208" s="256">
        <v>0</v>
      </c>
      <c r="I208" s="256" t="s">
        <v>5502</v>
      </c>
      <c r="J208" s="256" t="s">
        <v>5502</v>
      </c>
      <c r="K208" s="256">
        <v>183</v>
      </c>
      <c r="L208" s="256" t="s">
        <v>5502</v>
      </c>
      <c r="M208" s="256" t="s">
        <v>5502</v>
      </c>
      <c r="N208" s="256">
        <v>0</v>
      </c>
      <c r="O208" s="256">
        <v>192</v>
      </c>
    </row>
    <row r="209" spans="2:15" x14ac:dyDescent="0.25">
      <c r="B209" t="str">
        <f t="shared" si="3"/>
        <v>1080710030917Male</v>
      </c>
      <c r="C209" s="256" t="s">
        <v>94</v>
      </c>
      <c r="D209" s="17" t="s">
        <v>95</v>
      </c>
      <c r="E209" s="17" t="s">
        <v>1464</v>
      </c>
      <c r="F209" s="17" t="s">
        <v>1465</v>
      </c>
      <c r="G209" s="256" t="s">
        <v>3905</v>
      </c>
      <c r="H209" s="256">
        <v>0</v>
      </c>
      <c r="I209" s="256" t="s">
        <v>5502</v>
      </c>
      <c r="J209" s="256" t="s">
        <v>5502</v>
      </c>
      <c r="K209" s="256">
        <v>191</v>
      </c>
      <c r="L209" s="256" t="s">
        <v>5502</v>
      </c>
      <c r="M209" s="256" t="s">
        <v>5502</v>
      </c>
      <c r="N209" s="256">
        <v>0</v>
      </c>
      <c r="O209" s="256">
        <v>198</v>
      </c>
    </row>
    <row r="210" spans="2:15" x14ac:dyDescent="0.25">
      <c r="B210" t="str">
        <f t="shared" si="3"/>
        <v>1080710030917Total</v>
      </c>
      <c r="C210" s="504" t="s">
        <v>94</v>
      </c>
      <c r="D210" s="505" t="s">
        <v>95</v>
      </c>
      <c r="E210" s="505" t="s">
        <v>1464</v>
      </c>
      <c r="F210" s="505" t="str">
        <f>F209</f>
        <v>0917</v>
      </c>
      <c r="G210" s="504" t="s">
        <v>3343</v>
      </c>
      <c r="H210" s="504">
        <v>0</v>
      </c>
      <c r="I210" s="504" t="s">
        <v>5502</v>
      </c>
      <c r="J210" s="504" t="s">
        <v>5502</v>
      </c>
      <c r="K210" s="504">
        <v>374</v>
      </c>
      <c r="L210" s="504" t="s">
        <v>5502</v>
      </c>
      <c r="M210" s="504" t="s">
        <v>5502</v>
      </c>
      <c r="N210" s="504">
        <v>0</v>
      </c>
      <c r="O210" s="504">
        <v>390</v>
      </c>
    </row>
    <row r="211" spans="2:15" x14ac:dyDescent="0.25">
      <c r="B211" t="str">
        <f t="shared" si="3"/>
        <v>1265100107750Female</v>
      </c>
      <c r="C211" s="256" t="s">
        <v>96</v>
      </c>
      <c r="D211" s="17" t="s">
        <v>97</v>
      </c>
      <c r="E211" s="17" t="s">
        <v>97</v>
      </c>
      <c r="F211" s="17" t="s">
        <v>1466</v>
      </c>
      <c r="G211" s="256" t="s">
        <v>3904</v>
      </c>
      <c r="H211" s="256">
        <v>0</v>
      </c>
      <c r="I211" s="256">
        <v>58</v>
      </c>
      <c r="J211" s="256" t="s">
        <v>5502</v>
      </c>
      <c r="K211" s="256">
        <v>0</v>
      </c>
      <c r="L211" s="256">
        <v>0</v>
      </c>
      <c r="M211" s="256" t="s">
        <v>5502</v>
      </c>
      <c r="N211" s="256">
        <v>0</v>
      </c>
      <c r="O211" s="256">
        <v>61</v>
      </c>
    </row>
    <row r="212" spans="2:15" x14ac:dyDescent="0.25">
      <c r="B212" t="str">
        <f t="shared" si="3"/>
        <v>1265100107750Male</v>
      </c>
      <c r="C212" s="256" t="s">
        <v>96</v>
      </c>
      <c r="D212" s="17" t="s">
        <v>97</v>
      </c>
      <c r="E212" s="17" t="s">
        <v>97</v>
      </c>
      <c r="F212" s="17" t="s">
        <v>1466</v>
      </c>
      <c r="G212" s="256" t="s">
        <v>3905</v>
      </c>
      <c r="H212" s="256">
        <v>0</v>
      </c>
      <c r="I212" s="256" t="s">
        <v>5502</v>
      </c>
      <c r="J212" s="256" t="s">
        <v>5502</v>
      </c>
      <c r="K212" s="256">
        <v>0</v>
      </c>
      <c r="L212" s="256">
        <v>0</v>
      </c>
      <c r="M212" s="256">
        <v>0</v>
      </c>
      <c r="N212" s="256">
        <v>0</v>
      </c>
      <c r="O212" s="256">
        <v>57</v>
      </c>
    </row>
    <row r="213" spans="2:15" x14ac:dyDescent="0.25">
      <c r="B213" t="str">
        <f t="shared" si="3"/>
        <v>1265100107750Total</v>
      </c>
      <c r="C213" s="504" t="s">
        <v>96</v>
      </c>
      <c r="D213" s="505" t="s">
        <v>97</v>
      </c>
      <c r="E213" s="505" t="s">
        <v>97</v>
      </c>
      <c r="F213" s="505" t="str">
        <f>F212</f>
        <v>7750</v>
      </c>
      <c r="G213" s="504" t="s">
        <v>3343</v>
      </c>
      <c r="H213" s="504">
        <v>0</v>
      </c>
      <c r="I213" s="504" t="s">
        <v>5502</v>
      </c>
      <c r="J213" s="504" t="s">
        <v>5502</v>
      </c>
      <c r="K213" s="504">
        <v>0</v>
      </c>
      <c r="L213" s="504">
        <v>0</v>
      </c>
      <c r="M213" s="504" t="s">
        <v>5502</v>
      </c>
      <c r="N213" s="504">
        <v>0</v>
      </c>
      <c r="O213" s="504">
        <v>118</v>
      </c>
    </row>
    <row r="214" spans="2:15" x14ac:dyDescent="0.25">
      <c r="B214" t="str">
        <f t="shared" si="3"/>
        <v>1220910025116Female</v>
      </c>
      <c r="C214" s="256" t="s">
        <v>98</v>
      </c>
      <c r="D214" s="17" t="s">
        <v>99</v>
      </c>
      <c r="E214" s="17" t="s">
        <v>1467</v>
      </c>
      <c r="F214" s="17" t="s">
        <v>1468</v>
      </c>
      <c r="G214" s="256" t="s">
        <v>3904</v>
      </c>
      <c r="H214" s="256">
        <v>0</v>
      </c>
      <c r="I214" s="256">
        <v>114</v>
      </c>
      <c r="J214" s="256" t="s">
        <v>5502</v>
      </c>
      <c r="K214" s="256">
        <v>471</v>
      </c>
      <c r="L214" s="256" t="s">
        <v>5502</v>
      </c>
      <c r="M214" s="256">
        <v>141</v>
      </c>
      <c r="N214" s="256">
        <v>0</v>
      </c>
      <c r="O214" s="256">
        <v>845</v>
      </c>
    </row>
    <row r="215" spans="2:15" x14ac:dyDescent="0.25">
      <c r="B215" t="str">
        <f t="shared" si="3"/>
        <v>1220910025116Male</v>
      </c>
      <c r="C215" s="256" t="s">
        <v>98</v>
      </c>
      <c r="D215" s="17" t="s">
        <v>99</v>
      </c>
      <c r="E215" s="17" t="s">
        <v>1467</v>
      </c>
      <c r="F215" s="17" t="s">
        <v>1468</v>
      </c>
      <c r="G215" s="256" t="s">
        <v>3905</v>
      </c>
      <c r="H215" s="256" t="s">
        <v>5502</v>
      </c>
      <c r="I215" s="256">
        <v>158</v>
      </c>
      <c r="J215" s="256">
        <v>149</v>
      </c>
      <c r="K215" s="256">
        <v>485</v>
      </c>
      <c r="L215" s="256" t="s">
        <v>5502</v>
      </c>
      <c r="M215" s="256">
        <v>145</v>
      </c>
      <c r="N215" s="256">
        <v>0</v>
      </c>
      <c r="O215" s="256">
        <v>947</v>
      </c>
    </row>
    <row r="216" spans="2:15" x14ac:dyDescent="0.25">
      <c r="B216" t="str">
        <f t="shared" si="3"/>
        <v>1220910025116Total</v>
      </c>
      <c r="C216" s="504" t="s">
        <v>98</v>
      </c>
      <c r="D216" s="505" t="s">
        <v>99</v>
      </c>
      <c r="E216" s="505" t="s">
        <v>1467</v>
      </c>
      <c r="F216" s="505" t="str">
        <f>F215</f>
        <v>5116</v>
      </c>
      <c r="G216" s="504" t="s">
        <v>3343</v>
      </c>
      <c r="H216" s="504" t="s">
        <v>5502</v>
      </c>
      <c r="I216" s="504">
        <v>272</v>
      </c>
      <c r="J216" s="504" t="s">
        <v>5502</v>
      </c>
      <c r="K216" s="504">
        <v>956</v>
      </c>
      <c r="L216" s="504" t="s">
        <v>5502</v>
      </c>
      <c r="M216" s="504">
        <v>286</v>
      </c>
      <c r="N216" s="504">
        <v>0</v>
      </c>
      <c r="O216" s="504">
        <v>1792</v>
      </c>
    </row>
    <row r="217" spans="2:15" x14ac:dyDescent="0.25">
      <c r="B217" t="str">
        <f t="shared" si="3"/>
        <v>1220910026451Female</v>
      </c>
      <c r="C217" s="256" t="s">
        <v>98</v>
      </c>
      <c r="D217" s="17" t="s">
        <v>99</v>
      </c>
      <c r="E217" s="17" t="s">
        <v>1469</v>
      </c>
      <c r="F217" s="17" t="s">
        <v>1470</v>
      </c>
      <c r="G217" s="256" t="s">
        <v>3904</v>
      </c>
      <c r="H217" s="256" t="s">
        <v>5502</v>
      </c>
      <c r="I217" s="256">
        <v>18</v>
      </c>
      <c r="J217" s="256">
        <v>28</v>
      </c>
      <c r="K217" s="256">
        <v>117</v>
      </c>
      <c r="L217" s="256" t="s">
        <v>5502</v>
      </c>
      <c r="M217" s="256">
        <v>24</v>
      </c>
      <c r="N217" s="256">
        <v>0</v>
      </c>
      <c r="O217" s="256">
        <v>192</v>
      </c>
    </row>
    <row r="218" spans="2:15" x14ac:dyDescent="0.25">
      <c r="B218" t="str">
        <f t="shared" si="3"/>
        <v>1220910026451Male</v>
      </c>
      <c r="C218" s="256" t="s">
        <v>98</v>
      </c>
      <c r="D218" s="17" t="s">
        <v>99</v>
      </c>
      <c r="E218" s="17" t="s">
        <v>1469</v>
      </c>
      <c r="F218" s="17" t="s">
        <v>1470</v>
      </c>
      <c r="G218" s="256" t="s">
        <v>3905</v>
      </c>
      <c r="H218" s="256" t="s">
        <v>5502</v>
      </c>
      <c r="I218" s="256">
        <v>27</v>
      </c>
      <c r="J218" s="256">
        <v>44</v>
      </c>
      <c r="K218" s="256">
        <v>131</v>
      </c>
      <c r="L218" s="256" t="s">
        <v>5502</v>
      </c>
      <c r="M218" s="256" t="s">
        <v>5502</v>
      </c>
      <c r="N218" s="256">
        <v>0</v>
      </c>
      <c r="O218" s="256">
        <v>227</v>
      </c>
    </row>
    <row r="219" spans="2:15" x14ac:dyDescent="0.25">
      <c r="B219" t="str">
        <f t="shared" si="3"/>
        <v>1220910026451Total</v>
      </c>
      <c r="C219" s="504" t="s">
        <v>98</v>
      </c>
      <c r="D219" s="505" t="s">
        <v>99</v>
      </c>
      <c r="E219" s="505" t="s">
        <v>1469</v>
      </c>
      <c r="F219" s="505" t="str">
        <f>F218</f>
        <v>6451</v>
      </c>
      <c r="G219" s="504" t="s">
        <v>3343</v>
      </c>
      <c r="H219" s="504" t="s">
        <v>5502</v>
      </c>
      <c r="I219" s="504">
        <v>45</v>
      </c>
      <c r="J219" s="504">
        <v>72</v>
      </c>
      <c r="K219" s="504">
        <v>248</v>
      </c>
      <c r="L219" s="504" t="s">
        <v>5502</v>
      </c>
      <c r="M219" s="504" t="s">
        <v>5502</v>
      </c>
      <c r="N219" s="504">
        <v>0</v>
      </c>
      <c r="O219" s="504">
        <v>419</v>
      </c>
    </row>
    <row r="220" spans="2:15" x14ac:dyDescent="0.25">
      <c r="B220" t="str">
        <f t="shared" si="3"/>
        <v>1220910027030Female</v>
      </c>
      <c r="C220" s="256" t="s">
        <v>98</v>
      </c>
      <c r="D220" s="17" t="s">
        <v>99</v>
      </c>
      <c r="E220" s="17" t="s">
        <v>1471</v>
      </c>
      <c r="F220" s="17" t="s">
        <v>1472</v>
      </c>
      <c r="G220" s="256" t="s">
        <v>3904</v>
      </c>
      <c r="H220" s="256">
        <v>0</v>
      </c>
      <c r="I220" s="256">
        <v>41</v>
      </c>
      <c r="J220" s="256">
        <v>41</v>
      </c>
      <c r="K220" s="256">
        <v>149</v>
      </c>
      <c r="L220" s="256" t="s">
        <v>5502</v>
      </c>
      <c r="M220" s="256" t="s">
        <v>5502</v>
      </c>
      <c r="N220" s="256">
        <v>0</v>
      </c>
      <c r="O220" s="256">
        <v>261</v>
      </c>
    </row>
    <row r="221" spans="2:15" x14ac:dyDescent="0.25">
      <c r="B221" t="str">
        <f t="shared" si="3"/>
        <v>1220910027030Male</v>
      </c>
      <c r="C221" s="256" t="s">
        <v>98</v>
      </c>
      <c r="D221" s="17" t="s">
        <v>99</v>
      </c>
      <c r="E221" s="17" t="s">
        <v>1471</v>
      </c>
      <c r="F221" s="17" t="s">
        <v>1472</v>
      </c>
      <c r="G221" s="256" t="s">
        <v>3905</v>
      </c>
      <c r="H221" s="256" t="s">
        <v>5502</v>
      </c>
      <c r="I221" s="256">
        <v>51</v>
      </c>
      <c r="J221" s="256">
        <v>53</v>
      </c>
      <c r="K221" s="256">
        <v>149</v>
      </c>
      <c r="L221" s="256" t="s">
        <v>5502</v>
      </c>
      <c r="M221" s="256">
        <v>30</v>
      </c>
      <c r="N221" s="256">
        <v>0</v>
      </c>
      <c r="O221" s="256">
        <v>286</v>
      </c>
    </row>
    <row r="222" spans="2:15" x14ac:dyDescent="0.25">
      <c r="B222" t="str">
        <f t="shared" si="3"/>
        <v>1220910027030Total</v>
      </c>
      <c r="C222" s="504" t="s">
        <v>98</v>
      </c>
      <c r="D222" s="505" t="s">
        <v>99</v>
      </c>
      <c r="E222" s="505" t="s">
        <v>1471</v>
      </c>
      <c r="F222" s="505" t="str">
        <f>F221</f>
        <v>7030</v>
      </c>
      <c r="G222" s="504" t="s">
        <v>3343</v>
      </c>
      <c r="H222" s="504" t="s">
        <v>5502</v>
      </c>
      <c r="I222" s="504">
        <v>92</v>
      </c>
      <c r="J222" s="504">
        <v>94</v>
      </c>
      <c r="K222" s="504">
        <v>298</v>
      </c>
      <c r="L222" s="504" t="s">
        <v>5502</v>
      </c>
      <c r="M222" s="504" t="s">
        <v>5502</v>
      </c>
      <c r="N222" s="504">
        <v>0</v>
      </c>
      <c r="O222" s="504">
        <v>547</v>
      </c>
    </row>
    <row r="223" spans="2:15" x14ac:dyDescent="0.25">
      <c r="B223" t="str">
        <f t="shared" si="3"/>
        <v>1161910041595Female</v>
      </c>
      <c r="C223" s="256" t="s">
        <v>100</v>
      </c>
      <c r="D223" s="17" t="s">
        <v>101</v>
      </c>
      <c r="E223" s="17" t="s">
        <v>1473</v>
      </c>
      <c r="F223" s="17" t="s">
        <v>1474</v>
      </c>
      <c r="G223" s="256" t="s">
        <v>3904</v>
      </c>
      <c r="H223" s="256">
        <v>0</v>
      </c>
      <c r="I223" s="256" t="s">
        <v>5502</v>
      </c>
      <c r="J223" s="256" t="s">
        <v>5502</v>
      </c>
      <c r="K223" s="256">
        <v>146</v>
      </c>
      <c r="L223" s="256" t="s">
        <v>5502</v>
      </c>
      <c r="M223" s="256" t="s">
        <v>5502</v>
      </c>
      <c r="N223" s="256">
        <v>0</v>
      </c>
      <c r="O223" s="256">
        <v>155</v>
      </c>
    </row>
    <row r="224" spans="2:15" x14ac:dyDescent="0.25">
      <c r="B224" t="str">
        <f t="shared" si="3"/>
        <v>1161910041595Male</v>
      </c>
      <c r="C224" s="256" t="s">
        <v>100</v>
      </c>
      <c r="D224" s="17" t="s">
        <v>101</v>
      </c>
      <c r="E224" s="17" t="s">
        <v>1473</v>
      </c>
      <c r="F224" s="17" t="s">
        <v>1474</v>
      </c>
      <c r="G224" s="256" t="s">
        <v>3905</v>
      </c>
      <c r="H224" s="256" t="s">
        <v>5502</v>
      </c>
      <c r="I224" s="256">
        <v>0</v>
      </c>
      <c r="J224" s="256" t="s">
        <v>5502</v>
      </c>
      <c r="K224" s="256">
        <v>134</v>
      </c>
      <c r="L224" s="256">
        <v>0</v>
      </c>
      <c r="M224" s="256" t="s">
        <v>5502</v>
      </c>
      <c r="N224" s="256">
        <v>0</v>
      </c>
      <c r="O224" s="256">
        <v>138</v>
      </c>
    </row>
    <row r="225" spans="2:15" x14ac:dyDescent="0.25">
      <c r="B225" t="str">
        <f t="shared" si="3"/>
        <v>1161910041595Total</v>
      </c>
      <c r="C225" s="504" t="s">
        <v>100</v>
      </c>
      <c r="D225" s="505" t="s">
        <v>101</v>
      </c>
      <c r="E225" s="505" t="s">
        <v>1473</v>
      </c>
      <c r="F225" s="505" t="str">
        <f>F224</f>
        <v>1595</v>
      </c>
      <c r="G225" s="504" t="s">
        <v>3343</v>
      </c>
      <c r="H225" s="504" t="s">
        <v>5502</v>
      </c>
      <c r="I225" s="504" t="s">
        <v>5502</v>
      </c>
      <c r="J225" s="504" t="s">
        <v>5502</v>
      </c>
      <c r="K225" s="504">
        <v>280</v>
      </c>
      <c r="L225" s="504" t="s">
        <v>5502</v>
      </c>
      <c r="M225" s="504" t="s">
        <v>5502</v>
      </c>
      <c r="N225" s="504">
        <v>0</v>
      </c>
      <c r="O225" s="504">
        <v>293</v>
      </c>
    </row>
    <row r="226" spans="2:15" x14ac:dyDescent="0.25">
      <c r="B226" t="str">
        <f t="shared" si="3"/>
        <v>1016309037988Female</v>
      </c>
      <c r="C226" s="256" t="s">
        <v>102</v>
      </c>
      <c r="D226" s="17" t="s">
        <v>103</v>
      </c>
      <c r="E226" s="17" t="s">
        <v>1475</v>
      </c>
      <c r="F226" s="17" t="s">
        <v>1476</v>
      </c>
      <c r="G226" s="256" t="s">
        <v>3904</v>
      </c>
      <c r="H226" s="256">
        <v>0</v>
      </c>
      <c r="I226" s="256">
        <v>0</v>
      </c>
      <c r="J226" s="256">
        <v>0</v>
      </c>
      <c r="K226" s="256" t="s">
        <v>5502</v>
      </c>
      <c r="L226" s="256" t="s">
        <v>5502</v>
      </c>
      <c r="M226" s="256">
        <v>0</v>
      </c>
      <c r="N226" s="256">
        <v>0</v>
      </c>
      <c r="O226" s="256">
        <v>94</v>
      </c>
    </row>
    <row r="227" spans="2:15" x14ac:dyDescent="0.25">
      <c r="B227" t="str">
        <f t="shared" si="3"/>
        <v>1016309037988Male</v>
      </c>
      <c r="C227" s="256" t="s">
        <v>102</v>
      </c>
      <c r="D227" s="17" t="s">
        <v>103</v>
      </c>
      <c r="E227" s="17" t="s">
        <v>1475</v>
      </c>
      <c r="F227" s="17" t="s">
        <v>1476</v>
      </c>
      <c r="G227" s="256" t="s">
        <v>3905</v>
      </c>
      <c r="H227" s="256">
        <v>0</v>
      </c>
      <c r="I227" s="256" t="s">
        <v>5502</v>
      </c>
      <c r="J227" s="256">
        <v>0</v>
      </c>
      <c r="K227" s="256">
        <v>72</v>
      </c>
      <c r="L227" s="256" t="s">
        <v>5502</v>
      </c>
      <c r="M227" s="256">
        <v>0</v>
      </c>
      <c r="N227" s="256">
        <v>0</v>
      </c>
      <c r="O227" s="256">
        <v>76</v>
      </c>
    </row>
    <row r="228" spans="2:15" x14ac:dyDescent="0.25">
      <c r="B228" t="str">
        <f t="shared" si="3"/>
        <v>1016309037988Total</v>
      </c>
      <c r="C228" s="504" t="s">
        <v>102</v>
      </c>
      <c r="D228" s="505" t="s">
        <v>103</v>
      </c>
      <c r="E228" s="505" t="s">
        <v>1475</v>
      </c>
      <c r="F228" s="505" t="str">
        <f>F227</f>
        <v>7988</v>
      </c>
      <c r="G228" s="504" t="s">
        <v>3343</v>
      </c>
      <c r="H228" s="504">
        <v>0</v>
      </c>
      <c r="I228" s="504" t="s">
        <v>5502</v>
      </c>
      <c r="J228" s="504">
        <v>0</v>
      </c>
      <c r="K228" s="504" t="s">
        <v>5502</v>
      </c>
      <c r="L228" s="504" t="s">
        <v>5502</v>
      </c>
      <c r="M228" s="504">
        <v>0</v>
      </c>
      <c r="N228" s="504">
        <v>0</v>
      </c>
      <c r="O228" s="504">
        <v>170</v>
      </c>
    </row>
    <row r="229" spans="2:15" x14ac:dyDescent="0.25">
      <c r="B229" t="str">
        <f t="shared" si="3"/>
        <v>1016309034188Female</v>
      </c>
      <c r="C229" s="256" t="s">
        <v>102</v>
      </c>
      <c r="D229" s="17" t="s">
        <v>103</v>
      </c>
      <c r="E229" s="17" t="s">
        <v>1477</v>
      </c>
      <c r="F229" s="17" t="s">
        <v>1478</v>
      </c>
      <c r="G229" s="256" t="s">
        <v>3904</v>
      </c>
      <c r="H229" s="256">
        <v>0</v>
      </c>
      <c r="I229" s="256" t="s">
        <v>5502</v>
      </c>
      <c r="J229" s="256" t="s">
        <v>5502</v>
      </c>
      <c r="K229" s="256">
        <v>145</v>
      </c>
      <c r="L229" s="256" t="s">
        <v>5502</v>
      </c>
      <c r="M229" s="256" t="s">
        <v>5502</v>
      </c>
      <c r="N229" s="256">
        <v>0</v>
      </c>
      <c r="O229" s="256">
        <v>156</v>
      </c>
    </row>
    <row r="230" spans="2:15" x14ac:dyDescent="0.25">
      <c r="B230" t="str">
        <f t="shared" si="3"/>
        <v>1016309034188Male</v>
      </c>
      <c r="C230" s="256" t="s">
        <v>102</v>
      </c>
      <c r="D230" s="17" t="s">
        <v>103</v>
      </c>
      <c r="E230" s="17" t="s">
        <v>1477</v>
      </c>
      <c r="F230" s="17" t="s">
        <v>1478</v>
      </c>
      <c r="G230" s="256" t="s">
        <v>3905</v>
      </c>
      <c r="H230" s="256">
        <v>0</v>
      </c>
      <c r="I230" s="256" t="s">
        <v>5502</v>
      </c>
      <c r="J230" s="256" t="s">
        <v>5502</v>
      </c>
      <c r="K230" s="256">
        <v>183</v>
      </c>
      <c r="L230" s="256" t="s">
        <v>5502</v>
      </c>
      <c r="M230" s="256">
        <v>0</v>
      </c>
      <c r="N230" s="256">
        <v>0</v>
      </c>
      <c r="O230" s="256">
        <v>192</v>
      </c>
    </row>
    <row r="231" spans="2:15" x14ac:dyDescent="0.25">
      <c r="B231" t="str">
        <f t="shared" si="3"/>
        <v>1016309034188Total</v>
      </c>
      <c r="C231" s="504" t="s">
        <v>102</v>
      </c>
      <c r="D231" s="505" t="s">
        <v>103</v>
      </c>
      <c r="E231" s="505" t="s">
        <v>1477</v>
      </c>
      <c r="F231" s="505" t="str">
        <f>F230</f>
        <v>4188</v>
      </c>
      <c r="G231" s="504" t="s">
        <v>3343</v>
      </c>
      <c r="H231" s="504">
        <v>0</v>
      </c>
      <c r="I231" s="504" t="s">
        <v>5502</v>
      </c>
      <c r="J231" s="504" t="s">
        <v>5502</v>
      </c>
      <c r="K231" s="504">
        <v>328</v>
      </c>
      <c r="L231" s="504" t="s">
        <v>5502</v>
      </c>
      <c r="M231" s="504" t="s">
        <v>5502</v>
      </c>
      <c r="N231" s="504">
        <v>0</v>
      </c>
      <c r="O231" s="504">
        <v>348</v>
      </c>
    </row>
    <row r="232" spans="2:15" x14ac:dyDescent="0.25">
      <c r="B232" t="str">
        <f t="shared" si="3"/>
        <v>1140605576304Female</v>
      </c>
      <c r="C232" s="256" t="s">
        <v>104</v>
      </c>
      <c r="D232" s="17" t="s">
        <v>105</v>
      </c>
      <c r="E232" s="17" t="s">
        <v>3810</v>
      </c>
      <c r="F232" s="17" t="s">
        <v>3809</v>
      </c>
      <c r="G232" s="256" t="s">
        <v>3904</v>
      </c>
      <c r="H232" s="256" t="s">
        <v>5502</v>
      </c>
      <c r="I232" s="256" t="s">
        <v>5502</v>
      </c>
      <c r="J232" s="256">
        <v>23</v>
      </c>
      <c r="K232" s="256">
        <v>327</v>
      </c>
      <c r="L232" s="256" t="s">
        <v>5502</v>
      </c>
      <c r="M232" s="256" t="s">
        <v>5502</v>
      </c>
      <c r="N232" s="256">
        <v>0</v>
      </c>
      <c r="O232" s="256">
        <v>371</v>
      </c>
    </row>
    <row r="233" spans="2:15" x14ac:dyDescent="0.25">
      <c r="B233" t="str">
        <f t="shared" si="3"/>
        <v>1140605576304Male</v>
      </c>
      <c r="C233" s="256" t="s">
        <v>104</v>
      </c>
      <c r="D233" s="17" t="s">
        <v>105</v>
      </c>
      <c r="E233" s="17" t="s">
        <v>3810</v>
      </c>
      <c r="F233" s="17" t="s">
        <v>3809</v>
      </c>
      <c r="G233" s="256" t="s">
        <v>3905</v>
      </c>
      <c r="H233" s="256" t="s">
        <v>5502</v>
      </c>
      <c r="I233" s="256">
        <v>13</v>
      </c>
      <c r="J233" s="256">
        <v>29</v>
      </c>
      <c r="K233" s="256">
        <v>499</v>
      </c>
      <c r="L233" s="256" t="s">
        <v>5502</v>
      </c>
      <c r="M233" s="256">
        <v>0</v>
      </c>
      <c r="N233" s="256">
        <v>0</v>
      </c>
      <c r="O233" s="256">
        <v>544</v>
      </c>
    </row>
    <row r="234" spans="2:15" x14ac:dyDescent="0.25">
      <c r="B234" t="str">
        <f t="shared" si="3"/>
        <v>1140605576304Total</v>
      </c>
      <c r="C234" s="504" t="s">
        <v>104</v>
      </c>
      <c r="D234" s="505" t="s">
        <v>105</v>
      </c>
      <c r="E234" s="505" t="s">
        <v>3810</v>
      </c>
      <c r="F234" s="505" t="str">
        <f>F233</f>
        <v>6304</v>
      </c>
      <c r="G234" s="504" t="s">
        <v>3343</v>
      </c>
      <c r="H234" s="504" t="s">
        <v>5502</v>
      </c>
      <c r="I234" s="504" t="s">
        <v>5502</v>
      </c>
      <c r="J234" s="504">
        <v>52</v>
      </c>
      <c r="K234" s="504">
        <v>826</v>
      </c>
      <c r="L234" s="504" t="s">
        <v>5502</v>
      </c>
      <c r="M234" s="504" t="s">
        <v>5502</v>
      </c>
      <c r="N234" s="504">
        <v>0</v>
      </c>
      <c r="O234" s="504">
        <v>915</v>
      </c>
    </row>
    <row r="235" spans="2:15" x14ac:dyDescent="0.25">
      <c r="B235" t="str">
        <f t="shared" si="3"/>
        <v>1140605577068Female</v>
      </c>
      <c r="C235" s="256" t="s">
        <v>104</v>
      </c>
      <c r="D235" s="17" t="s">
        <v>105</v>
      </c>
      <c r="E235" s="17" t="s">
        <v>3812</v>
      </c>
      <c r="F235" s="17" t="s">
        <v>3811</v>
      </c>
      <c r="G235" s="256" t="s">
        <v>3904</v>
      </c>
      <c r="H235" s="256" t="s">
        <v>5502</v>
      </c>
      <c r="I235" s="256">
        <v>21</v>
      </c>
      <c r="J235" s="256">
        <v>47</v>
      </c>
      <c r="K235" s="256">
        <v>278</v>
      </c>
      <c r="L235" s="256" t="s">
        <v>5502</v>
      </c>
      <c r="M235" s="256" t="s">
        <v>5502</v>
      </c>
      <c r="N235" s="256">
        <v>0</v>
      </c>
      <c r="O235" s="256">
        <v>354</v>
      </c>
    </row>
    <row r="236" spans="2:15" x14ac:dyDescent="0.25">
      <c r="B236" t="str">
        <f t="shared" si="3"/>
        <v>1140605577068Male</v>
      </c>
      <c r="C236" s="256" t="s">
        <v>104</v>
      </c>
      <c r="D236" s="17" t="s">
        <v>105</v>
      </c>
      <c r="E236" s="17" t="s">
        <v>3812</v>
      </c>
      <c r="F236" s="17" t="s">
        <v>3811</v>
      </c>
      <c r="G236" s="256" t="s">
        <v>3905</v>
      </c>
      <c r="H236" s="256" t="s">
        <v>5502</v>
      </c>
      <c r="I236" s="256">
        <v>18</v>
      </c>
      <c r="J236" s="256">
        <v>43</v>
      </c>
      <c r="K236" s="256">
        <v>391</v>
      </c>
      <c r="L236" s="256" t="s">
        <v>5502</v>
      </c>
      <c r="M236" s="256" t="s">
        <v>5502</v>
      </c>
      <c r="N236" s="256">
        <v>0</v>
      </c>
      <c r="O236" s="256">
        <v>457</v>
      </c>
    </row>
    <row r="237" spans="2:15" x14ac:dyDescent="0.25">
      <c r="B237" t="str">
        <f t="shared" si="3"/>
        <v>1140605577068Total</v>
      </c>
      <c r="C237" s="504" t="s">
        <v>104</v>
      </c>
      <c r="D237" s="505" t="s">
        <v>105</v>
      </c>
      <c r="E237" s="505" t="s">
        <v>3812</v>
      </c>
      <c r="F237" s="505" t="str">
        <f>F236</f>
        <v>7068</v>
      </c>
      <c r="G237" s="504" t="s">
        <v>3343</v>
      </c>
      <c r="H237" s="504" t="s">
        <v>5502</v>
      </c>
      <c r="I237" s="504">
        <v>39</v>
      </c>
      <c r="J237" s="504">
        <v>90</v>
      </c>
      <c r="K237" s="504">
        <v>669</v>
      </c>
      <c r="L237" s="504" t="s">
        <v>5502</v>
      </c>
      <c r="M237" s="504" t="s">
        <v>5502</v>
      </c>
      <c r="N237" s="504">
        <v>0</v>
      </c>
      <c r="O237" s="504">
        <v>811</v>
      </c>
    </row>
    <row r="238" spans="2:15" x14ac:dyDescent="0.25">
      <c r="B238" t="str">
        <f t="shared" si="3"/>
        <v>1085610037645Female</v>
      </c>
      <c r="C238" s="256" t="s">
        <v>106</v>
      </c>
      <c r="D238" s="17" t="s">
        <v>107</v>
      </c>
      <c r="E238" s="17" t="s">
        <v>1479</v>
      </c>
      <c r="F238" s="17" t="s">
        <v>1480</v>
      </c>
      <c r="G238" s="256" t="s">
        <v>3904</v>
      </c>
      <c r="H238" s="256">
        <v>0</v>
      </c>
      <c r="I238" s="256">
        <v>0</v>
      </c>
      <c r="J238" s="256">
        <v>0</v>
      </c>
      <c r="K238" s="256">
        <v>57</v>
      </c>
      <c r="L238" s="256">
        <v>0</v>
      </c>
      <c r="M238" s="256">
        <v>0</v>
      </c>
      <c r="N238" s="256">
        <v>0</v>
      </c>
      <c r="O238" s="256">
        <v>57</v>
      </c>
    </row>
    <row r="239" spans="2:15" x14ac:dyDescent="0.25">
      <c r="B239" t="str">
        <f t="shared" si="3"/>
        <v>1085610037645Male</v>
      </c>
      <c r="C239" s="256" t="s">
        <v>106</v>
      </c>
      <c r="D239" s="17" t="s">
        <v>107</v>
      </c>
      <c r="E239" s="17" t="s">
        <v>1479</v>
      </c>
      <c r="F239" s="17" t="s">
        <v>1480</v>
      </c>
      <c r="G239" s="256" t="s">
        <v>3905</v>
      </c>
      <c r="H239" s="256">
        <v>0</v>
      </c>
      <c r="I239" s="256">
        <v>0</v>
      </c>
      <c r="J239" s="256">
        <v>0</v>
      </c>
      <c r="K239" s="256" t="s">
        <v>5502</v>
      </c>
      <c r="L239" s="256" t="s">
        <v>5502</v>
      </c>
      <c r="M239" s="256">
        <v>0</v>
      </c>
      <c r="N239" s="256" t="s">
        <v>5502</v>
      </c>
      <c r="O239" s="256">
        <v>63</v>
      </c>
    </row>
    <row r="240" spans="2:15" x14ac:dyDescent="0.25">
      <c r="B240" t="str">
        <f t="shared" si="3"/>
        <v>1085610037645Total</v>
      </c>
      <c r="C240" s="504" t="s">
        <v>106</v>
      </c>
      <c r="D240" s="505" t="s">
        <v>107</v>
      </c>
      <c r="E240" s="505" t="s">
        <v>1479</v>
      </c>
      <c r="F240" s="505" t="str">
        <f>F239</f>
        <v>7645</v>
      </c>
      <c r="G240" s="504" t="s">
        <v>3343</v>
      </c>
      <c r="H240" s="504">
        <v>0</v>
      </c>
      <c r="I240" s="504">
        <v>0</v>
      </c>
      <c r="J240" s="504">
        <v>0</v>
      </c>
      <c r="K240" s="504" t="s">
        <v>5502</v>
      </c>
      <c r="L240" s="504" t="s">
        <v>5502</v>
      </c>
      <c r="M240" s="504">
        <v>0</v>
      </c>
      <c r="N240" s="504" t="s">
        <v>5502</v>
      </c>
      <c r="O240" s="504">
        <v>120</v>
      </c>
    </row>
    <row r="241" spans="2:15" x14ac:dyDescent="0.25">
      <c r="B241" t="str">
        <f t="shared" si="3"/>
        <v>1085610036207Female</v>
      </c>
      <c r="C241" s="256" t="s">
        <v>106</v>
      </c>
      <c r="D241" s="17" t="s">
        <v>107</v>
      </c>
      <c r="E241" s="17" t="s">
        <v>1481</v>
      </c>
      <c r="F241" s="17" t="s">
        <v>1482</v>
      </c>
      <c r="G241" s="256" t="s">
        <v>3904</v>
      </c>
      <c r="H241" s="256">
        <v>0</v>
      </c>
      <c r="I241" s="256" t="s">
        <v>5502</v>
      </c>
      <c r="J241" s="256" t="s">
        <v>5502</v>
      </c>
      <c r="K241" s="256">
        <v>107</v>
      </c>
      <c r="L241" s="256" t="s">
        <v>5502</v>
      </c>
      <c r="M241" s="256" t="s">
        <v>5502</v>
      </c>
      <c r="N241" s="256">
        <v>0</v>
      </c>
      <c r="O241" s="256">
        <v>114</v>
      </c>
    </row>
    <row r="242" spans="2:15" x14ac:dyDescent="0.25">
      <c r="B242" t="str">
        <f t="shared" si="3"/>
        <v>1085610036207Male</v>
      </c>
      <c r="C242" s="256" t="s">
        <v>106</v>
      </c>
      <c r="D242" s="17" t="s">
        <v>107</v>
      </c>
      <c r="E242" s="17" t="s">
        <v>1481</v>
      </c>
      <c r="F242" s="17" t="s">
        <v>1482</v>
      </c>
      <c r="G242" s="256" t="s">
        <v>3905</v>
      </c>
      <c r="H242" s="256">
        <v>0</v>
      </c>
      <c r="I242" s="256">
        <v>0</v>
      </c>
      <c r="J242" s="256" t="s">
        <v>5502</v>
      </c>
      <c r="K242" s="256">
        <v>111</v>
      </c>
      <c r="L242" s="256" t="s">
        <v>5502</v>
      </c>
      <c r="M242" s="256" t="s">
        <v>5502</v>
      </c>
      <c r="N242" s="256">
        <v>0</v>
      </c>
      <c r="O242" s="256">
        <v>119</v>
      </c>
    </row>
    <row r="243" spans="2:15" x14ac:dyDescent="0.25">
      <c r="B243" t="str">
        <f t="shared" si="3"/>
        <v>1085610036207Total</v>
      </c>
      <c r="C243" s="504" t="s">
        <v>106</v>
      </c>
      <c r="D243" s="505" t="s">
        <v>107</v>
      </c>
      <c r="E243" s="505" t="s">
        <v>1481</v>
      </c>
      <c r="F243" s="505" t="str">
        <f>F242</f>
        <v>6207</v>
      </c>
      <c r="G243" s="504" t="s">
        <v>3343</v>
      </c>
      <c r="H243" s="504">
        <v>0</v>
      </c>
      <c r="I243" s="504" t="s">
        <v>5502</v>
      </c>
      <c r="J243" s="504" t="s">
        <v>5502</v>
      </c>
      <c r="K243" s="504">
        <v>218</v>
      </c>
      <c r="L243" s="504" t="s">
        <v>5502</v>
      </c>
      <c r="M243" s="504" t="s">
        <v>5502</v>
      </c>
      <c r="N243" s="504">
        <v>0</v>
      </c>
      <c r="O243" s="504">
        <v>233</v>
      </c>
    </row>
    <row r="244" spans="2:15" x14ac:dyDescent="0.25">
      <c r="B244" t="str">
        <f t="shared" si="3"/>
        <v>1120111030003Female</v>
      </c>
      <c r="C244" s="256" t="s">
        <v>108</v>
      </c>
      <c r="D244" s="17" t="s">
        <v>109</v>
      </c>
      <c r="E244" s="17" t="s">
        <v>1483</v>
      </c>
      <c r="F244" s="17" t="s">
        <v>1484</v>
      </c>
      <c r="G244" s="256" t="s">
        <v>3904</v>
      </c>
      <c r="H244" s="256">
        <v>0</v>
      </c>
      <c r="I244" s="256" t="s">
        <v>5502</v>
      </c>
      <c r="J244" s="256">
        <v>44</v>
      </c>
      <c r="K244" s="256">
        <v>274</v>
      </c>
      <c r="L244" s="256" t="s">
        <v>5502</v>
      </c>
      <c r="M244" s="256" t="s">
        <v>5502</v>
      </c>
      <c r="N244" s="256">
        <v>0</v>
      </c>
      <c r="O244" s="256">
        <v>323</v>
      </c>
    </row>
    <row r="245" spans="2:15" x14ac:dyDescent="0.25">
      <c r="B245" t="str">
        <f t="shared" si="3"/>
        <v>1120111030003Male</v>
      </c>
      <c r="C245" s="256" t="s">
        <v>108</v>
      </c>
      <c r="D245" s="17" t="s">
        <v>109</v>
      </c>
      <c r="E245" s="17" t="s">
        <v>1483</v>
      </c>
      <c r="F245" s="17" t="s">
        <v>1484</v>
      </c>
      <c r="G245" s="256" t="s">
        <v>3905</v>
      </c>
      <c r="H245" s="256">
        <v>0</v>
      </c>
      <c r="I245" s="256" t="s">
        <v>5502</v>
      </c>
      <c r="J245" s="256">
        <v>50</v>
      </c>
      <c r="K245" s="256">
        <v>258</v>
      </c>
      <c r="L245" s="256" t="s">
        <v>5502</v>
      </c>
      <c r="M245" s="256">
        <v>0</v>
      </c>
      <c r="N245" s="256">
        <v>0</v>
      </c>
      <c r="O245" s="256">
        <v>313</v>
      </c>
    </row>
    <row r="246" spans="2:15" x14ac:dyDescent="0.25">
      <c r="B246" t="str">
        <f t="shared" si="3"/>
        <v>1120111030003Total</v>
      </c>
      <c r="C246" s="504" t="s">
        <v>108</v>
      </c>
      <c r="D246" s="505" t="s">
        <v>109</v>
      </c>
      <c r="E246" s="505" t="s">
        <v>1483</v>
      </c>
      <c r="F246" s="505" t="str">
        <f>F245</f>
        <v>0003</v>
      </c>
      <c r="G246" s="504" t="s">
        <v>3343</v>
      </c>
      <c r="H246" s="504">
        <v>0</v>
      </c>
      <c r="I246" s="504" t="s">
        <v>5502</v>
      </c>
      <c r="J246" s="504">
        <v>94</v>
      </c>
      <c r="K246" s="504">
        <v>532</v>
      </c>
      <c r="L246" s="504" t="s">
        <v>5502</v>
      </c>
      <c r="M246" s="504" t="s">
        <v>5502</v>
      </c>
      <c r="N246" s="504">
        <v>0</v>
      </c>
      <c r="O246" s="504">
        <v>636</v>
      </c>
    </row>
    <row r="247" spans="2:15" x14ac:dyDescent="0.25">
      <c r="B247" t="str">
        <f t="shared" si="3"/>
        <v>1120111036921Female</v>
      </c>
      <c r="C247" s="256" t="s">
        <v>108</v>
      </c>
      <c r="D247" s="17" t="s">
        <v>109</v>
      </c>
      <c r="E247" s="17" t="s">
        <v>1485</v>
      </c>
      <c r="F247" s="17" t="s">
        <v>1486</v>
      </c>
      <c r="G247" s="256" t="s">
        <v>3904</v>
      </c>
      <c r="H247" s="256">
        <v>0</v>
      </c>
      <c r="I247" s="256" t="s">
        <v>5502</v>
      </c>
      <c r="J247" s="256">
        <v>18</v>
      </c>
      <c r="K247" s="256">
        <v>143</v>
      </c>
      <c r="L247" s="256" t="s">
        <v>5502</v>
      </c>
      <c r="M247" s="256" t="s">
        <v>5502</v>
      </c>
      <c r="N247" s="256">
        <v>0</v>
      </c>
      <c r="O247" s="256">
        <v>165</v>
      </c>
    </row>
    <row r="248" spans="2:15" x14ac:dyDescent="0.25">
      <c r="B248" t="str">
        <f t="shared" si="3"/>
        <v>1120111036921Male</v>
      </c>
      <c r="C248" s="256" t="s">
        <v>108</v>
      </c>
      <c r="D248" s="17" t="s">
        <v>109</v>
      </c>
      <c r="E248" s="17" t="s">
        <v>1485</v>
      </c>
      <c r="F248" s="17" t="s">
        <v>1486</v>
      </c>
      <c r="G248" s="256" t="s">
        <v>3905</v>
      </c>
      <c r="H248" s="256">
        <v>0</v>
      </c>
      <c r="I248" s="256" t="s">
        <v>5502</v>
      </c>
      <c r="J248" s="256" t="s">
        <v>5502</v>
      </c>
      <c r="K248" s="256">
        <v>139</v>
      </c>
      <c r="L248" s="256">
        <v>0</v>
      </c>
      <c r="M248" s="256">
        <v>0</v>
      </c>
      <c r="N248" s="256">
        <v>0</v>
      </c>
      <c r="O248" s="256">
        <v>164</v>
      </c>
    </row>
    <row r="249" spans="2:15" x14ac:dyDescent="0.25">
      <c r="B249" t="str">
        <f t="shared" si="3"/>
        <v>1120111036921Total</v>
      </c>
      <c r="C249" s="504" t="s">
        <v>108</v>
      </c>
      <c r="D249" s="505" t="s">
        <v>109</v>
      </c>
      <c r="E249" s="505" t="s">
        <v>1485</v>
      </c>
      <c r="F249" s="505" t="str">
        <f>F248</f>
        <v>6921</v>
      </c>
      <c r="G249" s="504" t="s">
        <v>3343</v>
      </c>
      <c r="H249" s="504">
        <v>0</v>
      </c>
      <c r="I249" s="504" t="s">
        <v>5502</v>
      </c>
      <c r="J249" s="504" t="s">
        <v>5502</v>
      </c>
      <c r="K249" s="504">
        <v>282</v>
      </c>
      <c r="L249" s="504" t="s">
        <v>5502</v>
      </c>
      <c r="M249" s="504" t="s">
        <v>5502</v>
      </c>
      <c r="N249" s="504">
        <v>0</v>
      </c>
      <c r="O249" s="504">
        <v>329</v>
      </c>
    </row>
    <row r="250" spans="2:15" x14ac:dyDescent="0.25">
      <c r="B250" t="str">
        <f t="shared" si="3"/>
        <v>1161911031605Female</v>
      </c>
      <c r="C250" s="256" t="s">
        <v>110</v>
      </c>
      <c r="D250" s="17" t="s">
        <v>111</v>
      </c>
      <c r="E250" s="17" t="s">
        <v>1487</v>
      </c>
      <c r="F250" s="17" t="s">
        <v>1488</v>
      </c>
      <c r="G250" s="256" t="s">
        <v>3904</v>
      </c>
      <c r="H250" s="256">
        <v>0</v>
      </c>
      <c r="I250" s="256" t="s">
        <v>5502</v>
      </c>
      <c r="J250" s="256">
        <v>19</v>
      </c>
      <c r="K250" s="256">
        <v>320</v>
      </c>
      <c r="L250" s="256" t="s">
        <v>5502</v>
      </c>
      <c r="M250" s="256">
        <v>0</v>
      </c>
      <c r="N250" s="256">
        <v>0</v>
      </c>
      <c r="O250" s="256">
        <v>351</v>
      </c>
    </row>
    <row r="251" spans="2:15" x14ac:dyDescent="0.25">
      <c r="B251" t="str">
        <f t="shared" si="3"/>
        <v>1161911031605Male</v>
      </c>
      <c r="C251" s="256" t="s">
        <v>110</v>
      </c>
      <c r="D251" s="17" t="s">
        <v>111</v>
      </c>
      <c r="E251" s="17" t="s">
        <v>1487</v>
      </c>
      <c r="F251" s="17" t="s">
        <v>1488</v>
      </c>
      <c r="G251" s="256" t="s">
        <v>3905</v>
      </c>
      <c r="H251" s="256">
        <v>0</v>
      </c>
      <c r="I251" s="256">
        <v>18</v>
      </c>
      <c r="J251" s="256">
        <v>25</v>
      </c>
      <c r="K251" s="256">
        <v>334</v>
      </c>
      <c r="L251" s="256" t="s">
        <v>5502</v>
      </c>
      <c r="M251" s="256" t="s">
        <v>5502</v>
      </c>
      <c r="N251" s="256">
        <v>0</v>
      </c>
      <c r="O251" s="256">
        <v>387</v>
      </c>
    </row>
    <row r="252" spans="2:15" x14ac:dyDescent="0.25">
      <c r="B252" t="str">
        <f t="shared" si="3"/>
        <v>1161911031605Total</v>
      </c>
      <c r="C252" s="504" t="s">
        <v>110</v>
      </c>
      <c r="D252" s="505" t="s">
        <v>111</v>
      </c>
      <c r="E252" s="505" t="s">
        <v>1487</v>
      </c>
      <c r="F252" s="505" t="str">
        <f>F251</f>
        <v>1605</v>
      </c>
      <c r="G252" s="504" t="s">
        <v>3343</v>
      </c>
      <c r="H252" s="504">
        <v>0</v>
      </c>
      <c r="I252" s="504" t="s">
        <v>5502</v>
      </c>
      <c r="J252" s="504">
        <v>44</v>
      </c>
      <c r="K252" s="504">
        <v>654</v>
      </c>
      <c r="L252" s="504" t="s">
        <v>5502</v>
      </c>
      <c r="M252" s="504" t="s">
        <v>5502</v>
      </c>
      <c r="N252" s="504">
        <v>0</v>
      </c>
      <c r="O252" s="504">
        <v>738</v>
      </c>
    </row>
    <row r="253" spans="2:15" x14ac:dyDescent="0.25">
      <c r="B253" t="str">
        <f t="shared" si="3"/>
        <v>1161911036808Female</v>
      </c>
      <c r="C253" s="256" t="s">
        <v>110</v>
      </c>
      <c r="D253" s="17" t="s">
        <v>111</v>
      </c>
      <c r="E253" s="17" t="s">
        <v>1489</v>
      </c>
      <c r="F253" s="17" t="s">
        <v>1490</v>
      </c>
      <c r="G253" s="256" t="s">
        <v>3904</v>
      </c>
      <c r="H253" s="256">
        <v>0</v>
      </c>
      <c r="I253" s="256" t="s">
        <v>5502</v>
      </c>
      <c r="J253" s="256">
        <v>12</v>
      </c>
      <c r="K253" s="256">
        <v>220</v>
      </c>
      <c r="L253" s="256" t="s">
        <v>5502</v>
      </c>
      <c r="M253" s="256" t="s">
        <v>5502</v>
      </c>
      <c r="N253" s="256">
        <v>0</v>
      </c>
      <c r="O253" s="256">
        <v>239</v>
      </c>
    </row>
    <row r="254" spans="2:15" x14ac:dyDescent="0.25">
      <c r="B254" t="str">
        <f t="shared" si="3"/>
        <v>1161911036808Male</v>
      </c>
      <c r="C254" s="256" t="s">
        <v>110</v>
      </c>
      <c r="D254" s="17" t="s">
        <v>111</v>
      </c>
      <c r="E254" s="17" t="s">
        <v>1489</v>
      </c>
      <c r="F254" s="17" t="s">
        <v>1490</v>
      </c>
      <c r="G254" s="256" t="s">
        <v>3905</v>
      </c>
      <c r="H254" s="256">
        <v>0</v>
      </c>
      <c r="I254" s="256" t="s">
        <v>5502</v>
      </c>
      <c r="J254" s="256">
        <v>15</v>
      </c>
      <c r="K254" s="256">
        <v>239</v>
      </c>
      <c r="L254" s="256" t="s">
        <v>5502</v>
      </c>
      <c r="M254" s="256" t="s">
        <v>5502</v>
      </c>
      <c r="N254" s="256">
        <v>0</v>
      </c>
      <c r="O254" s="256">
        <v>267</v>
      </c>
    </row>
    <row r="255" spans="2:15" x14ac:dyDescent="0.25">
      <c r="B255" t="str">
        <f t="shared" si="3"/>
        <v>1161911036808Total</v>
      </c>
      <c r="C255" s="504" t="s">
        <v>110</v>
      </c>
      <c r="D255" s="505" t="s">
        <v>111</v>
      </c>
      <c r="E255" s="505" t="s">
        <v>1489</v>
      </c>
      <c r="F255" s="505" t="str">
        <f>F254</f>
        <v>6808</v>
      </c>
      <c r="G255" s="504" t="s">
        <v>3343</v>
      </c>
      <c r="H255" s="504">
        <v>0</v>
      </c>
      <c r="I255" s="504">
        <v>13</v>
      </c>
      <c r="J255" s="504">
        <v>27</v>
      </c>
      <c r="K255" s="504">
        <v>459</v>
      </c>
      <c r="L255" s="504" t="s">
        <v>5502</v>
      </c>
      <c r="M255" s="504" t="s">
        <v>5502</v>
      </c>
      <c r="N255" s="504">
        <v>0</v>
      </c>
      <c r="O255" s="504">
        <v>506</v>
      </c>
    </row>
    <row r="256" spans="2:15" x14ac:dyDescent="0.25">
      <c r="B256" t="str">
        <f t="shared" si="3"/>
        <v>1030212520062Female</v>
      </c>
      <c r="C256" s="256" t="s">
        <v>112</v>
      </c>
      <c r="D256" s="17" t="s">
        <v>113</v>
      </c>
      <c r="E256" s="17" t="s">
        <v>5521</v>
      </c>
      <c r="F256" s="17" t="s">
        <v>5520</v>
      </c>
      <c r="G256" s="256" t="s">
        <v>3904</v>
      </c>
      <c r="H256" s="256">
        <v>0</v>
      </c>
      <c r="I256" s="256">
        <v>20</v>
      </c>
      <c r="J256" s="256">
        <v>11</v>
      </c>
      <c r="K256" s="256">
        <v>703</v>
      </c>
      <c r="L256" s="256" t="s">
        <v>5502</v>
      </c>
      <c r="M256" s="256">
        <v>11</v>
      </c>
      <c r="N256" s="256" t="s">
        <v>5502</v>
      </c>
      <c r="O256" s="256">
        <v>751</v>
      </c>
    </row>
    <row r="257" spans="2:15" x14ac:dyDescent="0.25">
      <c r="B257" t="str">
        <f t="shared" si="3"/>
        <v>1030212520062Male</v>
      </c>
      <c r="C257" s="256" t="s">
        <v>112</v>
      </c>
      <c r="D257" s="17" t="s">
        <v>113</v>
      </c>
      <c r="E257" s="17" t="s">
        <v>5521</v>
      </c>
      <c r="F257" s="17" t="s">
        <v>5520</v>
      </c>
      <c r="G257" s="256" t="s">
        <v>3905</v>
      </c>
      <c r="H257" s="256" t="s">
        <v>5502</v>
      </c>
      <c r="I257" s="256">
        <v>21</v>
      </c>
      <c r="J257" s="256" t="s">
        <v>5502</v>
      </c>
      <c r="K257" s="256">
        <v>711</v>
      </c>
      <c r="L257" s="256">
        <v>11</v>
      </c>
      <c r="M257" s="256" t="s">
        <v>5502</v>
      </c>
      <c r="N257" s="256" t="s">
        <v>5502</v>
      </c>
      <c r="O257" s="256">
        <v>759</v>
      </c>
    </row>
    <row r="258" spans="2:15" x14ac:dyDescent="0.25">
      <c r="B258" t="str">
        <f t="shared" si="3"/>
        <v>1030212520062Total</v>
      </c>
      <c r="C258" s="504" t="s">
        <v>112</v>
      </c>
      <c r="D258" s="505" t="s">
        <v>113</v>
      </c>
      <c r="E258" s="505" t="s">
        <v>5521</v>
      </c>
      <c r="F258" s="505" t="str">
        <f>F257</f>
        <v>0062</v>
      </c>
      <c r="G258" s="504" t="s">
        <v>3343</v>
      </c>
      <c r="H258" s="504" t="s">
        <v>5502</v>
      </c>
      <c r="I258" s="504">
        <v>41</v>
      </c>
      <c r="J258" s="504" t="s">
        <v>5502</v>
      </c>
      <c r="K258" s="504">
        <v>1414</v>
      </c>
      <c r="L258" s="504" t="s">
        <v>5502</v>
      </c>
      <c r="M258" s="504" t="s">
        <v>5502</v>
      </c>
      <c r="N258" s="504" t="s">
        <v>5502</v>
      </c>
      <c r="O258" s="504">
        <v>1510</v>
      </c>
    </row>
    <row r="259" spans="2:15" x14ac:dyDescent="0.25">
      <c r="B259" t="str">
        <f t="shared" si="3"/>
        <v>1030212520061Female</v>
      </c>
      <c r="C259" s="256" t="s">
        <v>112</v>
      </c>
      <c r="D259" s="17" t="s">
        <v>113</v>
      </c>
      <c r="E259" s="17" t="s">
        <v>5519</v>
      </c>
      <c r="F259" s="17" t="s">
        <v>5518</v>
      </c>
      <c r="G259" s="256" t="s">
        <v>3904</v>
      </c>
      <c r="H259" s="256">
        <v>0</v>
      </c>
      <c r="I259" s="256" t="s">
        <v>5502</v>
      </c>
      <c r="J259" s="256" t="s">
        <v>5502</v>
      </c>
      <c r="K259" s="256">
        <v>301</v>
      </c>
      <c r="L259" s="256" t="s">
        <v>5502</v>
      </c>
      <c r="M259" s="256" t="s">
        <v>5502</v>
      </c>
      <c r="N259" s="256" t="s">
        <v>5502</v>
      </c>
      <c r="O259" s="256">
        <v>321</v>
      </c>
    </row>
    <row r="260" spans="2:15" x14ac:dyDescent="0.25">
      <c r="B260" t="str">
        <f t="shared" si="3"/>
        <v>1030212520061Male</v>
      </c>
      <c r="C260" s="256" t="s">
        <v>112</v>
      </c>
      <c r="D260" s="17" t="s">
        <v>113</v>
      </c>
      <c r="E260" s="17" t="s">
        <v>5519</v>
      </c>
      <c r="F260" s="17" t="s">
        <v>5518</v>
      </c>
      <c r="G260" s="256" t="s">
        <v>3905</v>
      </c>
      <c r="H260" s="256">
        <v>0</v>
      </c>
      <c r="I260" s="256">
        <v>12</v>
      </c>
      <c r="J260" s="256" t="s">
        <v>5502</v>
      </c>
      <c r="K260" s="256">
        <v>323</v>
      </c>
      <c r="L260" s="256" t="s">
        <v>5502</v>
      </c>
      <c r="M260" s="256" t="s">
        <v>5502</v>
      </c>
      <c r="N260" s="256">
        <v>0</v>
      </c>
      <c r="O260" s="256">
        <v>341</v>
      </c>
    </row>
    <row r="261" spans="2:15" x14ac:dyDescent="0.25">
      <c r="B261" t="str">
        <f t="shared" ref="B261:B324" si="4">C261&amp;F261&amp;G261</f>
        <v>1030212520061Total</v>
      </c>
      <c r="C261" s="504" t="s">
        <v>112</v>
      </c>
      <c r="D261" s="505" t="s">
        <v>113</v>
      </c>
      <c r="E261" s="505" t="s">
        <v>5519</v>
      </c>
      <c r="F261" s="505" t="str">
        <f>F260</f>
        <v>0061</v>
      </c>
      <c r="G261" s="504" t="s">
        <v>3343</v>
      </c>
      <c r="H261" s="504">
        <v>0</v>
      </c>
      <c r="I261" s="504" t="s">
        <v>5502</v>
      </c>
      <c r="J261" s="504" t="s">
        <v>5502</v>
      </c>
      <c r="K261" s="504">
        <v>624</v>
      </c>
      <c r="L261" s="504" t="s">
        <v>5502</v>
      </c>
      <c r="M261" s="504" t="s">
        <v>5502</v>
      </c>
      <c r="N261" s="504" t="s">
        <v>5502</v>
      </c>
      <c r="O261" s="504">
        <v>662</v>
      </c>
    </row>
    <row r="262" spans="2:15" x14ac:dyDescent="0.25">
      <c r="B262" t="str">
        <f t="shared" si="4"/>
        <v>1204810023464Female</v>
      </c>
      <c r="C262" s="256" t="s">
        <v>114</v>
      </c>
      <c r="D262" s="17" t="s">
        <v>115</v>
      </c>
      <c r="E262" s="17" t="s">
        <v>1491</v>
      </c>
      <c r="F262" s="17" t="s">
        <v>1492</v>
      </c>
      <c r="G262" s="256" t="s">
        <v>3904</v>
      </c>
      <c r="H262" s="256">
        <v>0</v>
      </c>
      <c r="I262" s="256">
        <v>23</v>
      </c>
      <c r="J262" s="256">
        <v>119</v>
      </c>
      <c r="K262" s="256">
        <v>25</v>
      </c>
      <c r="L262" s="256" t="s">
        <v>5502</v>
      </c>
      <c r="M262" s="256" t="s">
        <v>5502</v>
      </c>
      <c r="N262" s="256">
        <v>0</v>
      </c>
      <c r="O262" s="256">
        <v>177</v>
      </c>
    </row>
    <row r="263" spans="2:15" x14ac:dyDescent="0.25">
      <c r="B263" t="str">
        <f t="shared" si="4"/>
        <v>1204810023464Male</v>
      </c>
      <c r="C263" s="256" t="s">
        <v>114</v>
      </c>
      <c r="D263" s="17" t="s">
        <v>115</v>
      </c>
      <c r="E263" s="17" t="s">
        <v>1491</v>
      </c>
      <c r="F263" s="17" t="s">
        <v>1492</v>
      </c>
      <c r="G263" s="256" t="s">
        <v>3905</v>
      </c>
      <c r="H263" s="256" t="s">
        <v>5502</v>
      </c>
      <c r="I263" s="256">
        <v>27</v>
      </c>
      <c r="J263" s="256">
        <v>162</v>
      </c>
      <c r="K263" s="256">
        <v>28</v>
      </c>
      <c r="L263" s="256" t="s">
        <v>5502</v>
      </c>
      <c r="M263" s="256" t="s">
        <v>5502</v>
      </c>
      <c r="N263" s="256">
        <v>0</v>
      </c>
      <c r="O263" s="256">
        <v>226</v>
      </c>
    </row>
    <row r="264" spans="2:15" x14ac:dyDescent="0.25">
      <c r="B264" t="str">
        <f t="shared" si="4"/>
        <v>1204810023464Total</v>
      </c>
      <c r="C264" s="504" t="s">
        <v>114</v>
      </c>
      <c r="D264" s="505" t="s">
        <v>115</v>
      </c>
      <c r="E264" s="505" t="s">
        <v>1491</v>
      </c>
      <c r="F264" s="505" t="str">
        <f>F263</f>
        <v>3464</v>
      </c>
      <c r="G264" s="504" t="s">
        <v>3343</v>
      </c>
      <c r="H264" s="504" t="s">
        <v>5502</v>
      </c>
      <c r="I264" s="504">
        <v>50</v>
      </c>
      <c r="J264" s="504">
        <v>281</v>
      </c>
      <c r="K264" s="504">
        <v>53</v>
      </c>
      <c r="L264" s="504">
        <v>12</v>
      </c>
      <c r="M264" s="504" t="s">
        <v>5502</v>
      </c>
      <c r="N264" s="504">
        <v>0</v>
      </c>
      <c r="O264" s="504">
        <v>403</v>
      </c>
    </row>
    <row r="265" spans="2:15" x14ac:dyDescent="0.25">
      <c r="B265" t="str">
        <f t="shared" si="4"/>
        <v>1204810024956Female</v>
      </c>
      <c r="C265" s="256" t="s">
        <v>114</v>
      </c>
      <c r="D265" s="17" t="s">
        <v>115</v>
      </c>
      <c r="E265" s="17" t="s">
        <v>1493</v>
      </c>
      <c r="F265" s="17" t="s">
        <v>1494</v>
      </c>
      <c r="G265" s="256" t="s">
        <v>3904</v>
      </c>
      <c r="H265" s="256">
        <v>0</v>
      </c>
      <c r="I265" s="256">
        <v>29</v>
      </c>
      <c r="J265" s="256">
        <v>84</v>
      </c>
      <c r="K265" s="256">
        <v>227</v>
      </c>
      <c r="L265" s="256" t="s">
        <v>5502</v>
      </c>
      <c r="M265" s="256" t="s">
        <v>5502</v>
      </c>
      <c r="N265" s="256">
        <v>0</v>
      </c>
      <c r="O265" s="256">
        <v>358</v>
      </c>
    </row>
    <row r="266" spans="2:15" x14ac:dyDescent="0.25">
      <c r="B266" t="str">
        <f t="shared" si="4"/>
        <v>1204810024956Male</v>
      </c>
      <c r="C266" s="256" t="s">
        <v>114</v>
      </c>
      <c r="D266" s="17" t="s">
        <v>115</v>
      </c>
      <c r="E266" s="17" t="s">
        <v>1493</v>
      </c>
      <c r="F266" s="17" t="s">
        <v>1494</v>
      </c>
      <c r="G266" s="256" t="s">
        <v>3905</v>
      </c>
      <c r="H266" s="256" t="s">
        <v>5502</v>
      </c>
      <c r="I266" s="256">
        <v>27</v>
      </c>
      <c r="J266" s="256">
        <v>96</v>
      </c>
      <c r="K266" s="256">
        <v>215</v>
      </c>
      <c r="L266" s="256" t="s">
        <v>5502</v>
      </c>
      <c r="M266" s="256">
        <v>21</v>
      </c>
      <c r="N266" s="256">
        <v>0</v>
      </c>
      <c r="O266" s="256">
        <v>375</v>
      </c>
    </row>
    <row r="267" spans="2:15" x14ac:dyDescent="0.25">
      <c r="B267" t="str">
        <f t="shared" si="4"/>
        <v>1204810024956Total</v>
      </c>
      <c r="C267" s="504" t="s">
        <v>114</v>
      </c>
      <c r="D267" s="505" t="s">
        <v>115</v>
      </c>
      <c r="E267" s="505" t="s">
        <v>1493</v>
      </c>
      <c r="F267" s="505" t="str">
        <f>F266</f>
        <v>4956</v>
      </c>
      <c r="G267" s="504" t="s">
        <v>3343</v>
      </c>
      <c r="H267" s="504" t="s">
        <v>5502</v>
      </c>
      <c r="I267" s="504">
        <v>56</v>
      </c>
      <c r="J267" s="504">
        <v>180</v>
      </c>
      <c r="K267" s="504">
        <v>442</v>
      </c>
      <c r="L267" s="504" t="s">
        <v>5502</v>
      </c>
      <c r="M267" s="504" t="s">
        <v>5502</v>
      </c>
      <c r="N267" s="504">
        <v>0</v>
      </c>
      <c r="O267" s="504">
        <v>733</v>
      </c>
    </row>
    <row r="268" spans="2:15" x14ac:dyDescent="0.25">
      <c r="B268" t="str">
        <f t="shared" si="4"/>
        <v>1204810024957Female</v>
      </c>
      <c r="C268" s="256" t="s">
        <v>114</v>
      </c>
      <c r="D268" s="17" t="s">
        <v>115</v>
      </c>
      <c r="E268" s="17" t="s">
        <v>1495</v>
      </c>
      <c r="F268" s="17" t="s">
        <v>1496</v>
      </c>
      <c r="G268" s="256" t="s">
        <v>3904</v>
      </c>
      <c r="H268" s="256" t="s">
        <v>5502</v>
      </c>
      <c r="I268" s="256">
        <v>99</v>
      </c>
      <c r="J268" s="256">
        <v>304</v>
      </c>
      <c r="K268" s="256">
        <v>452</v>
      </c>
      <c r="L268" s="256" t="s">
        <v>5502</v>
      </c>
      <c r="M268" s="256">
        <v>39</v>
      </c>
      <c r="N268" s="256" t="s">
        <v>5502</v>
      </c>
      <c r="O268" s="256">
        <v>903</v>
      </c>
    </row>
    <row r="269" spans="2:15" x14ac:dyDescent="0.25">
      <c r="B269" t="str">
        <f t="shared" si="4"/>
        <v>1204810024957Male</v>
      </c>
      <c r="C269" s="256" t="s">
        <v>114</v>
      </c>
      <c r="D269" s="17" t="s">
        <v>115</v>
      </c>
      <c r="E269" s="17" t="s">
        <v>1495</v>
      </c>
      <c r="F269" s="17" t="s">
        <v>1496</v>
      </c>
      <c r="G269" s="256" t="s">
        <v>3905</v>
      </c>
      <c r="H269" s="256">
        <v>0</v>
      </c>
      <c r="I269" s="256">
        <v>121</v>
      </c>
      <c r="J269" s="256">
        <v>346</v>
      </c>
      <c r="K269" s="256">
        <v>497</v>
      </c>
      <c r="L269" s="256" t="s">
        <v>5502</v>
      </c>
      <c r="M269" s="256" t="s">
        <v>5502</v>
      </c>
      <c r="N269" s="256">
        <v>0</v>
      </c>
      <c r="O269" s="256">
        <v>1010</v>
      </c>
    </row>
    <row r="270" spans="2:15" x14ac:dyDescent="0.25">
      <c r="B270" t="str">
        <f t="shared" si="4"/>
        <v>1204810024957Total</v>
      </c>
      <c r="C270" s="504" t="s">
        <v>114</v>
      </c>
      <c r="D270" s="505" t="s">
        <v>115</v>
      </c>
      <c r="E270" s="505" t="s">
        <v>1495</v>
      </c>
      <c r="F270" s="505" t="str">
        <f>F269</f>
        <v>4957</v>
      </c>
      <c r="G270" s="504" t="s">
        <v>3343</v>
      </c>
      <c r="H270" s="504" t="s">
        <v>5502</v>
      </c>
      <c r="I270" s="504">
        <v>220</v>
      </c>
      <c r="J270" s="504">
        <v>650</v>
      </c>
      <c r="K270" s="504">
        <v>949</v>
      </c>
      <c r="L270" s="504">
        <v>15</v>
      </c>
      <c r="M270" s="504" t="s">
        <v>5502</v>
      </c>
      <c r="N270" s="504" t="s">
        <v>5502</v>
      </c>
      <c r="O270" s="504">
        <v>1913</v>
      </c>
    </row>
    <row r="271" spans="2:15" x14ac:dyDescent="0.25">
      <c r="B271" t="str">
        <f t="shared" si="4"/>
        <v>1204810023465Female</v>
      </c>
      <c r="C271" s="256" t="s">
        <v>114</v>
      </c>
      <c r="D271" s="17" t="s">
        <v>115</v>
      </c>
      <c r="E271" s="17" t="s">
        <v>1497</v>
      </c>
      <c r="F271" s="17" t="s">
        <v>1498</v>
      </c>
      <c r="G271" s="256" t="s">
        <v>3904</v>
      </c>
      <c r="H271" s="256" t="s">
        <v>5502</v>
      </c>
      <c r="I271" s="256">
        <v>190</v>
      </c>
      <c r="J271" s="256">
        <v>538</v>
      </c>
      <c r="K271" s="256">
        <v>572</v>
      </c>
      <c r="L271" s="256">
        <v>14</v>
      </c>
      <c r="M271" s="256">
        <v>48</v>
      </c>
      <c r="N271" s="256" t="s">
        <v>5502</v>
      </c>
      <c r="O271" s="256">
        <v>1368</v>
      </c>
    </row>
    <row r="272" spans="2:15" x14ac:dyDescent="0.25">
      <c r="B272" t="str">
        <f t="shared" si="4"/>
        <v>1204810023465Male</v>
      </c>
      <c r="C272" s="256" t="s">
        <v>114</v>
      </c>
      <c r="D272" s="17" t="s">
        <v>115</v>
      </c>
      <c r="E272" s="17" t="s">
        <v>1497</v>
      </c>
      <c r="F272" s="17" t="s">
        <v>1498</v>
      </c>
      <c r="G272" s="256" t="s">
        <v>3905</v>
      </c>
      <c r="H272" s="256" t="s">
        <v>5502</v>
      </c>
      <c r="I272" s="256">
        <v>170</v>
      </c>
      <c r="J272" s="256">
        <v>576</v>
      </c>
      <c r="K272" s="256">
        <v>618</v>
      </c>
      <c r="L272" s="256">
        <v>11</v>
      </c>
      <c r="M272" s="256">
        <v>40</v>
      </c>
      <c r="N272" s="256" t="s">
        <v>5502</v>
      </c>
      <c r="O272" s="256">
        <v>1419</v>
      </c>
    </row>
    <row r="273" spans="2:15" x14ac:dyDescent="0.25">
      <c r="B273" t="str">
        <f t="shared" si="4"/>
        <v>1204810023465Total</v>
      </c>
      <c r="C273" s="504" t="s">
        <v>114</v>
      </c>
      <c r="D273" s="505" t="s">
        <v>115</v>
      </c>
      <c r="E273" s="505" t="s">
        <v>1497</v>
      </c>
      <c r="F273" s="505" t="str">
        <f>F272</f>
        <v>3465</v>
      </c>
      <c r="G273" s="504" t="s">
        <v>3343</v>
      </c>
      <c r="H273" s="504" t="s">
        <v>5502</v>
      </c>
      <c r="I273" s="504">
        <v>360</v>
      </c>
      <c r="J273" s="504">
        <v>1114</v>
      </c>
      <c r="K273" s="504">
        <v>1190</v>
      </c>
      <c r="L273" s="504">
        <v>25</v>
      </c>
      <c r="M273" s="504">
        <v>88</v>
      </c>
      <c r="N273" s="504" t="s">
        <v>5502</v>
      </c>
      <c r="O273" s="504">
        <v>2787</v>
      </c>
    </row>
    <row r="274" spans="2:15" x14ac:dyDescent="0.25">
      <c r="B274" t="str">
        <f t="shared" si="4"/>
        <v>1204810023463Female</v>
      </c>
      <c r="C274" s="256" t="s">
        <v>114</v>
      </c>
      <c r="D274" s="17" t="s">
        <v>115</v>
      </c>
      <c r="E274" s="17" t="s">
        <v>1499</v>
      </c>
      <c r="F274" s="17" t="s">
        <v>1500</v>
      </c>
      <c r="G274" s="256" t="s">
        <v>3904</v>
      </c>
      <c r="H274" s="256">
        <v>0</v>
      </c>
      <c r="I274" s="256">
        <v>23</v>
      </c>
      <c r="J274" s="256">
        <v>54</v>
      </c>
      <c r="K274" s="256">
        <v>141</v>
      </c>
      <c r="L274" s="256" t="s">
        <v>5502</v>
      </c>
      <c r="M274" s="256" t="s">
        <v>5502</v>
      </c>
      <c r="N274" s="256">
        <v>0</v>
      </c>
      <c r="O274" s="256">
        <v>247</v>
      </c>
    </row>
    <row r="275" spans="2:15" x14ac:dyDescent="0.25">
      <c r="B275" t="str">
        <f t="shared" si="4"/>
        <v>1204810023463Male</v>
      </c>
      <c r="C275" s="256" t="s">
        <v>114</v>
      </c>
      <c r="D275" s="17" t="s">
        <v>115</v>
      </c>
      <c r="E275" s="17" t="s">
        <v>1499</v>
      </c>
      <c r="F275" s="17" t="s">
        <v>1500</v>
      </c>
      <c r="G275" s="256" t="s">
        <v>3905</v>
      </c>
      <c r="H275" s="256">
        <v>0</v>
      </c>
      <c r="I275" s="256">
        <v>20</v>
      </c>
      <c r="J275" s="256">
        <v>73</v>
      </c>
      <c r="K275" s="256">
        <v>157</v>
      </c>
      <c r="L275" s="256">
        <v>11</v>
      </c>
      <c r="M275" s="256">
        <v>11</v>
      </c>
      <c r="N275" s="256">
        <v>0</v>
      </c>
      <c r="O275" s="256">
        <v>272</v>
      </c>
    </row>
    <row r="276" spans="2:15" x14ac:dyDescent="0.25">
      <c r="B276" t="str">
        <f t="shared" si="4"/>
        <v>1204810023463Total</v>
      </c>
      <c r="C276" s="504" t="s">
        <v>114</v>
      </c>
      <c r="D276" s="505" t="s">
        <v>115</v>
      </c>
      <c r="E276" s="505" t="s">
        <v>1499</v>
      </c>
      <c r="F276" s="505" t="str">
        <f>F275</f>
        <v>3463</v>
      </c>
      <c r="G276" s="504" t="s">
        <v>3343</v>
      </c>
      <c r="H276" s="504">
        <v>0</v>
      </c>
      <c r="I276" s="504">
        <v>43</v>
      </c>
      <c r="J276" s="504">
        <v>127</v>
      </c>
      <c r="K276" s="504">
        <v>298</v>
      </c>
      <c r="L276" s="504" t="s">
        <v>5502</v>
      </c>
      <c r="M276" s="504" t="s">
        <v>5502</v>
      </c>
      <c r="N276" s="504">
        <v>0</v>
      </c>
      <c r="O276" s="504">
        <v>519</v>
      </c>
    </row>
    <row r="277" spans="2:15" x14ac:dyDescent="0.25">
      <c r="B277" t="str">
        <f t="shared" si="4"/>
        <v>1204810023462Female</v>
      </c>
      <c r="C277" s="256" t="s">
        <v>114</v>
      </c>
      <c r="D277" s="17" t="s">
        <v>115</v>
      </c>
      <c r="E277" s="17" t="s">
        <v>1501</v>
      </c>
      <c r="F277" s="17" t="s">
        <v>1502</v>
      </c>
      <c r="G277" s="256" t="s">
        <v>3904</v>
      </c>
      <c r="H277" s="256">
        <v>0</v>
      </c>
      <c r="I277" s="256">
        <v>23</v>
      </c>
      <c r="J277" s="256">
        <v>135</v>
      </c>
      <c r="K277" s="256">
        <v>83</v>
      </c>
      <c r="L277" s="256" t="s">
        <v>5502</v>
      </c>
      <c r="M277" s="256" t="s">
        <v>5502</v>
      </c>
      <c r="N277" s="256">
        <v>0</v>
      </c>
      <c r="O277" s="256">
        <v>249</v>
      </c>
    </row>
    <row r="278" spans="2:15" x14ac:dyDescent="0.25">
      <c r="B278" t="str">
        <f t="shared" si="4"/>
        <v>1204810023462Male</v>
      </c>
      <c r="C278" s="256" t="s">
        <v>114</v>
      </c>
      <c r="D278" s="17" t="s">
        <v>115</v>
      </c>
      <c r="E278" s="17" t="s">
        <v>1501</v>
      </c>
      <c r="F278" s="17" t="s">
        <v>1502</v>
      </c>
      <c r="G278" s="256" t="s">
        <v>3905</v>
      </c>
      <c r="H278" s="256" t="s">
        <v>5502</v>
      </c>
      <c r="I278" s="256">
        <v>47</v>
      </c>
      <c r="J278" s="256">
        <v>124</v>
      </c>
      <c r="K278" s="256">
        <v>96</v>
      </c>
      <c r="L278" s="256" t="s">
        <v>5502</v>
      </c>
      <c r="M278" s="256" t="s">
        <v>5502</v>
      </c>
      <c r="N278" s="256">
        <v>0</v>
      </c>
      <c r="O278" s="256">
        <v>279</v>
      </c>
    </row>
    <row r="279" spans="2:15" x14ac:dyDescent="0.25">
      <c r="B279" t="str">
        <f t="shared" si="4"/>
        <v>1204810023462Total</v>
      </c>
      <c r="C279" s="504" t="s">
        <v>114</v>
      </c>
      <c r="D279" s="505" t="s">
        <v>115</v>
      </c>
      <c r="E279" s="505" t="s">
        <v>1501</v>
      </c>
      <c r="F279" s="505" t="str">
        <f>F278</f>
        <v>3462</v>
      </c>
      <c r="G279" s="504" t="s">
        <v>3343</v>
      </c>
      <c r="H279" s="504" t="s">
        <v>5502</v>
      </c>
      <c r="I279" s="504">
        <v>70</v>
      </c>
      <c r="J279" s="504">
        <v>259</v>
      </c>
      <c r="K279" s="504">
        <v>179</v>
      </c>
      <c r="L279" s="504" t="s">
        <v>5502</v>
      </c>
      <c r="M279" s="504">
        <v>11</v>
      </c>
      <c r="N279" s="504">
        <v>0</v>
      </c>
      <c r="O279" s="504">
        <v>528</v>
      </c>
    </row>
    <row r="280" spans="2:15" x14ac:dyDescent="0.25">
      <c r="B280" t="str">
        <f t="shared" si="4"/>
        <v>1204811075286Female</v>
      </c>
      <c r="C280" s="256" t="s">
        <v>116</v>
      </c>
      <c r="D280" s="17" t="s">
        <v>117</v>
      </c>
      <c r="E280" s="17" t="s">
        <v>117</v>
      </c>
      <c r="F280" s="17" t="s">
        <v>3813</v>
      </c>
      <c r="G280" s="256" t="s">
        <v>3904</v>
      </c>
      <c r="H280" s="256" t="s">
        <v>5502</v>
      </c>
      <c r="I280" s="256">
        <v>87</v>
      </c>
      <c r="J280" s="256">
        <v>218</v>
      </c>
      <c r="K280" s="256">
        <v>232</v>
      </c>
      <c r="L280" s="256">
        <v>0</v>
      </c>
      <c r="M280" s="256" t="s">
        <v>5502</v>
      </c>
      <c r="N280" s="256" t="s">
        <v>5502</v>
      </c>
      <c r="O280" s="256">
        <v>553</v>
      </c>
    </row>
    <row r="281" spans="2:15" x14ac:dyDescent="0.25">
      <c r="B281" t="str">
        <f t="shared" si="4"/>
        <v>1204811075286Male</v>
      </c>
      <c r="C281" s="256" t="s">
        <v>116</v>
      </c>
      <c r="D281" s="17" t="s">
        <v>117</v>
      </c>
      <c r="E281" s="17" t="s">
        <v>117</v>
      </c>
      <c r="F281" s="17" t="s">
        <v>3813</v>
      </c>
      <c r="G281" s="256" t="s">
        <v>3905</v>
      </c>
      <c r="H281" s="256" t="s">
        <v>5502</v>
      </c>
      <c r="I281" s="256">
        <v>79</v>
      </c>
      <c r="J281" s="256">
        <v>278</v>
      </c>
      <c r="K281" s="256">
        <v>469</v>
      </c>
      <c r="L281" s="256">
        <v>0</v>
      </c>
      <c r="M281" s="256" t="s">
        <v>5502</v>
      </c>
      <c r="N281" s="256">
        <v>0</v>
      </c>
      <c r="O281" s="256">
        <v>836</v>
      </c>
    </row>
    <row r="282" spans="2:15" x14ac:dyDescent="0.25">
      <c r="B282" t="str">
        <f t="shared" si="4"/>
        <v>1204811075286Total</v>
      </c>
      <c r="C282" s="504" t="s">
        <v>116</v>
      </c>
      <c r="D282" s="505" t="s">
        <v>117</v>
      </c>
      <c r="E282" s="505" t="s">
        <v>117</v>
      </c>
      <c r="F282" s="505" t="str">
        <f>F281</f>
        <v>5286</v>
      </c>
      <c r="G282" s="504" t="s">
        <v>3343</v>
      </c>
      <c r="H282" s="504" t="s">
        <v>5502</v>
      </c>
      <c r="I282" s="504">
        <v>166</v>
      </c>
      <c r="J282" s="504">
        <v>496</v>
      </c>
      <c r="K282" s="504">
        <v>701</v>
      </c>
      <c r="L282" s="504">
        <v>0</v>
      </c>
      <c r="M282" s="504">
        <v>12</v>
      </c>
      <c r="N282" s="504" t="s">
        <v>5502</v>
      </c>
      <c r="O282" s="504">
        <v>1389</v>
      </c>
    </row>
    <row r="283" spans="2:15" x14ac:dyDescent="0.25">
      <c r="B283" t="str">
        <f t="shared" si="4"/>
        <v>1016310035267Female</v>
      </c>
      <c r="C283" s="256" t="s">
        <v>118</v>
      </c>
      <c r="D283" s="17" t="s">
        <v>119</v>
      </c>
      <c r="E283" s="17" t="s">
        <v>1503</v>
      </c>
      <c r="F283" s="17" t="s">
        <v>1504</v>
      </c>
      <c r="G283" s="256" t="s">
        <v>3904</v>
      </c>
      <c r="H283" s="256">
        <v>0</v>
      </c>
      <c r="I283" s="256">
        <v>0</v>
      </c>
      <c r="J283" s="256" t="s">
        <v>5502</v>
      </c>
      <c r="K283" s="256">
        <v>81</v>
      </c>
      <c r="L283" s="256" t="s">
        <v>5502</v>
      </c>
      <c r="M283" s="256">
        <v>0</v>
      </c>
      <c r="N283" s="256">
        <v>0</v>
      </c>
      <c r="O283" s="256">
        <v>85</v>
      </c>
    </row>
    <row r="284" spans="2:15" x14ac:dyDescent="0.25">
      <c r="B284" t="str">
        <f t="shared" si="4"/>
        <v>1016310035267Male</v>
      </c>
      <c r="C284" s="256" t="s">
        <v>118</v>
      </c>
      <c r="D284" s="17" t="s">
        <v>119</v>
      </c>
      <c r="E284" s="17" t="s">
        <v>1503</v>
      </c>
      <c r="F284" s="17" t="s">
        <v>1504</v>
      </c>
      <c r="G284" s="256" t="s">
        <v>3905</v>
      </c>
      <c r="H284" s="256">
        <v>0</v>
      </c>
      <c r="I284" s="256" t="s">
        <v>5502</v>
      </c>
      <c r="J284" s="256" t="s">
        <v>5502</v>
      </c>
      <c r="K284" s="256">
        <v>95</v>
      </c>
      <c r="L284" s="256" t="s">
        <v>5502</v>
      </c>
      <c r="M284" s="256">
        <v>0</v>
      </c>
      <c r="N284" s="256">
        <v>0</v>
      </c>
      <c r="O284" s="256">
        <v>106</v>
      </c>
    </row>
    <row r="285" spans="2:15" x14ac:dyDescent="0.25">
      <c r="B285" t="str">
        <f t="shared" si="4"/>
        <v>1016310035267Total</v>
      </c>
      <c r="C285" s="504" t="s">
        <v>118</v>
      </c>
      <c r="D285" s="505" t="s">
        <v>119</v>
      </c>
      <c r="E285" s="505" t="s">
        <v>1503</v>
      </c>
      <c r="F285" s="505" t="str">
        <f>F284</f>
        <v>5267</v>
      </c>
      <c r="G285" s="504" t="s">
        <v>3343</v>
      </c>
      <c r="H285" s="504">
        <v>0</v>
      </c>
      <c r="I285" s="504" t="s">
        <v>5502</v>
      </c>
      <c r="J285" s="504" t="s">
        <v>5502</v>
      </c>
      <c r="K285" s="504">
        <v>176</v>
      </c>
      <c r="L285" s="504" t="s">
        <v>5502</v>
      </c>
      <c r="M285" s="504">
        <v>0</v>
      </c>
      <c r="N285" s="504">
        <v>0</v>
      </c>
      <c r="O285" s="504">
        <v>191</v>
      </c>
    </row>
    <row r="286" spans="2:15" x14ac:dyDescent="0.25">
      <c r="B286" t="str">
        <f t="shared" si="4"/>
        <v>1016310034181Female</v>
      </c>
      <c r="C286" s="256" t="s">
        <v>118</v>
      </c>
      <c r="D286" s="17" t="s">
        <v>119</v>
      </c>
      <c r="E286" s="17" t="s">
        <v>1505</v>
      </c>
      <c r="F286" s="17" t="s">
        <v>1506</v>
      </c>
      <c r="G286" s="256" t="s">
        <v>3904</v>
      </c>
      <c r="H286" s="256">
        <v>0</v>
      </c>
      <c r="I286" s="256" t="s">
        <v>5502</v>
      </c>
      <c r="J286" s="256" t="s">
        <v>5502</v>
      </c>
      <c r="K286" s="256">
        <v>181</v>
      </c>
      <c r="L286" s="256" t="s">
        <v>5502</v>
      </c>
      <c r="M286" s="256">
        <v>0</v>
      </c>
      <c r="N286" s="256">
        <v>0</v>
      </c>
      <c r="O286" s="256">
        <v>189</v>
      </c>
    </row>
    <row r="287" spans="2:15" x14ac:dyDescent="0.25">
      <c r="B287" t="str">
        <f t="shared" si="4"/>
        <v>1016310034181Male</v>
      </c>
      <c r="C287" s="256" t="s">
        <v>118</v>
      </c>
      <c r="D287" s="17" t="s">
        <v>119</v>
      </c>
      <c r="E287" s="17" t="s">
        <v>1505</v>
      </c>
      <c r="F287" s="17" t="s">
        <v>1506</v>
      </c>
      <c r="G287" s="256" t="s">
        <v>3905</v>
      </c>
      <c r="H287" s="256">
        <v>0</v>
      </c>
      <c r="I287" s="256" t="s">
        <v>5502</v>
      </c>
      <c r="J287" s="256" t="s">
        <v>5502</v>
      </c>
      <c r="K287" s="256">
        <v>215</v>
      </c>
      <c r="L287" s="256" t="s">
        <v>5502</v>
      </c>
      <c r="M287" s="256">
        <v>0</v>
      </c>
      <c r="N287" s="256">
        <v>0</v>
      </c>
      <c r="O287" s="256">
        <v>224</v>
      </c>
    </row>
    <row r="288" spans="2:15" x14ac:dyDescent="0.25">
      <c r="B288" t="str">
        <f t="shared" si="4"/>
        <v>1016310034181Total</v>
      </c>
      <c r="C288" s="504" t="s">
        <v>118</v>
      </c>
      <c r="D288" s="505" t="s">
        <v>119</v>
      </c>
      <c r="E288" s="505" t="s">
        <v>1505</v>
      </c>
      <c r="F288" s="505" t="str">
        <f>F287</f>
        <v>4181</v>
      </c>
      <c r="G288" s="504" t="s">
        <v>3343</v>
      </c>
      <c r="H288" s="504">
        <v>0</v>
      </c>
      <c r="I288" s="504" t="s">
        <v>5502</v>
      </c>
      <c r="J288" s="504" t="s">
        <v>5502</v>
      </c>
      <c r="K288" s="504">
        <v>396</v>
      </c>
      <c r="L288" s="504" t="s">
        <v>5502</v>
      </c>
      <c r="M288" s="504">
        <v>0</v>
      </c>
      <c r="N288" s="504">
        <v>0</v>
      </c>
      <c r="O288" s="504">
        <v>413</v>
      </c>
    </row>
    <row r="289" spans="2:15" x14ac:dyDescent="0.25">
      <c r="B289" t="str">
        <f t="shared" si="4"/>
        <v>1270415030649Female</v>
      </c>
      <c r="C289" s="256" t="s">
        <v>120</v>
      </c>
      <c r="D289" s="17" t="s">
        <v>121</v>
      </c>
      <c r="E289" s="17" t="s">
        <v>1507</v>
      </c>
      <c r="F289" s="17" t="s">
        <v>1508</v>
      </c>
      <c r="G289" s="256" t="s">
        <v>3904</v>
      </c>
      <c r="H289" s="256" t="s">
        <v>5502</v>
      </c>
      <c r="I289" s="256">
        <v>53</v>
      </c>
      <c r="J289" s="256" t="s">
        <v>5502</v>
      </c>
      <c r="K289" s="256">
        <v>129</v>
      </c>
      <c r="L289" s="256">
        <v>28</v>
      </c>
      <c r="M289" s="256">
        <v>0</v>
      </c>
      <c r="N289" s="256">
        <v>0</v>
      </c>
      <c r="O289" s="256">
        <v>215</v>
      </c>
    </row>
    <row r="290" spans="2:15" x14ac:dyDescent="0.25">
      <c r="B290" t="str">
        <f t="shared" si="4"/>
        <v>1270415030649Male</v>
      </c>
      <c r="C290" s="256" t="s">
        <v>120</v>
      </c>
      <c r="D290" s="17" t="s">
        <v>121</v>
      </c>
      <c r="E290" s="17" t="s">
        <v>1507</v>
      </c>
      <c r="F290" s="17" t="s">
        <v>1508</v>
      </c>
      <c r="G290" s="256" t="s">
        <v>3905</v>
      </c>
      <c r="H290" s="256">
        <v>0</v>
      </c>
      <c r="I290" s="256">
        <v>75</v>
      </c>
      <c r="J290" s="256" t="s">
        <v>5502</v>
      </c>
      <c r="K290" s="256">
        <v>158</v>
      </c>
      <c r="L290" s="256">
        <v>26</v>
      </c>
      <c r="M290" s="256" t="s">
        <v>5502</v>
      </c>
      <c r="N290" s="256">
        <v>0</v>
      </c>
      <c r="O290" s="256">
        <v>262</v>
      </c>
    </row>
    <row r="291" spans="2:15" x14ac:dyDescent="0.25">
      <c r="B291" t="str">
        <f t="shared" si="4"/>
        <v>1270415030649Total</v>
      </c>
      <c r="C291" s="504" t="s">
        <v>120</v>
      </c>
      <c r="D291" s="505" t="s">
        <v>121</v>
      </c>
      <c r="E291" s="505" t="s">
        <v>1507</v>
      </c>
      <c r="F291" s="505" t="str">
        <f>F290</f>
        <v>0649</v>
      </c>
      <c r="G291" s="504" t="s">
        <v>3343</v>
      </c>
      <c r="H291" s="504" t="s">
        <v>5502</v>
      </c>
      <c r="I291" s="504">
        <v>128</v>
      </c>
      <c r="J291" s="504" t="s">
        <v>5502</v>
      </c>
      <c r="K291" s="504">
        <v>287</v>
      </c>
      <c r="L291" s="504">
        <v>54</v>
      </c>
      <c r="M291" s="504" t="s">
        <v>5502</v>
      </c>
      <c r="N291" s="504">
        <v>0</v>
      </c>
      <c r="O291" s="504">
        <v>477</v>
      </c>
    </row>
    <row r="292" spans="2:15" x14ac:dyDescent="0.25">
      <c r="B292" t="str">
        <f t="shared" si="4"/>
        <v>1270415030648Female</v>
      </c>
      <c r="C292" s="256" t="s">
        <v>120</v>
      </c>
      <c r="D292" s="17" t="s">
        <v>121</v>
      </c>
      <c r="E292" s="17" t="s">
        <v>1509</v>
      </c>
      <c r="F292" s="17" t="s">
        <v>1510</v>
      </c>
      <c r="G292" s="256" t="s">
        <v>3904</v>
      </c>
      <c r="H292" s="256">
        <v>0</v>
      </c>
      <c r="I292" s="256">
        <v>24</v>
      </c>
      <c r="J292" s="256" t="s">
        <v>5502</v>
      </c>
      <c r="K292" s="256">
        <v>74</v>
      </c>
      <c r="L292" s="256">
        <v>16</v>
      </c>
      <c r="M292" s="256" t="s">
        <v>5502</v>
      </c>
      <c r="N292" s="256">
        <v>0</v>
      </c>
      <c r="O292" s="256">
        <v>118</v>
      </c>
    </row>
    <row r="293" spans="2:15" x14ac:dyDescent="0.25">
      <c r="B293" t="str">
        <f t="shared" si="4"/>
        <v>1270415030648Male</v>
      </c>
      <c r="C293" s="256" t="s">
        <v>120</v>
      </c>
      <c r="D293" s="17" t="s">
        <v>121</v>
      </c>
      <c r="E293" s="17" t="s">
        <v>1509</v>
      </c>
      <c r="F293" s="17" t="s">
        <v>1510</v>
      </c>
      <c r="G293" s="256" t="s">
        <v>3905</v>
      </c>
      <c r="H293" s="256">
        <v>0</v>
      </c>
      <c r="I293" s="256">
        <v>32</v>
      </c>
      <c r="J293" s="256" t="s">
        <v>5502</v>
      </c>
      <c r="K293" s="256">
        <v>69</v>
      </c>
      <c r="L293" s="256" t="s">
        <v>5502</v>
      </c>
      <c r="M293" s="256">
        <v>0</v>
      </c>
      <c r="N293" s="256">
        <v>0</v>
      </c>
      <c r="O293" s="256">
        <v>130</v>
      </c>
    </row>
    <row r="294" spans="2:15" x14ac:dyDescent="0.25">
      <c r="B294" t="str">
        <f t="shared" si="4"/>
        <v>1270415030648Total</v>
      </c>
      <c r="C294" s="504" t="s">
        <v>120</v>
      </c>
      <c r="D294" s="505" t="s">
        <v>121</v>
      </c>
      <c r="E294" s="505" t="s">
        <v>1509</v>
      </c>
      <c r="F294" s="505" t="str">
        <f>F293</f>
        <v>0648</v>
      </c>
      <c r="G294" s="504" t="s">
        <v>3343</v>
      </c>
      <c r="H294" s="504">
        <v>0</v>
      </c>
      <c r="I294" s="504">
        <v>56</v>
      </c>
      <c r="J294" s="504" t="s">
        <v>5502</v>
      </c>
      <c r="K294" s="504">
        <v>143</v>
      </c>
      <c r="L294" s="504" t="s">
        <v>5502</v>
      </c>
      <c r="M294" s="504" t="s">
        <v>5502</v>
      </c>
      <c r="N294" s="504">
        <v>0</v>
      </c>
      <c r="O294" s="504">
        <v>248</v>
      </c>
    </row>
    <row r="295" spans="2:15" x14ac:dyDescent="0.25">
      <c r="B295" t="str">
        <f t="shared" si="4"/>
        <v>1152105031677Female</v>
      </c>
      <c r="C295" s="256" t="s">
        <v>122</v>
      </c>
      <c r="D295" s="17" t="s">
        <v>123</v>
      </c>
      <c r="E295" s="17" t="s">
        <v>1511</v>
      </c>
      <c r="F295" s="17" t="s">
        <v>1512</v>
      </c>
      <c r="G295" s="256" t="s">
        <v>3904</v>
      </c>
      <c r="H295" s="256">
        <v>0</v>
      </c>
      <c r="I295" s="256" t="s">
        <v>5502</v>
      </c>
      <c r="J295" s="256" t="s">
        <v>5502</v>
      </c>
      <c r="K295" s="256">
        <v>392</v>
      </c>
      <c r="L295" s="256" t="s">
        <v>5502</v>
      </c>
      <c r="M295" s="256" t="s">
        <v>5502</v>
      </c>
      <c r="N295" s="256" t="s">
        <v>5502</v>
      </c>
      <c r="O295" s="256">
        <v>414</v>
      </c>
    </row>
    <row r="296" spans="2:15" x14ac:dyDescent="0.25">
      <c r="B296" t="str">
        <f t="shared" si="4"/>
        <v>1152105031677Male</v>
      </c>
      <c r="C296" s="256" t="s">
        <v>122</v>
      </c>
      <c r="D296" s="17" t="s">
        <v>123</v>
      </c>
      <c r="E296" s="17" t="s">
        <v>1511</v>
      </c>
      <c r="F296" s="17" t="s">
        <v>1512</v>
      </c>
      <c r="G296" s="256" t="s">
        <v>3905</v>
      </c>
      <c r="H296" s="256">
        <v>0</v>
      </c>
      <c r="I296" s="256" t="s">
        <v>5502</v>
      </c>
      <c r="J296" s="256" t="s">
        <v>5502</v>
      </c>
      <c r="K296" s="256">
        <v>426</v>
      </c>
      <c r="L296" s="256" t="s">
        <v>5502</v>
      </c>
      <c r="M296" s="256" t="s">
        <v>5502</v>
      </c>
      <c r="N296" s="256" t="s">
        <v>5502</v>
      </c>
      <c r="O296" s="256">
        <v>455</v>
      </c>
    </row>
    <row r="297" spans="2:15" x14ac:dyDescent="0.25">
      <c r="B297" t="str">
        <f t="shared" si="4"/>
        <v>1152105031677Total</v>
      </c>
      <c r="C297" s="504" t="s">
        <v>122</v>
      </c>
      <c r="D297" s="505" t="s">
        <v>123</v>
      </c>
      <c r="E297" s="505" t="s">
        <v>1511</v>
      </c>
      <c r="F297" s="505" t="str">
        <f>F296</f>
        <v>1677</v>
      </c>
      <c r="G297" s="504" t="s">
        <v>3343</v>
      </c>
      <c r="H297" s="504">
        <v>0</v>
      </c>
      <c r="I297" s="504">
        <v>13</v>
      </c>
      <c r="J297" s="504">
        <v>18</v>
      </c>
      <c r="K297" s="504">
        <v>818</v>
      </c>
      <c r="L297" s="504" t="s">
        <v>5502</v>
      </c>
      <c r="M297" s="504" t="s">
        <v>5502</v>
      </c>
      <c r="N297" s="504" t="s">
        <v>5502</v>
      </c>
      <c r="O297" s="504">
        <v>869</v>
      </c>
    </row>
    <row r="298" spans="2:15" x14ac:dyDescent="0.25">
      <c r="B298" t="str">
        <f t="shared" si="4"/>
        <v>1152105036326Female</v>
      </c>
      <c r="C298" s="256" t="s">
        <v>122</v>
      </c>
      <c r="D298" s="17" t="s">
        <v>123</v>
      </c>
      <c r="E298" s="17" t="s">
        <v>1513</v>
      </c>
      <c r="F298" s="17" t="s">
        <v>1514</v>
      </c>
      <c r="G298" s="256" t="s">
        <v>3904</v>
      </c>
      <c r="H298" s="256">
        <v>0</v>
      </c>
      <c r="I298" s="256">
        <v>0</v>
      </c>
      <c r="J298" s="256" t="s">
        <v>5502</v>
      </c>
      <c r="K298" s="256">
        <v>180</v>
      </c>
      <c r="L298" s="256" t="s">
        <v>5502</v>
      </c>
      <c r="M298" s="256" t="s">
        <v>5502</v>
      </c>
      <c r="N298" s="256">
        <v>0</v>
      </c>
      <c r="O298" s="256">
        <v>185</v>
      </c>
    </row>
    <row r="299" spans="2:15" x14ac:dyDescent="0.25">
      <c r="B299" t="str">
        <f t="shared" si="4"/>
        <v>1152105036326Male</v>
      </c>
      <c r="C299" s="256" t="s">
        <v>122</v>
      </c>
      <c r="D299" s="17" t="s">
        <v>123</v>
      </c>
      <c r="E299" s="17" t="s">
        <v>1513</v>
      </c>
      <c r="F299" s="17" t="s">
        <v>1514</v>
      </c>
      <c r="G299" s="256" t="s">
        <v>3905</v>
      </c>
      <c r="H299" s="256">
        <v>0</v>
      </c>
      <c r="I299" s="256">
        <v>0</v>
      </c>
      <c r="J299" s="256" t="s">
        <v>5502</v>
      </c>
      <c r="K299" s="256">
        <v>200</v>
      </c>
      <c r="L299" s="256" t="s">
        <v>5502</v>
      </c>
      <c r="M299" s="256" t="s">
        <v>5502</v>
      </c>
      <c r="N299" s="256">
        <v>0</v>
      </c>
      <c r="O299" s="256">
        <v>213</v>
      </c>
    </row>
    <row r="300" spans="2:15" x14ac:dyDescent="0.25">
      <c r="B300" t="str">
        <f t="shared" si="4"/>
        <v>1152105036326Total</v>
      </c>
      <c r="C300" s="504" t="s">
        <v>122</v>
      </c>
      <c r="D300" s="505" t="s">
        <v>123</v>
      </c>
      <c r="E300" s="505" t="s">
        <v>1513</v>
      </c>
      <c r="F300" s="505" t="str">
        <f>F299</f>
        <v>6326</v>
      </c>
      <c r="G300" s="504" t="s">
        <v>3343</v>
      </c>
      <c r="H300" s="504">
        <v>0</v>
      </c>
      <c r="I300" s="504">
        <v>0</v>
      </c>
      <c r="J300" s="504" t="s">
        <v>5502</v>
      </c>
      <c r="K300" s="504">
        <v>380</v>
      </c>
      <c r="L300" s="504" t="s">
        <v>5502</v>
      </c>
      <c r="M300" s="504" t="s">
        <v>5502</v>
      </c>
      <c r="N300" s="504">
        <v>0</v>
      </c>
      <c r="O300" s="504">
        <v>398</v>
      </c>
    </row>
    <row r="301" spans="2:15" x14ac:dyDescent="0.25">
      <c r="B301" t="str">
        <f t="shared" si="4"/>
        <v>1265194768206Female</v>
      </c>
      <c r="C301" s="256" t="s">
        <v>124</v>
      </c>
      <c r="D301" s="17" t="s">
        <v>125</v>
      </c>
      <c r="E301" s="17" t="s">
        <v>125</v>
      </c>
      <c r="F301" s="17" t="s">
        <v>1515</v>
      </c>
      <c r="G301" s="256" t="s">
        <v>3904</v>
      </c>
      <c r="H301" s="256">
        <v>0</v>
      </c>
      <c r="I301" s="256" t="s">
        <v>5502</v>
      </c>
      <c r="J301" s="256">
        <v>0</v>
      </c>
      <c r="K301" s="256">
        <v>0</v>
      </c>
      <c r="L301" s="256" t="s">
        <v>5502</v>
      </c>
      <c r="M301" s="256" t="s">
        <v>5502</v>
      </c>
      <c r="N301" s="256">
        <v>0</v>
      </c>
      <c r="O301" s="256">
        <v>86</v>
      </c>
    </row>
    <row r="302" spans="2:15" x14ac:dyDescent="0.25">
      <c r="B302" t="str">
        <f t="shared" si="4"/>
        <v>1265194768206Male</v>
      </c>
      <c r="C302" s="256" t="s">
        <v>124</v>
      </c>
      <c r="D302" s="17" t="s">
        <v>125</v>
      </c>
      <c r="E302" s="17" t="s">
        <v>125</v>
      </c>
      <c r="F302" s="17" t="s">
        <v>1515</v>
      </c>
      <c r="G302" s="256" t="s">
        <v>3905</v>
      </c>
      <c r="H302" s="256">
        <v>0</v>
      </c>
      <c r="I302" s="256" t="s">
        <v>5502</v>
      </c>
      <c r="J302" s="256" t="s">
        <v>5502</v>
      </c>
      <c r="K302" s="256">
        <v>0</v>
      </c>
      <c r="L302" s="256">
        <v>0</v>
      </c>
      <c r="M302" s="256">
        <v>0</v>
      </c>
      <c r="N302" s="256">
        <v>0</v>
      </c>
      <c r="O302" s="256">
        <v>63</v>
      </c>
    </row>
    <row r="303" spans="2:15" x14ac:dyDescent="0.25">
      <c r="B303" t="str">
        <f t="shared" si="4"/>
        <v>1265194768206Total</v>
      </c>
      <c r="C303" s="504" t="s">
        <v>124</v>
      </c>
      <c r="D303" s="505" t="s">
        <v>125</v>
      </c>
      <c r="E303" s="505" t="s">
        <v>125</v>
      </c>
      <c r="F303" s="505" t="str">
        <f>F302</f>
        <v>8206</v>
      </c>
      <c r="G303" s="504" t="s">
        <v>3343</v>
      </c>
      <c r="H303" s="504">
        <v>0</v>
      </c>
      <c r="I303" s="504">
        <v>145</v>
      </c>
      <c r="J303" s="504" t="s">
        <v>5502</v>
      </c>
      <c r="K303" s="504">
        <v>0</v>
      </c>
      <c r="L303" s="504" t="s">
        <v>5502</v>
      </c>
      <c r="M303" s="504" t="s">
        <v>5502</v>
      </c>
      <c r="N303" s="504">
        <v>0</v>
      </c>
      <c r="O303" s="504">
        <v>149</v>
      </c>
    </row>
    <row r="304" spans="2:15" x14ac:dyDescent="0.25">
      <c r="B304" t="str">
        <f t="shared" si="4"/>
        <v>1270416036707Female</v>
      </c>
      <c r="C304" s="256" t="s">
        <v>126</v>
      </c>
      <c r="D304" s="17" t="s">
        <v>127</v>
      </c>
      <c r="E304" s="17" t="s">
        <v>1516</v>
      </c>
      <c r="F304" s="17" t="s">
        <v>1517</v>
      </c>
      <c r="G304" s="256" t="s">
        <v>3904</v>
      </c>
      <c r="H304" s="256">
        <v>0</v>
      </c>
      <c r="I304" s="256" t="s">
        <v>5502</v>
      </c>
      <c r="J304" s="256" t="s">
        <v>5502</v>
      </c>
      <c r="K304" s="256">
        <v>343</v>
      </c>
      <c r="L304" s="256" t="s">
        <v>5502</v>
      </c>
      <c r="M304" s="256" t="s">
        <v>5502</v>
      </c>
      <c r="N304" s="256">
        <v>0</v>
      </c>
      <c r="O304" s="256">
        <v>360</v>
      </c>
    </row>
    <row r="305" spans="2:15" x14ac:dyDescent="0.25">
      <c r="B305" t="str">
        <f t="shared" si="4"/>
        <v>1270416036707Male</v>
      </c>
      <c r="C305" s="256" t="s">
        <v>126</v>
      </c>
      <c r="D305" s="17" t="s">
        <v>127</v>
      </c>
      <c r="E305" s="17" t="s">
        <v>1516</v>
      </c>
      <c r="F305" s="17" t="s">
        <v>1517</v>
      </c>
      <c r="G305" s="256" t="s">
        <v>3905</v>
      </c>
      <c r="H305" s="256" t="s">
        <v>5502</v>
      </c>
      <c r="I305" s="256" t="s">
        <v>5502</v>
      </c>
      <c r="J305" s="256" t="s">
        <v>5502</v>
      </c>
      <c r="K305" s="256">
        <v>392</v>
      </c>
      <c r="L305" s="256" t="s">
        <v>5502</v>
      </c>
      <c r="M305" s="256">
        <v>0</v>
      </c>
      <c r="N305" s="256">
        <v>0</v>
      </c>
      <c r="O305" s="256">
        <v>409</v>
      </c>
    </row>
    <row r="306" spans="2:15" x14ac:dyDescent="0.25">
      <c r="B306" t="str">
        <f t="shared" si="4"/>
        <v>1270416036707Total</v>
      </c>
      <c r="C306" s="504" t="s">
        <v>126</v>
      </c>
      <c r="D306" s="505" t="s">
        <v>127</v>
      </c>
      <c r="E306" s="505" t="s">
        <v>1516</v>
      </c>
      <c r="F306" s="505" t="str">
        <f>F305</f>
        <v>6707</v>
      </c>
      <c r="G306" s="504" t="s">
        <v>3343</v>
      </c>
      <c r="H306" s="504" t="s">
        <v>5502</v>
      </c>
      <c r="I306" s="504" t="s">
        <v>5502</v>
      </c>
      <c r="J306" s="504" t="s">
        <v>5502</v>
      </c>
      <c r="K306" s="504">
        <v>735</v>
      </c>
      <c r="L306" s="504">
        <v>12</v>
      </c>
      <c r="M306" s="504" t="s">
        <v>5502</v>
      </c>
      <c r="N306" s="504">
        <v>0</v>
      </c>
      <c r="O306" s="504">
        <v>769</v>
      </c>
    </row>
    <row r="307" spans="2:15" x14ac:dyDescent="0.25">
      <c r="B307" t="str">
        <f t="shared" si="4"/>
        <v>1270416036558Female</v>
      </c>
      <c r="C307" s="256" t="s">
        <v>126</v>
      </c>
      <c r="D307" s="17" t="s">
        <v>127</v>
      </c>
      <c r="E307" s="17" t="s">
        <v>1518</v>
      </c>
      <c r="F307" s="17" t="s">
        <v>1519</v>
      </c>
      <c r="G307" s="256" t="s">
        <v>3904</v>
      </c>
      <c r="H307" s="256">
        <v>0</v>
      </c>
      <c r="I307" s="256" t="s">
        <v>5502</v>
      </c>
      <c r="J307" s="256" t="s">
        <v>5502</v>
      </c>
      <c r="K307" s="256">
        <v>176</v>
      </c>
      <c r="L307" s="256" t="s">
        <v>5502</v>
      </c>
      <c r="M307" s="256" t="s">
        <v>5502</v>
      </c>
      <c r="N307" s="256">
        <v>0</v>
      </c>
      <c r="O307" s="256">
        <v>184</v>
      </c>
    </row>
    <row r="308" spans="2:15" x14ac:dyDescent="0.25">
      <c r="B308" t="str">
        <f t="shared" si="4"/>
        <v>1270416036558Male</v>
      </c>
      <c r="C308" s="256" t="s">
        <v>126</v>
      </c>
      <c r="D308" s="17" t="s">
        <v>127</v>
      </c>
      <c r="E308" s="17" t="s">
        <v>1518</v>
      </c>
      <c r="F308" s="17" t="s">
        <v>1519</v>
      </c>
      <c r="G308" s="256" t="s">
        <v>3905</v>
      </c>
      <c r="H308" s="256">
        <v>0</v>
      </c>
      <c r="I308" s="256" t="s">
        <v>5502</v>
      </c>
      <c r="J308" s="256" t="s">
        <v>5502</v>
      </c>
      <c r="K308" s="256">
        <v>178</v>
      </c>
      <c r="L308" s="256" t="s">
        <v>5502</v>
      </c>
      <c r="M308" s="256">
        <v>0</v>
      </c>
      <c r="N308" s="256">
        <v>0</v>
      </c>
      <c r="O308" s="256">
        <v>189</v>
      </c>
    </row>
    <row r="309" spans="2:15" x14ac:dyDescent="0.25">
      <c r="B309" t="str">
        <f t="shared" si="4"/>
        <v>1270416036558Total</v>
      </c>
      <c r="C309" s="504" t="s">
        <v>126</v>
      </c>
      <c r="D309" s="505" t="s">
        <v>127</v>
      </c>
      <c r="E309" s="505" t="s">
        <v>1518</v>
      </c>
      <c r="F309" s="505" t="str">
        <f>F308</f>
        <v>6558</v>
      </c>
      <c r="G309" s="504" t="s">
        <v>3343</v>
      </c>
      <c r="H309" s="504">
        <v>0</v>
      </c>
      <c r="I309" s="504" t="s">
        <v>5502</v>
      </c>
      <c r="J309" s="504" t="s">
        <v>5502</v>
      </c>
      <c r="K309" s="504">
        <v>354</v>
      </c>
      <c r="L309" s="504" t="s">
        <v>5502</v>
      </c>
      <c r="M309" s="504" t="s">
        <v>5502</v>
      </c>
      <c r="N309" s="504">
        <v>0</v>
      </c>
      <c r="O309" s="504">
        <v>373</v>
      </c>
    </row>
    <row r="310" spans="2:15" x14ac:dyDescent="0.25">
      <c r="B310" t="str">
        <f t="shared" si="4"/>
        <v>1081106035135Female</v>
      </c>
      <c r="C310" s="256" t="s">
        <v>128</v>
      </c>
      <c r="D310" s="17" t="s">
        <v>129</v>
      </c>
      <c r="E310" s="17" t="s">
        <v>1520</v>
      </c>
      <c r="F310" s="17" t="s">
        <v>1521</v>
      </c>
      <c r="G310" s="256" t="s">
        <v>3904</v>
      </c>
      <c r="H310" s="256">
        <v>0</v>
      </c>
      <c r="I310" s="256" t="s">
        <v>5502</v>
      </c>
      <c r="J310" s="256">
        <v>0</v>
      </c>
      <c r="K310" s="256" t="s">
        <v>5502</v>
      </c>
      <c r="L310" s="256">
        <v>0</v>
      </c>
      <c r="M310" s="256">
        <v>0</v>
      </c>
      <c r="N310" s="256">
        <v>0</v>
      </c>
      <c r="O310" s="256">
        <v>137</v>
      </c>
    </row>
    <row r="311" spans="2:15" x14ac:dyDescent="0.25">
      <c r="B311" t="str">
        <f t="shared" si="4"/>
        <v>1081106035135Male</v>
      </c>
      <c r="C311" s="256" t="s">
        <v>128</v>
      </c>
      <c r="D311" s="17" t="s">
        <v>129</v>
      </c>
      <c r="E311" s="17" t="s">
        <v>1520</v>
      </c>
      <c r="F311" s="17" t="s">
        <v>1521</v>
      </c>
      <c r="G311" s="256" t="s">
        <v>3905</v>
      </c>
      <c r="H311" s="256">
        <v>0</v>
      </c>
      <c r="I311" s="256">
        <v>0</v>
      </c>
      <c r="J311" s="256">
        <v>0</v>
      </c>
      <c r="K311" s="256" t="s">
        <v>5502</v>
      </c>
      <c r="L311" s="256" t="s">
        <v>5502</v>
      </c>
      <c r="M311" s="256">
        <v>0</v>
      </c>
      <c r="N311" s="256">
        <v>0</v>
      </c>
      <c r="O311" s="256">
        <v>144</v>
      </c>
    </row>
    <row r="312" spans="2:15" x14ac:dyDescent="0.25">
      <c r="B312" t="str">
        <f t="shared" si="4"/>
        <v>1081106035135Total</v>
      </c>
      <c r="C312" s="504" t="s">
        <v>128</v>
      </c>
      <c r="D312" s="505" t="s">
        <v>129</v>
      </c>
      <c r="E312" s="505" t="s">
        <v>1520</v>
      </c>
      <c r="F312" s="505" t="str">
        <f>F311</f>
        <v>5135</v>
      </c>
      <c r="G312" s="504" t="s">
        <v>3343</v>
      </c>
      <c r="H312" s="504">
        <v>0</v>
      </c>
      <c r="I312" s="504" t="s">
        <v>5502</v>
      </c>
      <c r="J312" s="504">
        <v>0</v>
      </c>
      <c r="K312" s="504" t="s">
        <v>5502</v>
      </c>
      <c r="L312" s="504" t="s">
        <v>5502</v>
      </c>
      <c r="M312" s="504">
        <v>0</v>
      </c>
      <c r="N312" s="504">
        <v>0</v>
      </c>
      <c r="O312" s="504">
        <v>281</v>
      </c>
    </row>
    <row r="313" spans="2:15" x14ac:dyDescent="0.25">
      <c r="B313" t="str">
        <f t="shared" si="4"/>
        <v>1283211032317Female</v>
      </c>
      <c r="C313" s="256" t="s">
        <v>130</v>
      </c>
      <c r="D313" s="17" t="s">
        <v>131</v>
      </c>
      <c r="E313" s="17" t="s">
        <v>1522</v>
      </c>
      <c r="F313" s="17" t="s">
        <v>1523</v>
      </c>
      <c r="G313" s="256" t="s">
        <v>3904</v>
      </c>
      <c r="H313" s="256">
        <v>0</v>
      </c>
      <c r="I313" s="256" t="s">
        <v>5502</v>
      </c>
      <c r="J313" s="256" t="s">
        <v>5502</v>
      </c>
      <c r="K313" s="256">
        <v>67</v>
      </c>
      <c r="L313" s="256">
        <v>0</v>
      </c>
      <c r="M313" s="256">
        <v>0</v>
      </c>
      <c r="N313" s="256">
        <v>0</v>
      </c>
      <c r="O313" s="256">
        <v>73</v>
      </c>
    </row>
    <row r="314" spans="2:15" x14ac:dyDescent="0.25">
      <c r="B314" t="str">
        <f t="shared" si="4"/>
        <v>1283211032317Male</v>
      </c>
      <c r="C314" s="256" t="s">
        <v>130</v>
      </c>
      <c r="D314" s="17" t="s">
        <v>131</v>
      </c>
      <c r="E314" s="17" t="s">
        <v>1522</v>
      </c>
      <c r="F314" s="17" t="s">
        <v>1523</v>
      </c>
      <c r="G314" s="256" t="s">
        <v>3905</v>
      </c>
      <c r="H314" s="256">
        <v>0</v>
      </c>
      <c r="I314" s="256" t="s">
        <v>5502</v>
      </c>
      <c r="J314" s="256">
        <v>0</v>
      </c>
      <c r="K314" s="256">
        <v>62</v>
      </c>
      <c r="L314" s="256" t="s">
        <v>5502</v>
      </c>
      <c r="M314" s="256">
        <v>0</v>
      </c>
      <c r="N314" s="256">
        <v>0</v>
      </c>
      <c r="O314" s="256">
        <v>65</v>
      </c>
    </row>
    <row r="315" spans="2:15" x14ac:dyDescent="0.25">
      <c r="B315" t="str">
        <f t="shared" si="4"/>
        <v>1283211032317Total</v>
      </c>
      <c r="C315" s="504" t="s">
        <v>130</v>
      </c>
      <c r="D315" s="505" t="s">
        <v>131</v>
      </c>
      <c r="E315" s="505" t="s">
        <v>1522</v>
      </c>
      <c r="F315" s="505" t="str">
        <f>F314</f>
        <v>2317</v>
      </c>
      <c r="G315" s="504" t="s">
        <v>3343</v>
      </c>
      <c r="H315" s="504">
        <v>0</v>
      </c>
      <c r="I315" s="504" t="s">
        <v>5502</v>
      </c>
      <c r="J315" s="504" t="s">
        <v>5502</v>
      </c>
      <c r="K315" s="504">
        <v>129</v>
      </c>
      <c r="L315" s="504" t="s">
        <v>5502</v>
      </c>
      <c r="M315" s="504">
        <v>0</v>
      </c>
      <c r="N315" s="504">
        <v>0</v>
      </c>
      <c r="O315" s="504">
        <v>138</v>
      </c>
    </row>
    <row r="316" spans="2:15" x14ac:dyDescent="0.25">
      <c r="B316" t="str">
        <f t="shared" si="4"/>
        <v>1283211034706Female</v>
      </c>
      <c r="C316" s="256" t="s">
        <v>130</v>
      </c>
      <c r="D316" s="17" t="s">
        <v>131</v>
      </c>
      <c r="E316" s="17" t="s">
        <v>1524</v>
      </c>
      <c r="F316" s="17" t="s">
        <v>1525</v>
      </c>
      <c r="G316" s="256" t="s">
        <v>3904</v>
      </c>
      <c r="H316" s="256" t="s">
        <v>5502</v>
      </c>
      <c r="I316" s="256" t="s">
        <v>5502</v>
      </c>
      <c r="J316" s="256" t="s">
        <v>5502</v>
      </c>
      <c r="K316" s="256">
        <v>120</v>
      </c>
      <c r="L316" s="256" t="s">
        <v>5502</v>
      </c>
      <c r="M316" s="256" t="s">
        <v>5502</v>
      </c>
      <c r="N316" s="256">
        <v>0</v>
      </c>
      <c r="O316" s="256">
        <v>131</v>
      </c>
    </row>
    <row r="317" spans="2:15" x14ac:dyDescent="0.25">
      <c r="B317" t="str">
        <f t="shared" si="4"/>
        <v>1283211034706Male</v>
      </c>
      <c r="C317" s="256" t="s">
        <v>130</v>
      </c>
      <c r="D317" s="17" t="s">
        <v>131</v>
      </c>
      <c r="E317" s="17" t="s">
        <v>1524</v>
      </c>
      <c r="F317" s="17" t="s">
        <v>1525</v>
      </c>
      <c r="G317" s="256" t="s">
        <v>3905</v>
      </c>
      <c r="H317" s="256">
        <v>0</v>
      </c>
      <c r="I317" s="256" t="s">
        <v>5502</v>
      </c>
      <c r="J317" s="256" t="s">
        <v>5502</v>
      </c>
      <c r="K317" s="256">
        <v>150</v>
      </c>
      <c r="L317" s="256" t="s">
        <v>5502</v>
      </c>
      <c r="M317" s="256" t="s">
        <v>5502</v>
      </c>
      <c r="N317" s="256">
        <v>0</v>
      </c>
      <c r="O317" s="256">
        <v>166</v>
      </c>
    </row>
    <row r="318" spans="2:15" x14ac:dyDescent="0.25">
      <c r="B318" t="str">
        <f t="shared" si="4"/>
        <v>1283211034706Total</v>
      </c>
      <c r="C318" s="504" t="s">
        <v>130</v>
      </c>
      <c r="D318" s="505" t="s">
        <v>131</v>
      </c>
      <c r="E318" s="505" t="s">
        <v>1524</v>
      </c>
      <c r="F318" s="505" t="str">
        <f>F317</f>
        <v>4706</v>
      </c>
      <c r="G318" s="504" t="s">
        <v>3343</v>
      </c>
      <c r="H318" s="504" t="s">
        <v>5502</v>
      </c>
      <c r="I318" s="504">
        <v>13</v>
      </c>
      <c r="J318" s="504" t="s">
        <v>5502</v>
      </c>
      <c r="K318" s="504">
        <v>270</v>
      </c>
      <c r="L318" s="504" t="s">
        <v>5502</v>
      </c>
      <c r="M318" s="504" t="s">
        <v>5502</v>
      </c>
      <c r="N318" s="504">
        <v>0</v>
      </c>
      <c r="O318" s="504">
        <v>297</v>
      </c>
    </row>
    <row r="319" spans="2:15" x14ac:dyDescent="0.25">
      <c r="B319" t="str">
        <f t="shared" si="4"/>
        <v>1283211032353Female</v>
      </c>
      <c r="C319" s="256" t="s">
        <v>130</v>
      </c>
      <c r="D319" s="17" t="s">
        <v>131</v>
      </c>
      <c r="E319" s="17" t="s">
        <v>1526</v>
      </c>
      <c r="F319" s="17" t="s">
        <v>1527</v>
      </c>
      <c r="G319" s="256" t="s">
        <v>3904</v>
      </c>
      <c r="H319" s="256">
        <v>0</v>
      </c>
      <c r="I319" s="256">
        <v>0</v>
      </c>
      <c r="J319" s="256">
        <v>0</v>
      </c>
      <c r="K319" s="256" t="s">
        <v>5502</v>
      </c>
      <c r="L319" s="256" t="s">
        <v>5502</v>
      </c>
      <c r="M319" s="256">
        <v>0</v>
      </c>
      <c r="N319" s="256">
        <v>0</v>
      </c>
      <c r="O319" s="256">
        <v>121</v>
      </c>
    </row>
    <row r="320" spans="2:15" x14ac:dyDescent="0.25">
      <c r="B320" t="str">
        <f t="shared" si="4"/>
        <v>1283211032353Male</v>
      </c>
      <c r="C320" s="256" t="s">
        <v>130</v>
      </c>
      <c r="D320" s="17" t="s">
        <v>131</v>
      </c>
      <c r="E320" s="17" t="s">
        <v>1526</v>
      </c>
      <c r="F320" s="17" t="s">
        <v>1527</v>
      </c>
      <c r="G320" s="256" t="s">
        <v>3905</v>
      </c>
      <c r="H320" s="256">
        <v>0</v>
      </c>
      <c r="I320" s="256" t="s">
        <v>5502</v>
      </c>
      <c r="J320" s="256" t="s">
        <v>5502</v>
      </c>
      <c r="K320" s="256">
        <v>127</v>
      </c>
      <c r="L320" s="256">
        <v>0</v>
      </c>
      <c r="M320" s="256">
        <v>0</v>
      </c>
      <c r="N320" s="256">
        <v>0</v>
      </c>
      <c r="O320" s="256">
        <v>130</v>
      </c>
    </row>
    <row r="321" spans="2:15" x14ac:dyDescent="0.25">
      <c r="B321" t="str">
        <f t="shared" si="4"/>
        <v>1283211032353Total</v>
      </c>
      <c r="C321" s="504" t="s">
        <v>130</v>
      </c>
      <c r="D321" s="505" t="s">
        <v>131</v>
      </c>
      <c r="E321" s="505" t="s">
        <v>1526</v>
      </c>
      <c r="F321" s="505" t="str">
        <f>F320</f>
        <v>2353</v>
      </c>
      <c r="G321" s="504" t="s">
        <v>3343</v>
      </c>
      <c r="H321" s="504">
        <v>0</v>
      </c>
      <c r="I321" s="504" t="s">
        <v>5502</v>
      </c>
      <c r="J321" s="504" t="s">
        <v>5502</v>
      </c>
      <c r="K321" s="504" t="s">
        <v>5502</v>
      </c>
      <c r="L321" s="504" t="s">
        <v>5502</v>
      </c>
      <c r="M321" s="504">
        <v>0</v>
      </c>
      <c r="N321" s="504">
        <v>0</v>
      </c>
      <c r="O321" s="504">
        <v>251</v>
      </c>
    </row>
    <row r="322" spans="2:15" x14ac:dyDescent="0.25">
      <c r="B322" t="str">
        <f t="shared" si="4"/>
        <v>1161912031612Female</v>
      </c>
      <c r="C322" s="256" t="s">
        <v>132</v>
      </c>
      <c r="D322" s="17" t="s">
        <v>133</v>
      </c>
      <c r="E322" s="17" t="s">
        <v>1528</v>
      </c>
      <c r="F322" s="17" t="s">
        <v>1529</v>
      </c>
      <c r="G322" s="256" t="s">
        <v>3904</v>
      </c>
      <c r="H322" s="256">
        <v>0</v>
      </c>
      <c r="I322" s="256" t="s">
        <v>5502</v>
      </c>
      <c r="J322" s="256" t="s">
        <v>5502</v>
      </c>
      <c r="K322" s="256">
        <v>195</v>
      </c>
      <c r="L322" s="256" t="s">
        <v>5502</v>
      </c>
      <c r="M322" s="256" t="s">
        <v>5502</v>
      </c>
      <c r="N322" s="256">
        <v>0</v>
      </c>
      <c r="O322" s="256">
        <v>215</v>
      </c>
    </row>
    <row r="323" spans="2:15" x14ac:dyDescent="0.25">
      <c r="B323" t="str">
        <f t="shared" si="4"/>
        <v>1161912031612Male</v>
      </c>
      <c r="C323" s="256" t="s">
        <v>132</v>
      </c>
      <c r="D323" s="17" t="s">
        <v>133</v>
      </c>
      <c r="E323" s="17" t="s">
        <v>1528</v>
      </c>
      <c r="F323" s="17" t="s">
        <v>1529</v>
      </c>
      <c r="G323" s="256" t="s">
        <v>3905</v>
      </c>
      <c r="H323" s="256">
        <v>0</v>
      </c>
      <c r="I323" s="256" t="s">
        <v>5502</v>
      </c>
      <c r="J323" s="256">
        <v>11</v>
      </c>
      <c r="K323" s="256">
        <v>174</v>
      </c>
      <c r="L323" s="256" t="s">
        <v>5502</v>
      </c>
      <c r="M323" s="256" t="s">
        <v>5502</v>
      </c>
      <c r="N323" s="256">
        <v>0</v>
      </c>
      <c r="O323" s="256">
        <v>196</v>
      </c>
    </row>
    <row r="324" spans="2:15" x14ac:dyDescent="0.25">
      <c r="B324" t="str">
        <f t="shared" si="4"/>
        <v>1161912031612Total</v>
      </c>
      <c r="C324" s="504" t="s">
        <v>132</v>
      </c>
      <c r="D324" s="505" t="s">
        <v>133</v>
      </c>
      <c r="E324" s="505" t="s">
        <v>1528</v>
      </c>
      <c r="F324" s="505" t="str">
        <f>F323</f>
        <v>1612</v>
      </c>
      <c r="G324" s="504" t="s">
        <v>3343</v>
      </c>
      <c r="H324" s="504">
        <v>0</v>
      </c>
      <c r="I324" s="504">
        <v>13</v>
      </c>
      <c r="J324" s="504" t="s">
        <v>5502</v>
      </c>
      <c r="K324" s="504">
        <v>369</v>
      </c>
      <c r="L324" s="504" t="s">
        <v>5502</v>
      </c>
      <c r="M324" s="504" t="s">
        <v>5502</v>
      </c>
      <c r="N324" s="504">
        <v>0</v>
      </c>
      <c r="O324" s="504">
        <v>411</v>
      </c>
    </row>
    <row r="325" spans="2:15" x14ac:dyDescent="0.25">
      <c r="B325" t="str">
        <f t="shared" ref="B325:B388" si="5">C325&amp;F325&amp;G325</f>
        <v>1161912031611Female</v>
      </c>
      <c r="C325" s="256" t="s">
        <v>132</v>
      </c>
      <c r="D325" s="17" t="s">
        <v>133</v>
      </c>
      <c r="E325" s="17" t="s">
        <v>1530</v>
      </c>
      <c r="F325" s="17" t="s">
        <v>1531</v>
      </c>
      <c r="G325" s="256" t="s">
        <v>3904</v>
      </c>
      <c r="H325" s="256">
        <v>0</v>
      </c>
      <c r="I325" s="256" t="s">
        <v>5502</v>
      </c>
      <c r="J325" s="256" t="s">
        <v>5502</v>
      </c>
      <c r="K325" s="256">
        <v>125</v>
      </c>
      <c r="L325" s="256" t="s">
        <v>5502</v>
      </c>
      <c r="M325" s="256" t="s">
        <v>5502</v>
      </c>
      <c r="N325" s="256">
        <v>0</v>
      </c>
      <c r="O325" s="256">
        <v>139</v>
      </c>
    </row>
    <row r="326" spans="2:15" x14ac:dyDescent="0.25">
      <c r="B326" t="str">
        <f t="shared" si="5"/>
        <v>1161912031611Male</v>
      </c>
      <c r="C326" s="256" t="s">
        <v>132</v>
      </c>
      <c r="D326" s="17" t="s">
        <v>133</v>
      </c>
      <c r="E326" s="17" t="s">
        <v>1530</v>
      </c>
      <c r="F326" s="17" t="s">
        <v>1531</v>
      </c>
      <c r="G326" s="256" t="s">
        <v>3905</v>
      </c>
      <c r="H326" s="256">
        <v>0</v>
      </c>
      <c r="I326" s="256" t="s">
        <v>5502</v>
      </c>
      <c r="J326" s="256" t="s">
        <v>5502</v>
      </c>
      <c r="K326" s="256">
        <v>135</v>
      </c>
      <c r="L326" s="256" t="s">
        <v>5502</v>
      </c>
      <c r="M326" s="256" t="s">
        <v>5502</v>
      </c>
      <c r="N326" s="256">
        <v>0</v>
      </c>
      <c r="O326" s="256">
        <v>149</v>
      </c>
    </row>
    <row r="327" spans="2:15" x14ac:dyDescent="0.25">
      <c r="B327" t="str">
        <f t="shared" si="5"/>
        <v>1161912031611Total</v>
      </c>
      <c r="C327" s="504" t="s">
        <v>132</v>
      </c>
      <c r="D327" s="505" t="s">
        <v>133</v>
      </c>
      <c r="E327" s="505" t="s">
        <v>1530</v>
      </c>
      <c r="F327" s="505" t="str">
        <f>F326</f>
        <v>1611</v>
      </c>
      <c r="G327" s="504" t="s">
        <v>3343</v>
      </c>
      <c r="H327" s="504">
        <v>0</v>
      </c>
      <c r="I327" s="504" t="s">
        <v>5502</v>
      </c>
      <c r="J327" s="504" t="s">
        <v>5502</v>
      </c>
      <c r="K327" s="504">
        <v>260</v>
      </c>
      <c r="L327" s="504">
        <v>12</v>
      </c>
      <c r="M327" s="504" t="s">
        <v>5502</v>
      </c>
      <c r="N327" s="504">
        <v>0</v>
      </c>
      <c r="O327" s="504">
        <v>288</v>
      </c>
    </row>
    <row r="328" spans="2:15" x14ac:dyDescent="0.25">
      <c r="B328" t="str">
        <f t="shared" si="5"/>
        <v>1295408033891Female</v>
      </c>
      <c r="C328" s="256" t="s">
        <v>134</v>
      </c>
      <c r="D328" s="17" t="s">
        <v>135</v>
      </c>
      <c r="E328" s="17" t="s">
        <v>1532</v>
      </c>
      <c r="F328" s="17" t="s">
        <v>1533</v>
      </c>
      <c r="G328" s="256" t="s">
        <v>3904</v>
      </c>
      <c r="H328" s="256" t="s">
        <v>5502</v>
      </c>
      <c r="I328" s="256" t="s">
        <v>5502</v>
      </c>
      <c r="J328" s="256" t="s">
        <v>5502</v>
      </c>
      <c r="K328" s="256">
        <v>375</v>
      </c>
      <c r="L328" s="256" t="s">
        <v>5502</v>
      </c>
      <c r="M328" s="256" t="s">
        <v>5502</v>
      </c>
      <c r="N328" s="256">
        <v>0</v>
      </c>
      <c r="O328" s="256">
        <v>395</v>
      </c>
    </row>
    <row r="329" spans="2:15" x14ac:dyDescent="0.25">
      <c r="B329" t="str">
        <f t="shared" si="5"/>
        <v>1295408033891Male</v>
      </c>
      <c r="C329" s="256" t="s">
        <v>134</v>
      </c>
      <c r="D329" s="17" t="s">
        <v>135</v>
      </c>
      <c r="E329" s="17" t="s">
        <v>1532</v>
      </c>
      <c r="F329" s="17" t="s">
        <v>1533</v>
      </c>
      <c r="G329" s="256" t="s">
        <v>3905</v>
      </c>
      <c r="H329" s="256">
        <v>0</v>
      </c>
      <c r="I329" s="256" t="s">
        <v>5502</v>
      </c>
      <c r="J329" s="256">
        <v>15</v>
      </c>
      <c r="K329" s="256">
        <v>423</v>
      </c>
      <c r="L329" s="256" t="s">
        <v>5502</v>
      </c>
      <c r="M329" s="256" t="s">
        <v>5502</v>
      </c>
      <c r="N329" s="256">
        <v>0</v>
      </c>
      <c r="O329" s="256">
        <v>459</v>
      </c>
    </row>
    <row r="330" spans="2:15" x14ac:dyDescent="0.25">
      <c r="B330" t="str">
        <f t="shared" si="5"/>
        <v>1295408033891Total</v>
      </c>
      <c r="C330" s="504" t="s">
        <v>134</v>
      </c>
      <c r="D330" s="505" t="s">
        <v>135</v>
      </c>
      <c r="E330" s="505" t="s">
        <v>1532</v>
      </c>
      <c r="F330" s="505" t="str">
        <f>F329</f>
        <v>3891</v>
      </c>
      <c r="G330" s="504" t="s">
        <v>3343</v>
      </c>
      <c r="H330" s="504" t="s">
        <v>5502</v>
      </c>
      <c r="I330" s="504" t="s">
        <v>5502</v>
      </c>
      <c r="J330" s="504" t="s">
        <v>5502</v>
      </c>
      <c r="K330" s="504">
        <v>798</v>
      </c>
      <c r="L330" s="504" t="s">
        <v>5502</v>
      </c>
      <c r="M330" s="504" t="s">
        <v>5502</v>
      </c>
      <c r="N330" s="504">
        <v>0</v>
      </c>
      <c r="O330" s="504">
        <v>854</v>
      </c>
    </row>
    <row r="331" spans="2:15" x14ac:dyDescent="0.25">
      <c r="B331" t="str">
        <f t="shared" si="5"/>
        <v>1295408035263Female</v>
      </c>
      <c r="C331" s="256" t="s">
        <v>134</v>
      </c>
      <c r="D331" s="17" t="s">
        <v>135</v>
      </c>
      <c r="E331" s="17" t="s">
        <v>1534</v>
      </c>
      <c r="F331" s="17" t="s">
        <v>1535</v>
      </c>
      <c r="G331" s="256" t="s">
        <v>3904</v>
      </c>
      <c r="H331" s="256">
        <v>0</v>
      </c>
      <c r="I331" s="256" t="s">
        <v>5502</v>
      </c>
      <c r="J331" s="256" t="s">
        <v>5502</v>
      </c>
      <c r="K331" s="256">
        <v>218</v>
      </c>
      <c r="L331" s="256" t="s">
        <v>5502</v>
      </c>
      <c r="M331" s="256" t="s">
        <v>5502</v>
      </c>
      <c r="N331" s="256">
        <v>0</v>
      </c>
      <c r="O331" s="256">
        <v>226</v>
      </c>
    </row>
    <row r="332" spans="2:15" x14ac:dyDescent="0.25">
      <c r="B332" t="str">
        <f t="shared" si="5"/>
        <v>1295408035263Male</v>
      </c>
      <c r="C332" s="256" t="s">
        <v>134</v>
      </c>
      <c r="D332" s="17" t="s">
        <v>135</v>
      </c>
      <c r="E332" s="17" t="s">
        <v>1534</v>
      </c>
      <c r="F332" s="17" t="s">
        <v>1535</v>
      </c>
      <c r="G332" s="256" t="s">
        <v>3905</v>
      </c>
      <c r="H332" s="256">
        <v>0</v>
      </c>
      <c r="I332" s="256" t="s">
        <v>5502</v>
      </c>
      <c r="J332" s="256" t="s">
        <v>5502</v>
      </c>
      <c r="K332" s="256">
        <v>221</v>
      </c>
      <c r="L332" s="256" t="s">
        <v>5502</v>
      </c>
      <c r="M332" s="256" t="s">
        <v>5502</v>
      </c>
      <c r="N332" s="256" t="s">
        <v>5502</v>
      </c>
      <c r="O332" s="256">
        <v>241</v>
      </c>
    </row>
    <row r="333" spans="2:15" x14ac:dyDescent="0.25">
      <c r="B333" t="str">
        <f t="shared" si="5"/>
        <v>1295408035263Total</v>
      </c>
      <c r="C333" s="504" t="s">
        <v>134</v>
      </c>
      <c r="D333" s="505" t="s">
        <v>135</v>
      </c>
      <c r="E333" s="505" t="s">
        <v>1534</v>
      </c>
      <c r="F333" s="505" t="str">
        <f>F332</f>
        <v>5263</v>
      </c>
      <c r="G333" s="504" t="s">
        <v>3343</v>
      </c>
      <c r="H333" s="504">
        <v>0</v>
      </c>
      <c r="I333" s="504" t="s">
        <v>5502</v>
      </c>
      <c r="J333" s="504">
        <v>11</v>
      </c>
      <c r="K333" s="504">
        <v>439</v>
      </c>
      <c r="L333" s="504" t="s">
        <v>5502</v>
      </c>
      <c r="M333" s="504" t="s">
        <v>5502</v>
      </c>
      <c r="N333" s="504" t="s">
        <v>5502</v>
      </c>
      <c r="O333" s="504">
        <v>467</v>
      </c>
    </row>
    <row r="334" spans="2:15" x14ac:dyDescent="0.25">
      <c r="B334" t="str">
        <f t="shared" si="5"/>
        <v>1195810034034Female</v>
      </c>
      <c r="C334" s="256" t="s">
        <v>136</v>
      </c>
      <c r="D334" s="17" t="s">
        <v>137</v>
      </c>
      <c r="E334" s="17" t="s">
        <v>1536</v>
      </c>
      <c r="F334" s="17" t="s">
        <v>1537</v>
      </c>
      <c r="G334" s="256" t="s">
        <v>3904</v>
      </c>
      <c r="H334" s="256">
        <v>0</v>
      </c>
      <c r="I334" s="256" t="s">
        <v>5502</v>
      </c>
      <c r="J334" s="256" t="s">
        <v>5502</v>
      </c>
      <c r="K334" s="256">
        <v>125</v>
      </c>
      <c r="L334" s="256" t="s">
        <v>5502</v>
      </c>
      <c r="M334" s="256" t="s">
        <v>5502</v>
      </c>
      <c r="N334" s="256">
        <v>0</v>
      </c>
      <c r="O334" s="256">
        <v>136</v>
      </c>
    </row>
    <row r="335" spans="2:15" x14ac:dyDescent="0.25">
      <c r="B335" t="str">
        <f t="shared" si="5"/>
        <v>1195810034034Male</v>
      </c>
      <c r="C335" s="256" t="s">
        <v>136</v>
      </c>
      <c r="D335" s="17" t="s">
        <v>137</v>
      </c>
      <c r="E335" s="17" t="s">
        <v>1536</v>
      </c>
      <c r="F335" s="17" t="s">
        <v>1537</v>
      </c>
      <c r="G335" s="256" t="s">
        <v>3905</v>
      </c>
      <c r="H335" s="256">
        <v>0</v>
      </c>
      <c r="I335" s="256" t="s">
        <v>5502</v>
      </c>
      <c r="J335" s="256" t="s">
        <v>5502</v>
      </c>
      <c r="K335" s="256">
        <v>142</v>
      </c>
      <c r="L335" s="256" t="s">
        <v>5502</v>
      </c>
      <c r="M335" s="256">
        <v>0</v>
      </c>
      <c r="N335" s="256">
        <v>0</v>
      </c>
      <c r="O335" s="256">
        <v>150</v>
      </c>
    </row>
    <row r="336" spans="2:15" x14ac:dyDescent="0.25">
      <c r="B336" t="str">
        <f t="shared" si="5"/>
        <v>1195810034034Total</v>
      </c>
      <c r="C336" s="504" t="s">
        <v>136</v>
      </c>
      <c r="D336" s="505" t="s">
        <v>137</v>
      </c>
      <c r="E336" s="505" t="s">
        <v>1536</v>
      </c>
      <c r="F336" s="505" t="str">
        <f>F335</f>
        <v>4034</v>
      </c>
      <c r="G336" s="504" t="s">
        <v>3343</v>
      </c>
      <c r="H336" s="504">
        <v>0</v>
      </c>
      <c r="I336" s="504" t="s">
        <v>5502</v>
      </c>
      <c r="J336" s="504">
        <v>11</v>
      </c>
      <c r="K336" s="504">
        <v>267</v>
      </c>
      <c r="L336" s="504" t="s">
        <v>5502</v>
      </c>
      <c r="M336" s="504" t="s">
        <v>5502</v>
      </c>
      <c r="N336" s="504">
        <v>0</v>
      </c>
      <c r="O336" s="504">
        <v>286</v>
      </c>
    </row>
    <row r="337" spans="2:15" x14ac:dyDescent="0.25">
      <c r="B337" t="str">
        <f t="shared" si="5"/>
        <v>1195810037400Female</v>
      </c>
      <c r="C337" s="256" t="s">
        <v>136</v>
      </c>
      <c r="D337" s="17" t="s">
        <v>137</v>
      </c>
      <c r="E337" s="17" t="s">
        <v>1538</v>
      </c>
      <c r="F337" s="17" t="s">
        <v>1539</v>
      </c>
      <c r="G337" s="256" t="s">
        <v>3904</v>
      </c>
      <c r="H337" s="256">
        <v>0</v>
      </c>
      <c r="I337" s="256" t="s">
        <v>5502</v>
      </c>
      <c r="J337" s="256" t="s">
        <v>5502</v>
      </c>
      <c r="K337" s="256">
        <v>72</v>
      </c>
      <c r="L337" s="256" t="s">
        <v>5502</v>
      </c>
      <c r="M337" s="256">
        <v>0</v>
      </c>
      <c r="N337" s="256">
        <v>0</v>
      </c>
      <c r="O337" s="256">
        <v>76</v>
      </c>
    </row>
    <row r="338" spans="2:15" x14ac:dyDescent="0.25">
      <c r="B338" t="str">
        <f t="shared" si="5"/>
        <v>1195810037400Male</v>
      </c>
      <c r="C338" s="256" t="s">
        <v>136</v>
      </c>
      <c r="D338" s="17" t="s">
        <v>137</v>
      </c>
      <c r="E338" s="17" t="s">
        <v>1538</v>
      </c>
      <c r="F338" s="17" t="s">
        <v>1539</v>
      </c>
      <c r="G338" s="256" t="s">
        <v>3905</v>
      </c>
      <c r="H338" s="256">
        <v>0</v>
      </c>
      <c r="I338" s="256" t="s">
        <v>5502</v>
      </c>
      <c r="J338" s="256" t="s">
        <v>5502</v>
      </c>
      <c r="K338" s="256">
        <v>73</v>
      </c>
      <c r="L338" s="256" t="s">
        <v>5502</v>
      </c>
      <c r="M338" s="256">
        <v>0</v>
      </c>
      <c r="N338" s="256">
        <v>0</v>
      </c>
      <c r="O338" s="256">
        <v>79</v>
      </c>
    </row>
    <row r="339" spans="2:15" x14ac:dyDescent="0.25">
      <c r="B339" t="str">
        <f t="shared" si="5"/>
        <v>1195810037400Total</v>
      </c>
      <c r="C339" s="504" t="s">
        <v>136</v>
      </c>
      <c r="D339" s="505" t="s">
        <v>137</v>
      </c>
      <c r="E339" s="505" t="s">
        <v>1538</v>
      </c>
      <c r="F339" s="505" t="str">
        <f>F338</f>
        <v>7400</v>
      </c>
      <c r="G339" s="504" t="s">
        <v>3343</v>
      </c>
      <c r="H339" s="504">
        <v>0</v>
      </c>
      <c r="I339" s="504" t="s">
        <v>5502</v>
      </c>
      <c r="J339" s="504" t="s">
        <v>5502</v>
      </c>
      <c r="K339" s="504">
        <v>145</v>
      </c>
      <c r="L339" s="504" t="s">
        <v>5502</v>
      </c>
      <c r="M339" s="504">
        <v>0</v>
      </c>
      <c r="N339" s="504">
        <v>0</v>
      </c>
      <c r="O339" s="504">
        <v>155</v>
      </c>
    </row>
    <row r="340" spans="2:15" x14ac:dyDescent="0.25">
      <c r="B340" t="str">
        <f t="shared" si="5"/>
        <v>1140607536804Female</v>
      </c>
      <c r="C340" s="256" t="s">
        <v>138</v>
      </c>
      <c r="D340" s="17" t="s">
        <v>139</v>
      </c>
      <c r="E340" s="17" t="s">
        <v>1540</v>
      </c>
      <c r="F340" s="17" t="s">
        <v>1541</v>
      </c>
      <c r="G340" s="256" t="s">
        <v>3904</v>
      </c>
      <c r="H340" s="256">
        <v>0</v>
      </c>
      <c r="I340" s="256" t="s">
        <v>5502</v>
      </c>
      <c r="J340" s="256">
        <v>16</v>
      </c>
      <c r="K340" s="256">
        <v>400</v>
      </c>
      <c r="L340" s="256">
        <v>11</v>
      </c>
      <c r="M340" s="256" t="s">
        <v>5502</v>
      </c>
      <c r="N340" s="256">
        <v>0</v>
      </c>
      <c r="O340" s="256">
        <v>440</v>
      </c>
    </row>
    <row r="341" spans="2:15" x14ac:dyDescent="0.25">
      <c r="B341" t="str">
        <f t="shared" si="5"/>
        <v>1140607536804Male</v>
      </c>
      <c r="C341" s="256" t="s">
        <v>138</v>
      </c>
      <c r="D341" s="17" t="s">
        <v>139</v>
      </c>
      <c r="E341" s="17" t="s">
        <v>1540</v>
      </c>
      <c r="F341" s="17" t="s">
        <v>1541</v>
      </c>
      <c r="G341" s="256" t="s">
        <v>3905</v>
      </c>
      <c r="H341" s="256">
        <v>0</v>
      </c>
      <c r="I341" s="256" t="s">
        <v>5502</v>
      </c>
      <c r="J341" s="256">
        <v>11</v>
      </c>
      <c r="K341" s="256">
        <v>396</v>
      </c>
      <c r="L341" s="256" t="s">
        <v>5502</v>
      </c>
      <c r="M341" s="256" t="s">
        <v>5502</v>
      </c>
      <c r="N341" s="256">
        <v>0</v>
      </c>
      <c r="O341" s="256">
        <v>427</v>
      </c>
    </row>
    <row r="342" spans="2:15" x14ac:dyDescent="0.25">
      <c r="B342" t="str">
        <f t="shared" si="5"/>
        <v>1140607536804Total</v>
      </c>
      <c r="C342" s="504" t="s">
        <v>138</v>
      </c>
      <c r="D342" s="505" t="s">
        <v>139</v>
      </c>
      <c r="E342" s="505" t="s">
        <v>1540</v>
      </c>
      <c r="F342" s="505" t="str">
        <f>F341</f>
        <v>6804</v>
      </c>
      <c r="G342" s="504" t="s">
        <v>3343</v>
      </c>
      <c r="H342" s="504">
        <v>0</v>
      </c>
      <c r="I342" s="504" t="s">
        <v>5502</v>
      </c>
      <c r="J342" s="504">
        <v>27</v>
      </c>
      <c r="K342" s="504">
        <v>796</v>
      </c>
      <c r="L342" s="504" t="s">
        <v>5502</v>
      </c>
      <c r="M342" s="504" t="s">
        <v>5502</v>
      </c>
      <c r="N342" s="504">
        <v>0</v>
      </c>
      <c r="O342" s="504">
        <v>867</v>
      </c>
    </row>
    <row r="343" spans="2:15" x14ac:dyDescent="0.25">
      <c r="B343" t="str">
        <f t="shared" si="5"/>
        <v>1140607536305Female</v>
      </c>
      <c r="C343" s="256" t="s">
        <v>138</v>
      </c>
      <c r="D343" s="17" t="s">
        <v>139</v>
      </c>
      <c r="E343" s="17" t="s">
        <v>1542</v>
      </c>
      <c r="F343" s="17" t="s">
        <v>1543</v>
      </c>
      <c r="G343" s="256" t="s">
        <v>3904</v>
      </c>
      <c r="H343" s="256">
        <v>0</v>
      </c>
      <c r="I343" s="256" t="s">
        <v>5502</v>
      </c>
      <c r="J343" s="256" t="s">
        <v>5502</v>
      </c>
      <c r="K343" s="256">
        <v>359</v>
      </c>
      <c r="L343" s="256" t="s">
        <v>5502</v>
      </c>
      <c r="M343" s="256" t="s">
        <v>5502</v>
      </c>
      <c r="N343" s="256">
        <v>0</v>
      </c>
      <c r="O343" s="256">
        <v>382</v>
      </c>
    </row>
    <row r="344" spans="2:15" x14ac:dyDescent="0.25">
      <c r="B344" t="str">
        <f t="shared" si="5"/>
        <v>1140607536305Male</v>
      </c>
      <c r="C344" s="256" t="s">
        <v>138</v>
      </c>
      <c r="D344" s="17" t="s">
        <v>139</v>
      </c>
      <c r="E344" s="17" t="s">
        <v>1542</v>
      </c>
      <c r="F344" s="17" t="s">
        <v>1543</v>
      </c>
      <c r="G344" s="256" t="s">
        <v>3905</v>
      </c>
      <c r="H344" s="256">
        <v>0</v>
      </c>
      <c r="I344" s="256" t="s">
        <v>5502</v>
      </c>
      <c r="J344" s="256">
        <v>11</v>
      </c>
      <c r="K344" s="256">
        <v>375</v>
      </c>
      <c r="L344" s="256" t="s">
        <v>5502</v>
      </c>
      <c r="M344" s="256" t="s">
        <v>5502</v>
      </c>
      <c r="N344" s="256">
        <v>0</v>
      </c>
      <c r="O344" s="256">
        <v>403</v>
      </c>
    </row>
    <row r="345" spans="2:15" x14ac:dyDescent="0.25">
      <c r="B345" t="str">
        <f t="shared" si="5"/>
        <v>1140607536305Total</v>
      </c>
      <c r="C345" s="504" t="s">
        <v>138</v>
      </c>
      <c r="D345" s="505" t="s">
        <v>139</v>
      </c>
      <c r="E345" s="505" t="s">
        <v>1542</v>
      </c>
      <c r="F345" s="505" t="str">
        <f>F344</f>
        <v>6305</v>
      </c>
      <c r="G345" s="504" t="s">
        <v>3343</v>
      </c>
      <c r="H345" s="504">
        <v>0</v>
      </c>
      <c r="I345" s="504" t="s">
        <v>5502</v>
      </c>
      <c r="J345" s="504" t="s">
        <v>5502</v>
      </c>
      <c r="K345" s="504">
        <v>734</v>
      </c>
      <c r="L345" s="504" t="s">
        <v>5502</v>
      </c>
      <c r="M345" s="504">
        <v>14</v>
      </c>
      <c r="N345" s="504">
        <v>0</v>
      </c>
      <c r="O345" s="504">
        <v>785</v>
      </c>
    </row>
    <row r="346" spans="2:15" x14ac:dyDescent="0.25">
      <c r="B346" t="str">
        <f t="shared" si="5"/>
        <v>1140607536306Female</v>
      </c>
      <c r="C346" s="256" t="s">
        <v>138</v>
      </c>
      <c r="D346" s="17" t="s">
        <v>139</v>
      </c>
      <c r="E346" s="17" t="s">
        <v>1544</v>
      </c>
      <c r="F346" s="17" t="s">
        <v>1545</v>
      </c>
      <c r="G346" s="256" t="s">
        <v>3904</v>
      </c>
      <c r="H346" s="256" t="s">
        <v>5502</v>
      </c>
      <c r="I346" s="256">
        <v>15</v>
      </c>
      <c r="J346" s="256">
        <v>17</v>
      </c>
      <c r="K346" s="256">
        <v>750</v>
      </c>
      <c r="L346" s="256" t="s">
        <v>5502</v>
      </c>
      <c r="M346" s="256">
        <v>22</v>
      </c>
      <c r="N346" s="256">
        <v>0</v>
      </c>
      <c r="O346" s="256">
        <v>817</v>
      </c>
    </row>
    <row r="347" spans="2:15" x14ac:dyDescent="0.25">
      <c r="B347" t="str">
        <f t="shared" si="5"/>
        <v>1140607536306Male</v>
      </c>
      <c r="C347" s="256" t="s">
        <v>138</v>
      </c>
      <c r="D347" s="17" t="s">
        <v>139</v>
      </c>
      <c r="E347" s="17" t="s">
        <v>1544</v>
      </c>
      <c r="F347" s="17" t="s">
        <v>1545</v>
      </c>
      <c r="G347" s="256" t="s">
        <v>3905</v>
      </c>
      <c r="H347" s="256">
        <v>0</v>
      </c>
      <c r="I347" s="256">
        <v>14</v>
      </c>
      <c r="J347" s="256">
        <v>16</v>
      </c>
      <c r="K347" s="256">
        <v>777</v>
      </c>
      <c r="L347" s="256" t="s">
        <v>5502</v>
      </c>
      <c r="M347" s="256">
        <v>13</v>
      </c>
      <c r="N347" s="256" t="s">
        <v>5502</v>
      </c>
      <c r="O347" s="256">
        <v>829</v>
      </c>
    </row>
    <row r="348" spans="2:15" x14ac:dyDescent="0.25">
      <c r="B348" t="str">
        <f t="shared" si="5"/>
        <v>1140607536306Total</v>
      </c>
      <c r="C348" s="504" t="s">
        <v>138</v>
      </c>
      <c r="D348" s="505" t="s">
        <v>139</v>
      </c>
      <c r="E348" s="505" t="s">
        <v>1544</v>
      </c>
      <c r="F348" s="505" t="str">
        <f>F347</f>
        <v>6306</v>
      </c>
      <c r="G348" s="504" t="s">
        <v>3343</v>
      </c>
      <c r="H348" s="504" t="s">
        <v>5502</v>
      </c>
      <c r="I348" s="504">
        <v>29</v>
      </c>
      <c r="J348" s="504">
        <v>33</v>
      </c>
      <c r="K348" s="504">
        <v>1527</v>
      </c>
      <c r="L348" s="504" t="s">
        <v>5502</v>
      </c>
      <c r="M348" s="504">
        <v>35</v>
      </c>
      <c r="N348" s="504" t="s">
        <v>5502</v>
      </c>
      <c r="O348" s="504">
        <v>1646</v>
      </c>
    </row>
    <row r="349" spans="2:15" x14ac:dyDescent="0.25">
      <c r="B349" t="str">
        <f t="shared" si="5"/>
        <v>1855155237981Male</v>
      </c>
      <c r="C349" s="256" t="s">
        <v>140</v>
      </c>
      <c r="D349" s="17" t="s">
        <v>141</v>
      </c>
      <c r="E349" s="17" t="s">
        <v>141</v>
      </c>
      <c r="F349" s="17" t="s">
        <v>1546</v>
      </c>
      <c r="G349" s="256" t="s">
        <v>3905</v>
      </c>
      <c r="H349" s="256">
        <v>0</v>
      </c>
      <c r="I349" s="256">
        <v>669</v>
      </c>
      <c r="J349" s="256" t="s">
        <v>5502</v>
      </c>
      <c r="K349" s="256">
        <v>0</v>
      </c>
      <c r="L349" s="256" t="s">
        <v>5502</v>
      </c>
      <c r="M349" s="256" t="s">
        <v>5502</v>
      </c>
      <c r="N349" s="256">
        <v>0</v>
      </c>
      <c r="O349" s="256">
        <v>679</v>
      </c>
    </row>
    <row r="350" spans="2:15" x14ac:dyDescent="0.25">
      <c r="B350" t="str">
        <f t="shared" si="5"/>
        <v>1855155237981Total</v>
      </c>
      <c r="C350" s="504" t="s">
        <v>140</v>
      </c>
      <c r="D350" s="505" t="s">
        <v>141</v>
      </c>
      <c r="E350" s="505" t="s">
        <v>141</v>
      </c>
      <c r="F350" s="505" t="str">
        <f>F349</f>
        <v>7981</v>
      </c>
      <c r="G350" s="504" t="s">
        <v>3343</v>
      </c>
      <c r="H350" s="504">
        <v>0</v>
      </c>
      <c r="I350" s="504">
        <v>669</v>
      </c>
      <c r="J350" s="504" t="s">
        <v>5502</v>
      </c>
      <c r="K350" s="504">
        <v>0</v>
      </c>
      <c r="L350" s="504" t="s">
        <v>5502</v>
      </c>
      <c r="M350" s="504" t="s">
        <v>5502</v>
      </c>
      <c r="N350" s="504">
        <v>0</v>
      </c>
      <c r="O350" s="504">
        <v>679</v>
      </c>
    </row>
    <row r="351" spans="2:15" x14ac:dyDescent="0.25">
      <c r="B351" t="str">
        <f t="shared" si="5"/>
        <v>1094208034691Female</v>
      </c>
      <c r="C351" s="256" t="s">
        <v>142</v>
      </c>
      <c r="D351" s="17" t="s">
        <v>143</v>
      </c>
      <c r="E351" s="17" t="s">
        <v>1547</v>
      </c>
      <c r="F351" s="17" t="s">
        <v>1548</v>
      </c>
      <c r="G351" s="256" t="s">
        <v>3904</v>
      </c>
      <c r="H351" s="256" t="s">
        <v>5502</v>
      </c>
      <c r="I351" s="256" t="s">
        <v>5502</v>
      </c>
      <c r="J351" s="256" t="s">
        <v>5502</v>
      </c>
      <c r="K351" s="256">
        <v>374</v>
      </c>
      <c r="L351" s="256">
        <v>0</v>
      </c>
      <c r="M351" s="256" t="s">
        <v>5502</v>
      </c>
      <c r="N351" s="256">
        <v>0</v>
      </c>
      <c r="O351" s="256">
        <v>387</v>
      </c>
    </row>
    <row r="352" spans="2:15" x14ac:dyDescent="0.25">
      <c r="B352" t="str">
        <f t="shared" si="5"/>
        <v>1094208034691Male</v>
      </c>
      <c r="C352" s="256" t="s">
        <v>142</v>
      </c>
      <c r="D352" s="17" t="s">
        <v>143</v>
      </c>
      <c r="E352" s="17" t="s">
        <v>1547</v>
      </c>
      <c r="F352" s="17" t="s">
        <v>1548</v>
      </c>
      <c r="G352" s="256" t="s">
        <v>3905</v>
      </c>
      <c r="H352" s="256" t="s">
        <v>5502</v>
      </c>
      <c r="I352" s="256">
        <v>11</v>
      </c>
      <c r="J352" s="256" t="s">
        <v>5502</v>
      </c>
      <c r="K352" s="256">
        <v>362</v>
      </c>
      <c r="L352" s="256" t="s">
        <v>5502</v>
      </c>
      <c r="M352" s="256" t="s">
        <v>5502</v>
      </c>
      <c r="N352" s="256">
        <v>0</v>
      </c>
      <c r="O352" s="256">
        <v>390</v>
      </c>
    </row>
    <row r="353" spans="2:15" x14ac:dyDescent="0.25">
      <c r="B353" t="str">
        <f t="shared" si="5"/>
        <v>1094208034691Total</v>
      </c>
      <c r="C353" s="504" t="s">
        <v>142</v>
      </c>
      <c r="D353" s="505" t="s">
        <v>143</v>
      </c>
      <c r="E353" s="505" t="s">
        <v>1547</v>
      </c>
      <c r="F353" s="505" t="str">
        <f>F352</f>
        <v>4691</v>
      </c>
      <c r="G353" s="504" t="s">
        <v>3343</v>
      </c>
      <c r="H353" s="504" t="s">
        <v>5502</v>
      </c>
      <c r="I353" s="504" t="s">
        <v>5502</v>
      </c>
      <c r="J353" s="504">
        <v>11</v>
      </c>
      <c r="K353" s="504">
        <v>736</v>
      </c>
      <c r="L353" s="504" t="s">
        <v>5502</v>
      </c>
      <c r="M353" s="504" t="s">
        <v>5502</v>
      </c>
      <c r="N353" s="504">
        <v>0</v>
      </c>
      <c r="O353" s="504">
        <v>777</v>
      </c>
    </row>
    <row r="354" spans="2:15" x14ac:dyDescent="0.25">
      <c r="B354" t="str">
        <f t="shared" si="5"/>
        <v>1094208033092Female</v>
      </c>
      <c r="C354" s="256" t="s">
        <v>142</v>
      </c>
      <c r="D354" s="17" t="s">
        <v>143</v>
      </c>
      <c r="E354" s="17" t="s">
        <v>1549</v>
      </c>
      <c r="F354" s="17" t="s">
        <v>1550</v>
      </c>
      <c r="G354" s="256" t="s">
        <v>3904</v>
      </c>
      <c r="H354" s="256" t="s">
        <v>5502</v>
      </c>
      <c r="I354" s="256" t="s">
        <v>5502</v>
      </c>
      <c r="J354" s="256" t="s">
        <v>5502</v>
      </c>
      <c r="K354" s="256">
        <v>160</v>
      </c>
      <c r="L354" s="256" t="s">
        <v>5502</v>
      </c>
      <c r="M354" s="256" t="s">
        <v>5502</v>
      </c>
      <c r="N354" s="256">
        <v>0</v>
      </c>
      <c r="O354" s="256">
        <v>173</v>
      </c>
    </row>
    <row r="355" spans="2:15" x14ac:dyDescent="0.25">
      <c r="B355" t="str">
        <f t="shared" si="5"/>
        <v>1094208033092Male</v>
      </c>
      <c r="C355" s="256" t="s">
        <v>142</v>
      </c>
      <c r="D355" s="17" t="s">
        <v>143</v>
      </c>
      <c r="E355" s="17" t="s">
        <v>1549</v>
      </c>
      <c r="F355" s="17" t="s">
        <v>1550</v>
      </c>
      <c r="G355" s="256" t="s">
        <v>3905</v>
      </c>
      <c r="H355" s="256" t="s">
        <v>5502</v>
      </c>
      <c r="I355" s="256" t="s">
        <v>5502</v>
      </c>
      <c r="J355" s="256" t="s">
        <v>5502</v>
      </c>
      <c r="K355" s="256">
        <v>179</v>
      </c>
      <c r="L355" s="256" t="s">
        <v>5502</v>
      </c>
      <c r="M355" s="256" t="s">
        <v>5502</v>
      </c>
      <c r="N355" s="256">
        <v>0</v>
      </c>
      <c r="O355" s="256">
        <v>191</v>
      </c>
    </row>
    <row r="356" spans="2:15" x14ac:dyDescent="0.25">
      <c r="B356" t="str">
        <f t="shared" si="5"/>
        <v>1094208033092Total</v>
      </c>
      <c r="C356" s="504" t="s">
        <v>142</v>
      </c>
      <c r="D356" s="505" t="s">
        <v>143</v>
      </c>
      <c r="E356" s="505" t="s">
        <v>1549</v>
      </c>
      <c r="F356" s="505" t="str">
        <f>F355</f>
        <v>3092</v>
      </c>
      <c r="G356" s="504" t="s">
        <v>3343</v>
      </c>
      <c r="H356" s="504" t="s">
        <v>5502</v>
      </c>
      <c r="I356" s="504" t="s">
        <v>5502</v>
      </c>
      <c r="J356" s="504" t="s">
        <v>5502</v>
      </c>
      <c r="K356" s="504">
        <v>339</v>
      </c>
      <c r="L356" s="504" t="s">
        <v>5502</v>
      </c>
      <c r="M356" s="504" t="s">
        <v>5502</v>
      </c>
      <c r="N356" s="504">
        <v>0</v>
      </c>
      <c r="O356" s="504">
        <v>364</v>
      </c>
    </row>
    <row r="357" spans="2:15" x14ac:dyDescent="0.25">
      <c r="B357" t="str">
        <f t="shared" si="5"/>
        <v>1140608536308Female</v>
      </c>
      <c r="C357" s="256" t="s">
        <v>144</v>
      </c>
      <c r="D357" s="17" t="s">
        <v>145</v>
      </c>
      <c r="E357" s="17" t="s">
        <v>1551</v>
      </c>
      <c r="F357" s="17" t="s">
        <v>1552</v>
      </c>
      <c r="G357" s="256" t="s">
        <v>3904</v>
      </c>
      <c r="H357" s="256" t="s">
        <v>5502</v>
      </c>
      <c r="I357" s="256" t="s">
        <v>5502</v>
      </c>
      <c r="J357" s="256" t="s">
        <v>5502</v>
      </c>
      <c r="K357" s="256">
        <v>231</v>
      </c>
      <c r="L357" s="256" t="s">
        <v>5502</v>
      </c>
      <c r="M357" s="256" t="s">
        <v>5502</v>
      </c>
      <c r="N357" s="256">
        <v>0</v>
      </c>
      <c r="O357" s="256">
        <v>245</v>
      </c>
    </row>
    <row r="358" spans="2:15" x14ac:dyDescent="0.25">
      <c r="B358" t="str">
        <f t="shared" si="5"/>
        <v>1140608536308Male</v>
      </c>
      <c r="C358" s="256" t="s">
        <v>144</v>
      </c>
      <c r="D358" s="17" t="s">
        <v>145</v>
      </c>
      <c r="E358" s="17" t="s">
        <v>1551</v>
      </c>
      <c r="F358" s="17" t="s">
        <v>1552</v>
      </c>
      <c r="G358" s="256" t="s">
        <v>3905</v>
      </c>
      <c r="H358" s="256">
        <v>0</v>
      </c>
      <c r="I358" s="256">
        <v>0</v>
      </c>
      <c r="J358" s="256" t="s">
        <v>5502</v>
      </c>
      <c r="K358" s="256">
        <v>240</v>
      </c>
      <c r="L358" s="256" t="s">
        <v>5502</v>
      </c>
      <c r="M358" s="256" t="s">
        <v>5502</v>
      </c>
      <c r="N358" s="256">
        <v>0</v>
      </c>
      <c r="O358" s="256">
        <v>247</v>
      </c>
    </row>
    <row r="359" spans="2:15" x14ac:dyDescent="0.25">
      <c r="B359" t="str">
        <f t="shared" si="5"/>
        <v>1140608536308Total</v>
      </c>
      <c r="C359" s="504" t="s">
        <v>144</v>
      </c>
      <c r="D359" s="505" t="s">
        <v>145</v>
      </c>
      <c r="E359" s="505" t="s">
        <v>1551</v>
      </c>
      <c r="F359" s="505" t="str">
        <f>F358</f>
        <v>6308</v>
      </c>
      <c r="G359" s="504" t="s">
        <v>3343</v>
      </c>
      <c r="H359" s="504" t="s">
        <v>5502</v>
      </c>
      <c r="I359" s="504" t="s">
        <v>5502</v>
      </c>
      <c r="J359" s="504" t="s">
        <v>5502</v>
      </c>
      <c r="K359" s="504">
        <v>471</v>
      </c>
      <c r="L359" s="504" t="s">
        <v>5502</v>
      </c>
      <c r="M359" s="504" t="s">
        <v>5502</v>
      </c>
      <c r="N359" s="504">
        <v>0</v>
      </c>
      <c r="O359" s="504">
        <v>492</v>
      </c>
    </row>
    <row r="360" spans="2:15" x14ac:dyDescent="0.25">
      <c r="B360" t="str">
        <f t="shared" si="5"/>
        <v>1140608538383Female</v>
      </c>
      <c r="C360" s="256" t="s">
        <v>144</v>
      </c>
      <c r="D360" s="17" t="s">
        <v>145</v>
      </c>
      <c r="E360" s="17" t="s">
        <v>9743</v>
      </c>
      <c r="F360" s="17" t="s">
        <v>9742</v>
      </c>
      <c r="G360" s="256" t="s">
        <v>3904</v>
      </c>
      <c r="H360" s="256" t="s">
        <v>5502</v>
      </c>
      <c r="I360" s="256" t="s">
        <v>5502</v>
      </c>
      <c r="J360" s="256" t="s">
        <v>5502</v>
      </c>
      <c r="K360" s="256">
        <v>88</v>
      </c>
      <c r="L360" s="256" t="s">
        <v>5502</v>
      </c>
      <c r="M360" s="256" t="s">
        <v>5502</v>
      </c>
      <c r="N360" s="256">
        <v>0</v>
      </c>
      <c r="O360" s="256">
        <v>96</v>
      </c>
    </row>
    <row r="361" spans="2:15" x14ac:dyDescent="0.25">
      <c r="B361" t="str">
        <f t="shared" si="5"/>
        <v>1140608538383Male</v>
      </c>
      <c r="C361" s="256" t="s">
        <v>144</v>
      </c>
      <c r="D361" s="17" t="s">
        <v>145</v>
      </c>
      <c r="E361" s="17" t="s">
        <v>9743</v>
      </c>
      <c r="F361" s="17" t="s">
        <v>9742</v>
      </c>
      <c r="G361" s="256" t="s">
        <v>3905</v>
      </c>
      <c r="H361" s="256">
        <v>0</v>
      </c>
      <c r="I361" s="256" t="s">
        <v>5502</v>
      </c>
      <c r="J361" s="256" t="s">
        <v>5502</v>
      </c>
      <c r="K361" s="256">
        <v>112</v>
      </c>
      <c r="L361" s="256">
        <v>0</v>
      </c>
      <c r="M361" s="256">
        <v>0</v>
      </c>
      <c r="N361" s="256">
        <v>0</v>
      </c>
      <c r="O361" s="256">
        <v>118</v>
      </c>
    </row>
    <row r="362" spans="2:15" x14ac:dyDescent="0.25">
      <c r="B362" t="str">
        <f t="shared" si="5"/>
        <v>1140608538383Total</v>
      </c>
      <c r="C362" s="504" t="s">
        <v>144</v>
      </c>
      <c r="D362" s="505" t="s">
        <v>145</v>
      </c>
      <c r="E362" s="505" t="s">
        <v>9743</v>
      </c>
      <c r="F362" s="505" t="str">
        <f>F361</f>
        <v>8383</v>
      </c>
      <c r="G362" s="504" t="s">
        <v>3343</v>
      </c>
      <c r="H362" s="504" t="s">
        <v>5502</v>
      </c>
      <c r="I362" s="504" t="s">
        <v>5502</v>
      </c>
      <c r="J362" s="504" t="s">
        <v>5502</v>
      </c>
      <c r="K362" s="504">
        <v>200</v>
      </c>
      <c r="L362" s="504" t="s">
        <v>5502</v>
      </c>
      <c r="M362" s="504" t="s">
        <v>5502</v>
      </c>
      <c r="N362" s="504">
        <v>0</v>
      </c>
      <c r="O362" s="504">
        <v>214</v>
      </c>
    </row>
    <row r="363" spans="2:15" x14ac:dyDescent="0.25">
      <c r="B363" t="str">
        <f t="shared" si="5"/>
        <v>1030214537342Female</v>
      </c>
      <c r="C363" s="256" t="s">
        <v>146</v>
      </c>
      <c r="D363" s="17" t="s">
        <v>147</v>
      </c>
      <c r="E363" s="17" t="s">
        <v>1553</v>
      </c>
      <c r="F363" s="17" t="s">
        <v>1554</v>
      </c>
      <c r="G363" s="256" t="s">
        <v>3904</v>
      </c>
      <c r="H363" s="256">
        <v>0</v>
      </c>
      <c r="I363" s="256" t="s">
        <v>5502</v>
      </c>
      <c r="J363" s="256" t="s">
        <v>5502</v>
      </c>
      <c r="K363" s="256">
        <v>78</v>
      </c>
      <c r="L363" s="256" t="s">
        <v>5502</v>
      </c>
      <c r="M363" s="256">
        <v>0</v>
      </c>
      <c r="N363" s="256">
        <v>0</v>
      </c>
      <c r="O363" s="256">
        <v>90</v>
      </c>
    </row>
    <row r="364" spans="2:15" x14ac:dyDescent="0.25">
      <c r="B364" t="str">
        <f t="shared" si="5"/>
        <v>1030214537342Male</v>
      </c>
      <c r="C364" s="256" t="s">
        <v>146</v>
      </c>
      <c r="D364" s="17" t="s">
        <v>147</v>
      </c>
      <c r="E364" s="17" t="s">
        <v>1553</v>
      </c>
      <c r="F364" s="17" t="s">
        <v>1554</v>
      </c>
      <c r="G364" s="256" t="s">
        <v>3905</v>
      </c>
      <c r="H364" s="256">
        <v>0</v>
      </c>
      <c r="I364" s="256" t="s">
        <v>5502</v>
      </c>
      <c r="J364" s="256" t="s">
        <v>5502</v>
      </c>
      <c r="K364" s="256">
        <v>84</v>
      </c>
      <c r="L364" s="256" t="s">
        <v>5502</v>
      </c>
      <c r="M364" s="256" t="s">
        <v>5502</v>
      </c>
      <c r="N364" s="256" t="s">
        <v>5502</v>
      </c>
      <c r="O364" s="256">
        <v>97</v>
      </c>
    </row>
    <row r="365" spans="2:15" x14ac:dyDescent="0.25">
      <c r="B365" t="str">
        <f t="shared" si="5"/>
        <v>1030214537342Total</v>
      </c>
      <c r="C365" s="504" t="s">
        <v>146</v>
      </c>
      <c r="D365" s="505" t="s">
        <v>147</v>
      </c>
      <c r="E365" s="505" t="s">
        <v>1553</v>
      </c>
      <c r="F365" s="505" t="str">
        <f>F364</f>
        <v>7342</v>
      </c>
      <c r="G365" s="504" t="s">
        <v>3343</v>
      </c>
      <c r="H365" s="504">
        <v>0</v>
      </c>
      <c r="I365" s="504" t="s">
        <v>5502</v>
      </c>
      <c r="J365" s="504" t="s">
        <v>5502</v>
      </c>
      <c r="K365" s="504">
        <v>162</v>
      </c>
      <c r="L365" s="504" t="s">
        <v>5502</v>
      </c>
      <c r="M365" s="504" t="s">
        <v>5502</v>
      </c>
      <c r="N365" s="504" t="s">
        <v>5502</v>
      </c>
      <c r="O365" s="504">
        <v>187</v>
      </c>
    </row>
    <row r="366" spans="2:15" x14ac:dyDescent="0.25">
      <c r="B366" t="str">
        <f t="shared" si="5"/>
        <v>1030214530070Female</v>
      </c>
      <c r="C366" s="256" t="s">
        <v>146</v>
      </c>
      <c r="D366" s="17" t="s">
        <v>147</v>
      </c>
      <c r="E366" s="17" t="s">
        <v>5523</v>
      </c>
      <c r="F366" s="17" t="s">
        <v>5522</v>
      </c>
      <c r="G366" s="256" t="s">
        <v>3904</v>
      </c>
      <c r="H366" s="256">
        <v>0</v>
      </c>
      <c r="I366" s="256" t="s">
        <v>5502</v>
      </c>
      <c r="J366" s="256" t="s">
        <v>5502</v>
      </c>
      <c r="K366" s="256">
        <v>135</v>
      </c>
      <c r="L366" s="256" t="s">
        <v>5502</v>
      </c>
      <c r="M366" s="256" t="s">
        <v>5502</v>
      </c>
      <c r="N366" s="256" t="s">
        <v>5502</v>
      </c>
      <c r="O366" s="256">
        <v>162</v>
      </c>
    </row>
    <row r="367" spans="2:15" x14ac:dyDescent="0.25">
      <c r="B367" t="str">
        <f t="shared" si="5"/>
        <v>1030214530070Male</v>
      </c>
      <c r="C367" s="256" t="s">
        <v>146</v>
      </c>
      <c r="D367" s="17" t="s">
        <v>147</v>
      </c>
      <c r="E367" s="17" t="s">
        <v>5523</v>
      </c>
      <c r="F367" s="17" t="s">
        <v>5522</v>
      </c>
      <c r="G367" s="256" t="s">
        <v>3905</v>
      </c>
      <c r="H367" s="256">
        <v>0</v>
      </c>
      <c r="I367" s="256">
        <v>12</v>
      </c>
      <c r="J367" s="256" t="s">
        <v>5502</v>
      </c>
      <c r="K367" s="256">
        <v>179</v>
      </c>
      <c r="L367" s="256" t="s">
        <v>5502</v>
      </c>
      <c r="M367" s="256" t="s">
        <v>5502</v>
      </c>
      <c r="N367" s="256">
        <v>0</v>
      </c>
      <c r="O367" s="256">
        <v>209</v>
      </c>
    </row>
    <row r="368" spans="2:15" x14ac:dyDescent="0.25">
      <c r="B368" t="str">
        <f t="shared" si="5"/>
        <v>1030214530070Total</v>
      </c>
      <c r="C368" s="504" t="s">
        <v>146</v>
      </c>
      <c r="D368" s="505" t="s">
        <v>147</v>
      </c>
      <c r="E368" s="505" t="s">
        <v>5523</v>
      </c>
      <c r="F368" s="505" t="str">
        <f>F367</f>
        <v>0070</v>
      </c>
      <c r="G368" s="504" t="s">
        <v>3343</v>
      </c>
      <c r="H368" s="504">
        <v>0</v>
      </c>
      <c r="I368" s="504" t="s">
        <v>5502</v>
      </c>
      <c r="J368" s="504" t="s">
        <v>5502</v>
      </c>
      <c r="K368" s="504">
        <v>314</v>
      </c>
      <c r="L368" s="504" t="s">
        <v>5502</v>
      </c>
      <c r="M368" s="504">
        <v>19</v>
      </c>
      <c r="N368" s="504" t="s">
        <v>5502</v>
      </c>
      <c r="O368" s="504">
        <v>371</v>
      </c>
    </row>
    <row r="369" spans="2:15" x14ac:dyDescent="0.25">
      <c r="B369" t="str">
        <f t="shared" si="5"/>
        <v>1220913031014Female</v>
      </c>
      <c r="C369" s="256" t="s">
        <v>148</v>
      </c>
      <c r="D369" s="17" t="s">
        <v>149</v>
      </c>
      <c r="E369" s="17" t="s">
        <v>1555</v>
      </c>
      <c r="F369" s="17" t="s">
        <v>1556</v>
      </c>
      <c r="G369" s="256" t="s">
        <v>3904</v>
      </c>
      <c r="H369" s="256">
        <v>0</v>
      </c>
      <c r="I369" s="256">
        <v>34</v>
      </c>
      <c r="J369" s="256">
        <v>42</v>
      </c>
      <c r="K369" s="256">
        <v>81</v>
      </c>
      <c r="L369" s="256" t="s">
        <v>5502</v>
      </c>
      <c r="M369" s="256" t="s">
        <v>5502</v>
      </c>
      <c r="N369" s="256">
        <v>0</v>
      </c>
      <c r="O369" s="256">
        <v>173</v>
      </c>
    </row>
    <row r="370" spans="2:15" x14ac:dyDescent="0.25">
      <c r="B370" t="str">
        <f t="shared" si="5"/>
        <v>1220913031014Male</v>
      </c>
      <c r="C370" s="256" t="s">
        <v>148</v>
      </c>
      <c r="D370" s="17" t="s">
        <v>149</v>
      </c>
      <c r="E370" s="17" t="s">
        <v>1555</v>
      </c>
      <c r="F370" s="17" t="s">
        <v>1556</v>
      </c>
      <c r="G370" s="256" t="s">
        <v>3905</v>
      </c>
      <c r="H370" s="256">
        <v>0</v>
      </c>
      <c r="I370" s="256">
        <v>44</v>
      </c>
      <c r="J370" s="256">
        <v>52</v>
      </c>
      <c r="K370" s="256">
        <v>114</v>
      </c>
      <c r="L370" s="256">
        <v>22</v>
      </c>
      <c r="M370" s="256">
        <v>0</v>
      </c>
      <c r="N370" s="256">
        <v>0</v>
      </c>
      <c r="O370" s="256">
        <v>232</v>
      </c>
    </row>
    <row r="371" spans="2:15" x14ac:dyDescent="0.25">
      <c r="B371" t="str">
        <f t="shared" si="5"/>
        <v>1220913031014Total</v>
      </c>
      <c r="C371" s="504" t="s">
        <v>148</v>
      </c>
      <c r="D371" s="505" t="s">
        <v>149</v>
      </c>
      <c r="E371" s="505" t="s">
        <v>1555</v>
      </c>
      <c r="F371" s="505" t="str">
        <f>F370</f>
        <v>1014</v>
      </c>
      <c r="G371" s="504" t="s">
        <v>3343</v>
      </c>
      <c r="H371" s="504">
        <v>0</v>
      </c>
      <c r="I371" s="504">
        <v>78</v>
      </c>
      <c r="J371" s="504">
        <v>94</v>
      </c>
      <c r="K371" s="504">
        <v>195</v>
      </c>
      <c r="L371" s="504" t="s">
        <v>5502</v>
      </c>
      <c r="M371" s="504" t="s">
        <v>5502</v>
      </c>
      <c r="N371" s="504">
        <v>0</v>
      </c>
      <c r="O371" s="504">
        <v>405</v>
      </c>
    </row>
    <row r="372" spans="2:15" x14ac:dyDescent="0.25">
      <c r="B372" t="str">
        <f t="shared" si="5"/>
        <v>1220913037743Female</v>
      </c>
      <c r="C372" s="256" t="s">
        <v>148</v>
      </c>
      <c r="D372" s="17" t="s">
        <v>149</v>
      </c>
      <c r="E372" s="17" t="s">
        <v>1557</v>
      </c>
      <c r="F372" s="17" t="s">
        <v>1558</v>
      </c>
      <c r="G372" s="256" t="s">
        <v>3904</v>
      </c>
      <c r="H372" s="256">
        <v>0</v>
      </c>
      <c r="I372" s="256" t="s">
        <v>5502</v>
      </c>
      <c r="J372" s="256" t="s">
        <v>5502</v>
      </c>
      <c r="K372" s="256">
        <v>29</v>
      </c>
      <c r="L372" s="256" t="s">
        <v>5502</v>
      </c>
      <c r="M372" s="256">
        <v>0</v>
      </c>
      <c r="N372" s="256">
        <v>0</v>
      </c>
      <c r="O372" s="256">
        <v>54</v>
      </c>
    </row>
    <row r="373" spans="2:15" x14ac:dyDescent="0.25">
      <c r="B373" t="str">
        <f t="shared" si="5"/>
        <v>1220913037743Male</v>
      </c>
      <c r="C373" s="256" t="s">
        <v>148</v>
      </c>
      <c r="D373" s="17" t="s">
        <v>149</v>
      </c>
      <c r="E373" s="17" t="s">
        <v>1557</v>
      </c>
      <c r="F373" s="17" t="s">
        <v>1558</v>
      </c>
      <c r="G373" s="256" t="s">
        <v>3905</v>
      </c>
      <c r="H373" s="256">
        <v>0</v>
      </c>
      <c r="I373" s="256" t="s">
        <v>5502</v>
      </c>
      <c r="J373" s="256" t="s">
        <v>5502</v>
      </c>
      <c r="K373" s="256">
        <v>28</v>
      </c>
      <c r="L373" s="256" t="s">
        <v>5502</v>
      </c>
      <c r="M373" s="256" t="s">
        <v>5502</v>
      </c>
      <c r="N373" s="256">
        <v>0</v>
      </c>
      <c r="O373" s="256">
        <v>56</v>
      </c>
    </row>
    <row r="374" spans="2:15" x14ac:dyDescent="0.25">
      <c r="B374" t="str">
        <f t="shared" si="5"/>
        <v>1220913037743Total</v>
      </c>
      <c r="C374" s="504" t="s">
        <v>148</v>
      </c>
      <c r="D374" s="505" t="s">
        <v>149</v>
      </c>
      <c r="E374" s="505" t="s">
        <v>1557</v>
      </c>
      <c r="F374" s="505" t="str">
        <f>F373</f>
        <v>7743</v>
      </c>
      <c r="G374" s="504" t="s">
        <v>3343</v>
      </c>
      <c r="H374" s="504">
        <v>0</v>
      </c>
      <c r="I374" s="504">
        <v>18</v>
      </c>
      <c r="J374" s="504">
        <v>19</v>
      </c>
      <c r="K374" s="504">
        <v>57</v>
      </c>
      <c r="L374" s="504" t="s">
        <v>5502</v>
      </c>
      <c r="M374" s="504" t="s">
        <v>5502</v>
      </c>
      <c r="N374" s="504">
        <v>0</v>
      </c>
      <c r="O374" s="504">
        <v>110</v>
      </c>
    </row>
    <row r="375" spans="2:15" x14ac:dyDescent="0.25">
      <c r="B375" t="str">
        <f t="shared" si="5"/>
        <v>1220913525305Female</v>
      </c>
      <c r="C375" s="256" t="s">
        <v>150</v>
      </c>
      <c r="D375" s="17" t="s">
        <v>151</v>
      </c>
      <c r="E375" s="17" t="s">
        <v>1559</v>
      </c>
      <c r="F375" s="17" t="s">
        <v>1560</v>
      </c>
      <c r="G375" s="256" t="s">
        <v>3904</v>
      </c>
      <c r="H375" s="256" t="s">
        <v>5502</v>
      </c>
      <c r="I375" s="256">
        <v>24</v>
      </c>
      <c r="J375" s="256">
        <v>36</v>
      </c>
      <c r="K375" s="256">
        <v>178</v>
      </c>
      <c r="L375" s="256">
        <v>16</v>
      </c>
      <c r="M375" s="256" t="s">
        <v>5502</v>
      </c>
      <c r="N375" s="256">
        <v>0</v>
      </c>
      <c r="O375" s="256">
        <v>258</v>
      </c>
    </row>
    <row r="376" spans="2:15" x14ac:dyDescent="0.25">
      <c r="B376" t="str">
        <f t="shared" si="5"/>
        <v>1220913525305Male</v>
      </c>
      <c r="C376" s="256" t="s">
        <v>150</v>
      </c>
      <c r="D376" s="17" t="s">
        <v>151</v>
      </c>
      <c r="E376" s="17" t="s">
        <v>1559</v>
      </c>
      <c r="F376" s="17" t="s">
        <v>1560</v>
      </c>
      <c r="G376" s="256" t="s">
        <v>3905</v>
      </c>
      <c r="H376" s="256">
        <v>0</v>
      </c>
      <c r="I376" s="256">
        <v>37</v>
      </c>
      <c r="J376" s="256" t="s">
        <v>5502</v>
      </c>
      <c r="K376" s="256">
        <v>167</v>
      </c>
      <c r="L376" s="256" t="s">
        <v>5502</v>
      </c>
      <c r="M376" s="256">
        <v>0</v>
      </c>
      <c r="N376" s="256">
        <v>0</v>
      </c>
      <c r="O376" s="256">
        <v>245</v>
      </c>
    </row>
    <row r="377" spans="2:15" x14ac:dyDescent="0.25">
      <c r="B377" t="str">
        <f t="shared" si="5"/>
        <v>1220913525305Total</v>
      </c>
      <c r="C377" s="504" t="s">
        <v>150</v>
      </c>
      <c r="D377" s="505" t="s">
        <v>151</v>
      </c>
      <c r="E377" s="505" t="s">
        <v>1559</v>
      </c>
      <c r="F377" s="505" t="str">
        <f>F376</f>
        <v>5305</v>
      </c>
      <c r="G377" s="504" t="s">
        <v>3343</v>
      </c>
      <c r="H377" s="504" t="s">
        <v>5502</v>
      </c>
      <c r="I377" s="504">
        <v>61</v>
      </c>
      <c r="J377" s="504" t="s">
        <v>5502</v>
      </c>
      <c r="K377" s="504">
        <v>345</v>
      </c>
      <c r="L377" s="504" t="s">
        <v>5502</v>
      </c>
      <c r="M377" s="504" t="s">
        <v>5502</v>
      </c>
      <c r="N377" s="504">
        <v>0</v>
      </c>
      <c r="O377" s="504">
        <v>503</v>
      </c>
    </row>
    <row r="378" spans="2:15" x14ac:dyDescent="0.25">
      <c r="B378" t="str">
        <f t="shared" si="5"/>
        <v>1220913528368Female</v>
      </c>
      <c r="C378" s="256" t="s">
        <v>150</v>
      </c>
      <c r="D378" s="17" t="s">
        <v>151</v>
      </c>
      <c r="E378" s="17" t="s">
        <v>9749</v>
      </c>
      <c r="F378" s="17" t="s">
        <v>9748</v>
      </c>
      <c r="G378" s="256" t="s">
        <v>3904</v>
      </c>
      <c r="H378" s="256">
        <v>0</v>
      </c>
      <c r="I378" s="256">
        <v>0</v>
      </c>
      <c r="J378" s="256">
        <v>0</v>
      </c>
      <c r="K378" s="256">
        <v>0</v>
      </c>
      <c r="L378" s="256">
        <v>0</v>
      </c>
      <c r="M378" s="256">
        <v>0</v>
      </c>
      <c r="N378" s="256">
        <v>0</v>
      </c>
      <c r="O378" s="256">
        <v>0</v>
      </c>
    </row>
    <row r="379" spans="2:15" x14ac:dyDescent="0.25">
      <c r="B379" t="str">
        <f t="shared" si="5"/>
        <v>1220913528368Male</v>
      </c>
      <c r="C379" s="256" t="s">
        <v>150</v>
      </c>
      <c r="D379" s="17" t="s">
        <v>151</v>
      </c>
      <c r="E379" s="17" t="s">
        <v>9749</v>
      </c>
      <c r="F379" s="17" t="s">
        <v>9748</v>
      </c>
      <c r="G379" s="256" t="s">
        <v>3905</v>
      </c>
      <c r="H379" s="256">
        <v>0</v>
      </c>
      <c r="I379" s="256">
        <v>0</v>
      </c>
      <c r="J379" s="256">
        <v>0</v>
      </c>
      <c r="K379" s="256">
        <v>0</v>
      </c>
      <c r="L379" s="256">
        <v>0</v>
      </c>
      <c r="M379" s="256">
        <v>0</v>
      </c>
      <c r="N379" s="256">
        <v>0</v>
      </c>
      <c r="O379" s="256">
        <v>0</v>
      </c>
    </row>
    <row r="380" spans="2:15" x14ac:dyDescent="0.25">
      <c r="B380" t="str">
        <f t="shared" si="5"/>
        <v>1220913528368Total</v>
      </c>
      <c r="C380" s="504" t="s">
        <v>150</v>
      </c>
      <c r="D380" s="505" t="s">
        <v>151</v>
      </c>
      <c r="E380" s="505" t="s">
        <v>9749</v>
      </c>
      <c r="F380" s="505" t="str">
        <f>F379</f>
        <v>8368</v>
      </c>
      <c r="G380" s="504" t="s">
        <v>3343</v>
      </c>
      <c r="H380" s="504">
        <v>0</v>
      </c>
      <c r="I380" s="504">
        <v>0</v>
      </c>
      <c r="J380" s="504">
        <v>0</v>
      </c>
      <c r="K380" s="504">
        <v>0</v>
      </c>
      <c r="L380" s="504">
        <v>0</v>
      </c>
      <c r="M380" s="504">
        <v>0</v>
      </c>
      <c r="N380" s="504">
        <v>0</v>
      </c>
      <c r="O380" s="504" t="s">
        <v>5502</v>
      </c>
    </row>
    <row r="381" spans="2:15" x14ac:dyDescent="0.25">
      <c r="B381" t="str">
        <f t="shared" si="5"/>
        <v>1220913528369Female</v>
      </c>
      <c r="C381" s="256" t="s">
        <v>150</v>
      </c>
      <c r="D381" s="17" t="s">
        <v>151</v>
      </c>
      <c r="E381" s="17" t="s">
        <v>9753</v>
      </c>
      <c r="F381" s="17" t="s">
        <v>9752</v>
      </c>
      <c r="G381" s="256" t="s">
        <v>3904</v>
      </c>
      <c r="H381" s="256">
        <v>0</v>
      </c>
      <c r="I381" s="256">
        <v>0</v>
      </c>
      <c r="J381" s="256">
        <v>0</v>
      </c>
      <c r="K381" s="256">
        <v>0</v>
      </c>
      <c r="L381" s="256">
        <v>0</v>
      </c>
      <c r="M381" s="256">
        <v>0</v>
      </c>
      <c r="N381" s="256">
        <v>0</v>
      </c>
      <c r="O381" s="256">
        <v>0</v>
      </c>
    </row>
    <row r="382" spans="2:15" x14ac:dyDescent="0.25">
      <c r="B382" t="str">
        <f t="shared" si="5"/>
        <v>1220913528369Male</v>
      </c>
      <c r="C382" s="256" t="s">
        <v>150</v>
      </c>
      <c r="D382" s="17" t="s">
        <v>151</v>
      </c>
      <c r="E382" s="17" t="s">
        <v>9753</v>
      </c>
      <c r="F382" s="17" t="s">
        <v>9752</v>
      </c>
      <c r="G382" s="256" t="s">
        <v>3905</v>
      </c>
      <c r="H382" s="256">
        <v>0</v>
      </c>
      <c r="I382" s="256">
        <v>0</v>
      </c>
      <c r="J382" s="256">
        <v>0</v>
      </c>
      <c r="K382" s="256">
        <v>0</v>
      </c>
      <c r="L382" s="256">
        <v>0</v>
      </c>
      <c r="M382" s="256">
        <v>0</v>
      </c>
      <c r="N382" s="256">
        <v>0</v>
      </c>
      <c r="O382" s="256">
        <v>0</v>
      </c>
    </row>
    <row r="383" spans="2:15" x14ac:dyDescent="0.25">
      <c r="B383" t="str">
        <f t="shared" si="5"/>
        <v>1220913528369Total</v>
      </c>
      <c r="C383" s="504" t="s">
        <v>150</v>
      </c>
      <c r="D383" s="505" t="s">
        <v>151</v>
      </c>
      <c r="E383" s="505" t="s">
        <v>9753</v>
      </c>
      <c r="F383" s="505" t="str">
        <f>F382</f>
        <v>8369</v>
      </c>
      <c r="G383" s="504" t="s">
        <v>3343</v>
      </c>
      <c r="H383" s="504">
        <v>0</v>
      </c>
      <c r="I383" s="504">
        <v>0</v>
      </c>
      <c r="J383" s="504">
        <v>0</v>
      </c>
      <c r="K383" s="504">
        <v>0</v>
      </c>
      <c r="L383" s="504">
        <v>0</v>
      </c>
      <c r="M383" s="504">
        <v>0</v>
      </c>
      <c r="N383" s="504">
        <v>0</v>
      </c>
      <c r="O383" s="504" t="s">
        <v>5502</v>
      </c>
    </row>
    <row r="384" spans="2:15" x14ac:dyDescent="0.25">
      <c r="B384" t="str">
        <f t="shared" si="5"/>
        <v>1220913521027Female</v>
      </c>
      <c r="C384" s="256" t="s">
        <v>150</v>
      </c>
      <c r="D384" s="17" t="s">
        <v>151</v>
      </c>
      <c r="E384" s="17" t="s">
        <v>1561</v>
      </c>
      <c r="F384" s="17" t="s">
        <v>1562</v>
      </c>
      <c r="G384" s="256" t="s">
        <v>3904</v>
      </c>
      <c r="H384" s="256" t="s">
        <v>5502</v>
      </c>
      <c r="I384" s="256">
        <v>35</v>
      </c>
      <c r="J384" s="256">
        <v>34</v>
      </c>
      <c r="K384" s="256">
        <v>139</v>
      </c>
      <c r="L384" s="256">
        <v>12</v>
      </c>
      <c r="M384" s="256" t="s">
        <v>5502</v>
      </c>
      <c r="N384" s="256">
        <v>0</v>
      </c>
      <c r="O384" s="256">
        <v>229</v>
      </c>
    </row>
    <row r="385" spans="2:15" x14ac:dyDescent="0.25">
      <c r="B385" t="str">
        <f t="shared" si="5"/>
        <v>1220913521027Male</v>
      </c>
      <c r="C385" s="256" t="s">
        <v>150</v>
      </c>
      <c r="D385" s="17" t="s">
        <v>151</v>
      </c>
      <c r="E385" s="17" t="s">
        <v>1561</v>
      </c>
      <c r="F385" s="17" t="s">
        <v>1562</v>
      </c>
      <c r="G385" s="256" t="s">
        <v>3905</v>
      </c>
      <c r="H385" s="256" t="s">
        <v>5502</v>
      </c>
      <c r="I385" s="256">
        <v>42</v>
      </c>
      <c r="J385" s="256">
        <v>39</v>
      </c>
      <c r="K385" s="256">
        <v>149</v>
      </c>
      <c r="L385" s="256">
        <v>14</v>
      </c>
      <c r="M385" s="256">
        <v>11</v>
      </c>
      <c r="N385" s="256" t="s">
        <v>5502</v>
      </c>
      <c r="O385" s="256">
        <v>258</v>
      </c>
    </row>
    <row r="386" spans="2:15" x14ac:dyDescent="0.25">
      <c r="B386" t="str">
        <f t="shared" si="5"/>
        <v>1220913521027Total</v>
      </c>
      <c r="C386" s="504" t="s">
        <v>150</v>
      </c>
      <c r="D386" s="505" t="s">
        <v>151</v>
      </c>
      <c r="E386" s="505" t="s">
        <v>1561</v>
      </c>
      <c r="F386" s="505" t="str">
        <f>F385</f>
        <v>1027</v>
      </c>
      <c r="G386" s="504" t="s">
        <v>3343</v>
      </c>
      <c r="H386" s="504" t="s">
        <v>5502</v>
      </c>
      <c r="I386" s="504">
        <v>77</v>
      </c>
      <c r="J386" s="504">
        <v>73</v>
      </c>
      <c r="K386" s="504">
        <v>288</v>
      </c>
      <c r="L386" s="504">
        <v>26</v>
      </c>
      <c r="M386" s="504" t="s">
        <v>5502</v>
      </c>
      <c r="N386" s="504" t="s">
        <v>5502</v>
      </c>
      <c r="O386" s="504">
        <v>487</v>
      </c>
    </row>
    <row r="387" spans="2:15" x14ac:dyDescent="0.25">
      <c r="B387" t="str">
        <f t="shared" si="5"/>
        <v>1220913521029Female</v>
      </c>
      <c r="C387" s="256" t="s">
        <v>150</v>
      </c>
      <c r="D387" s="17" t="s">
        <v>151</v>
      </c>
      <c r="E387" s="17" t="s">
        <v>1563</v>
      </c>
      <c r="F387" s="17" t="s">
        <v>1564</v>
      </c>
      <c r="G387" s="256" t="s">
        <v>3904</v>
      </c>
      <c r="H387" s="256" t="s">
        <v>5502</v>
      </c>
      <c r="I387" s="256">
        <v>128</v>
      </c>
      <c r="J387" s="256">
        <v>103</v>
      </c>
      <c r="K387" s="256">
        <v>430</v>
      </c>
      <c r="L387" s="256">
        <v>41</v>
      </c>
      <c r="M387" s="256">
        <v>18</v>
      </c>
      <c r="N387" s="256" t="s">
        <v>5502</v>
      </c>
      <c r="O387" s="256">
        <v>723</v>
      </c>
    </row>
    <row r="388" spans="2:15" x14ac:dyDescent="0.25">
      <c r="B388" t="str">
        <f t="shared" si="5"/>
        <v>1220913521029Male</v>
      </c>
      <c r="C388" s="256" t="s">
        <v>150</v>
      </c>
      <c r="D388" s="17" t="s">
        <v>151</v>
      </c>
      <c r="E388" s="17" t="s">
        <v>1563</v>
      </c>
      <c r="F388" s="17" t="s">
        <v>1564</v>
      </c>
      <c r="G388" s="256" t="s">
        <v>3905</v>
      </c>
      <c r="H388" s="256" t="s">
        <v>5502</v>
      </c>
      <c r="I388" s="256">
        <v>152</v>
      </c>
      <c r="J388" s="256">
        <v>103</v>
      </c>
      <c r="K388" s="256">
        <v>526</v>
      </c>
      <c r="L388" s="256">
        <v>43</v>
      </c>
      <c r="M388" s="256">
        <v>29</v>
      </c>
      <c r="N388" s="256" t="s">
        <v>5502</v>
      </c>
      <c r="O388" s="256">
        <v>856</v>
      </c>
    </row>
    <row r="389" spans="2:15" x14ac:dyDescent="0.25">
      <c r="B389" t="str">
        <f t="shared" ref="B389:B452" si="6">C389&amp;F389&amp;G389</f>
        <v>1220913521029Total</v>
      </c>
      <c r="C389" s="504" t="s">
        <v>150</v>
      </c>
      <c r="D389" s="505" t="s">
        <v>151</v>
      </c>
      <c r="E389" s="505" t="s">
        <v>1563</v>
      </c>
      <c r="F389" s="505" t="str">
        <f>F388</f>
        <v>1029</v>
      </c>
      <c r="G389" s="504" t="s">
        <v>3343</v>
      </c>
      <c r="H389" s="504" t="s">
        <v>5502</v>
      </c>
      <c r="I389" s="504">
        <v>280</v>
      </c>
      <c r="J389" s="504">
        <v>206</v>
      </c>
      <c r="K389" s="504">
        <v>956</v>
      </c>
      <c r="L389" s="504">
        <v>84</v>
      </c>
      <c r="M389" s="504">
        <v>47</v>
      </c>
      <c r="N389" s="504" t="s">
        <v>5502</v>
      </c>
      <c r="O389" s="504">
        <v>1579</v>
      </c>
    </row>
    <row r="390" spans="2:15" x14ac:dyDescent="0.25">
      <c r="B390" t="str">
        <f t="shared" si="6"/>
        <v>1063307032362Female</v>
      </c>
      <c r="C390" s="256" t="s">
        <v>152</v>
      </c>
      <c r="D390" s="17" t="s">
        <v>153</v>
      </c>
      <c r="E390" s="17" t="s">
        <v>1565</v>
      </c>
      <c r="F390" s="17" t="s">
        <v>1566</v>
      </c>
      <c r="G390" s="256" t="s">
        <v>3904</v>
      </c>
      <c r="H390" s="256">
        <v>0</v>
      </c>
      <c r="I390" s="256">
        <v>0</v>
      </c>
      <c r="J390" s="256">
        <v>0</v>
      </c>
      <c r="K390" s="256" t="s">
        <v>5502</v>
      </c>
      <c r="L390" s="256" t="s">
        <v>5502</v>
      </c>
      <c r="M390" s="256">
        <v>0</v>
      </c>
      <c r="N390" s="256">
        <v>0</v>
      </c>
      <c r="O390" s="256">
        <v>199</v>
      </c>
    </row>
    <row r="391" spans="2:15" x14ac:dyDescent="0.25">
      <c r="B391" t="str">
        <f t="shared" si="6"/>
        <v>1063307032362Male</v>
      </c>
      <c r="C391" s="256" t="s">
        <v>152</v>
      </c>
      <c r="D391" s="17" t="s">
        <v>153</v>
      </c>
      <c r="E391" s="17" t="s">
        <v>1565</v>
      </c>
      <c r="F391" s="17" t="s">
        <v>1566</v>
      </c>
      <c r="G391" s="256" t="s">
        <v>3905</v>
      </c>
      <c r="H391" s="256">
        <v>0</v>
      </c>
      <c r="I391" s="256" t="s">
        <v>5502</v>
      </c>
      <c r="J391" s="256" t="s">
        <v>5502</v>
      </c>
      <c r="K391" s="256" t="s">
        <v>5502</v>
      </c>
      <c r="L391" s="256" t="s">
        <v>5502</v>
      </c>
      <c r="M391" s="256" t="s">
        <v>5502</v>
      </c>
      <c r="N391" s="256">
        <v>0</v>
      </c>
      <c r="O391" s="256">
        <v>237</v>
      </c>
    </row>
    <row r="392" spans="2:15" x14ac:dyDescent="0.25">
      <c r="B392" t="str">
        <f t="shared" si="6"/>
        <v>1063307032362Total</v>
      </c>
      <c r="C392" s="504" t="s">
        <v>152</v>
      </c>
      <c r="D392" s="505" t="s">
        <v>153</v>
      </c>
      <c r="E392" s="505" t="s">
        <v>1565</v>
      </c>
      <c r="F392" s="505" t="str">
        <f>F391</f>
        <v>2362</v>
      </c>
      <c r="G392" s="504" t="s">
        <v>3343</v>
      </c>
      <c r="H392" s="504">
        <v>0</v>
      </c>
      <c r="I392" s="504" t="s">
        <v>5502</v>
      </c>
      <c r="J392" s="504" t="s">
        <v>5502</v>
      </c>
      <c r="K392" s="504">
        <v>431</v>
      </c>
      <c r="L392" s="504" t="s">
        <v>5502</v>
      </c>
      <c r="M392" s="504" t="s">
        <v>5502</v>
      </c>
      <c r="N392" s="504">
        <v>0</v>
      </c>
      <c r="O392" s="504">
        <v>436</v>
      </c>
    </row>
    <row r="393" spans="2:15" x14ac:dyDescent="0.25">
      <c r="B393" t="str">
        <f t="shared" si="6"/>
        <v>1063308036162Female</v>
      </c>
      <c r="C393" s="256" t="s">
        <v>154</v>
      </c>
      <c r="D393" s="17" t="s">
        <v>155</v>
      </c>
      <c r="E393" s="17" t="s">
        <v>1567</v>
      </c>
      <c r="F393" s="17" t="s">
        <v>1568</v>
      </c>
      <c r="G393" s="256" t="s">
        <v>3904</v>
      </c>
      <c r="H393" s="256" t="s">
        <v>5502</v>
      </c>
      <c r="I393" s="256">
        <v>0</v>
      </c>
      <c r="J393" s="256" t="s">
        <v>5502</v>
      </c>
      <c r="K393" s="256">
        <v>322</v>
      </c>
      <c r="L393" s="256" t="s">
        <v>5502</v>
      </c>
      <c r="M393" s="256" t="s">
        <v>5502</v>
      </c>
      <c r="N393" s="256">
        <v>0</v>
      </c>
      <c r="O393" s="256">
        <v>333</v>
      </c>
    </row>
    <row r="394" spans="2:15" x14ac:dyDescent="0.25">
      <c r="B394" t="str">
        <f t="shared" si="6"/>
        <v>1063308036162Male</v>
      </c>
      <c r="C394" s="256" t="s">
        <v>154</v>
      </c>
      <c r="D394" s="17" t="s">
        <v>155</v>
      </c>
      <c r="E394" s="17" t="s">
        <v>1567</v>
      </c>
      <c r="F394" s="17" t="s">
        <v>1568</v>
      </c>
      <c r="G394" s="256" t="s">
        <v>3905</v>
      </c>
      <c r="H394" s="256" t="s">
        <v>5502</v>
      </c>
      <c r="I394" s="256" t="s">
        <v>5502</v>
      </c>
      <c r="J394" s="256" t="s">
        <v>5502</v>
      </c>
      <c r="K394" s="256">
        <v>329</v>
      </c>
      <c r="L394" s="256" t="s">
        <v>5502</v>
      </c>
      <c r="M394" s="256" t="s">
        <v>5502</v>
      </c>
      <c r="N394" s="256">
        <v>0</v>
      </c>
      <c r="O394" s="256">
        <v>337</v>
      </c>
    </row>
    <row r="395" spans="2:15" x14ac:dyDescent="0.25">
      <c r="B395" t="str">
        <f t="shared" si="6"/>
        <v>1063308036162Total</v>
      </c>
      <c r="C395" s="504" t="s">
        <v>154</v>
      </c>
      <c r="D395" s="505" t="s">
        <v>155</v>
      </c>
      <c r="E395" s="505" t="s">
        <v>1567</v>
      </c>
      <c r="F395" s="505" t="str">
        <f>F394</f>
        <v>6162</v>
      </c>
      <c r="G395" s="504" t="s">
        <v>3343</v>
      </c>
      <c r="H395" s="504" t="s">
        <v>5502</v>
      </c>
      <c r="I395" s="504" t="s">
        <v>5502</v>
      </c>
      <c r="J395" s="504" t="s">
        <v>5502</v>
      </c>
      <c r="K395" s="504">
        <v>651</v>
      </c>
      <c r="L395" s="504" t="s">
        <v>5502</v>
      </c>
      <c r="M395" s="504" t="s">
        <v>5502</v>
      </c>
      <c r="N395" s="504">
        <v>0</v>
      </c>
      <c r="O395" s="504">
        <v>670</v>
      </c>
    </row>
    <row r="396" spans="2:15" x14ac:dyDescent="0.25">
      <c r="B396" t="str">
        <f t="shared" si="6"/>
        <v>1012608034818Female</v>
      </c>
      <c r="C396" s="256" t="s">
        <v>156</v>
      </c>
      <c r="D396" s="17" t="s">
        <v>157</v>
      </c>
      <c r="E396" s="17" t="s">
        <v>1569</v>
      </c>
      <c r="F396" s="17" t="s">
        <v>1570</v>
      </c>
      <c r="G396" s="256" t="s">
        <v>3904</v>
      </c>
      <c r="H396" s="256">
        <v>0</v>
      </c>
      <c r="I396" s="256">
        <v>40</v>
      </c>
      <c r="J396" s="256" t="s">
        <v>5502</v>
      </c>
      <c r="K396" s="256">
        <v>180</v>
      </c>
      <c r="L396" s="256" t="s">
        <v>5502</v>
      </c>
      <c r="M396" s="256">
        <v>0</v>
      </c>
      <c r="N396" s="256" t="s">
        <v>5502</v>
      </c>
      <c r="O396" s="256">
        <v>231</v>
      </c>
    </row>
    <row r="397" spans="2:15" x14ac:dyDescent="0.25">
      <c r="B397" t="str">
        <f t="shared" si="6"/>
        <v>1012608034818Male</v>
      </c>
      <c r="C397" s="256" t="s">
        <v>156</v>
      </c>
      <c r="D397" s="17" t="s">
        <v>157</v>
      </c>
      <c r="E397" s="17" t="s">
        <v>1569</v>
      </c>
      <c r="F397" s="17" t="s">
        <v>1570</v>
      </c>
      <c r="G397" s="256" t="s">
        <v>3905</v>
      </c>
      <c r="H397" s="256" t="s">
        <v>5502</v>
      </c>
      <c r="I397" s="256">
        <v>35</v>
      </c>
      <c r="J397" s="256" t="s">
        <v>5502</v>
      </c>
      <c r="K397" s="256">
        <v>193</v>
      </c>
      <c r="L397" s="256" t="s">
        <v>5502</v>
      </c>
      <c r="M397" s="256">
        <v>0</v>
      </c>
      <c r="N397" s="256">
        <v>0</v>
      </c>
      <c r="O397" s="256">
        <v>233</v>
      </c>
    </row>
    <row r="398" spans="2:15" x14ac:dyDescent="0.25">
      <c r="B398" t="str">
        <f t="shared" si="6"/>
        <v>1012608034818Total</v>
      </c>
      <c r="C398" s="504" t="s">
        <v>156</v>
      </c>
      <c r="D398" s="505" t="s">
        <v>157</v>
      </c>
      <c r="E398" s="505" t="s">
        <v>1569</v>
      </c>
      <c r="F398" s="505" t="str">
        <f>F397</f>
        <v>4818</v>
      </c>
      <c r="G398" s="504" t="s">
        <v>3343</v>
      </c>
      <c r="H398" s="504" t="s">
        <v>5502</v>
      </c>
      <c r="I398" s="504">
        <v>75</v>
      </c>
      <c r="J398" s="504" t="s">
        <v>5502</v>
      </c>
      <c r="K398" s="504">
        <v>373</v>
      </c>
      <c r="L398" s="504" t="s">
        <v>5502</v>
      </c>
      <c r="M398" s="504">
        <v>0</v>
      </c>
      <c r="N398" s="504" t="s">
        <v>5502</v>
      </c>
      <c r="O398" s="504">
        <v>464</v>
      </c>
    </row>
    <row r="399" spans="2:15" x14ac:dyDescent="0.25">
      <c r="B399" t="str">
        <f t="shared" si="6"/>
        <v>1012608032154Female</v>
      </c>
      <c r="C399" s="256" t="s">
        <v>156</v>
      </c>
      <c r="D399" s="17" t="s">
        <v>157</v>
      </c>
      <c r="E399" s="17" t="s">
        <v>1571</v>
      </c>
      <c r="F399" s="17" t="s">
        <v>1572</v>
      </c>
      <c r="G399" s="256" t="s">
        <v>3904</v>
      </c>
      <c r="H399" s="256" t="s">
        <v>5502</v>
      </c>
      <c r="I399" s="256">
        <v>15</v>
      </c>
      <c r="J399" s="256" t="s">
        <v>5502</v>
      </c>
      <c r="K399" s="256">
        <v>113</v>
      </c>
      <c r="L399" s="256" t="s">
        <v>5502</v>
      </c>
      <c r="M399" s="256">
        <v>0</v>
      </c>
      <c r="N399" s="256">
        <v>0</v>
      </c>
      <c r="O399" s="256">
        <v>133</v>
      </c>
    </row>
    <row r="400" spans="2:15" x14ac:dyDescent="0.25">
      <c r="B400" t="str">
        <f t="shared" si="6"/>
        <v>1012608032154Male</v>
      </c>
      <c r="C400" s="256" t="s">
        <v>156</v>
      </c>
      <c r="D400" s="17" t="s">
        <v>157</v>
      </c>
      <c r="E400" s="17" t="s">
        <v>1571</v>
      </c>
      <c r="F400" s="17" t="s">
        <v>1572</v>
      </c>
      <c r="G400" s="256" t="s">
        <v>3905</v>
      </c>
      <c r="H400" s="256">
        <v>0</v>
      </c>
      <c r="I400" s="256">
        <v>20</v>
      </c>
      <c r="J400" s="256" t="s">
        <v>5502</v>
      </c>
      <c r="K400" s="256">
        <v>102</v>
      </c>
      <c r="L400" s="256" t="s">
        <v>5502</v>
      </c>
      <c r="M400" s="256">
        <v>0</v>
      </c>
      <c r="N400" s="256">
        <v>0</v>
      </c>
      <c r="O400" s="256">
        <v>125</v>
      </c>
    </row>
    <row r="401" spans="2:15" x14ac:dyDescent="0.25">
      <c r="B401" t="str">
        <f t="shared" si="6"/>
        <v>1012608032154Total</v>
      </c>
      <c r="C401" s="504" t="s">
        <v>156</v>
      </c>
      <c r="D401" s="505" t="s">
        <v>157</v>
      </c>
      <c r="E401" s="505" t="s">
        <v>1571</v>
      </c>
      <c r="F401" s="505" t="str">
        <f>F400</f>
        <v>2154</v>
      </c>
      <c r="G401" s="504" t="s">
        <v>3343</v>
      </c>
      <c r="H401" s="504" t="s">
        <v>5502</v>
      </c>
      <c r="I401" s="504">
        <v>35</v>
      </c>
      <c r="J401" s="504" t="s">
        <v>5502</v>
      </c>
      <c r="K401" s="504">
        <v>215</v>
      </c>
      <c r="L401" s="504" t="s">
        <v>5502</v>
      </c>
      <c r="M401" s="504">
        <v>0</v>
      </c>
      <c r="N401" s="504">
        <v>0</v>
      </c>
      <c r="O401" s="504">
        <v>258</v>
      </c>
    </row>
    <row r="402" spans="2:15" x14ac:dyDescent="0.25">
      <c r="B402" t="str">
        <f t="shared" si="6"/>
        <v>1220914571030Female</v>
      </c>
      <c r="C402" s="256" t="s">
        <v>158</v>
      </c>
      <c r="D402" s="17" t="s">
        <v>159</v>
      </c>
      <c r="E402" s="17" t="s">
        <v>159</v>
      </c>
      <c r="F402" s="17" t="s">
        <v>3814</v>
      </c>
      <c r="G402" s="256" t="s">
        <v>3904</v>
      </c>
      <c r="H402" s="256" t="s">
        <v>5502</v>
      </c>
      <c r="I402" s="256">
        <v>67</v>
      </c>
      <c r="J402" s="256">
        <v>67</v>
      </c>
      <c r="K402" s="256">
        <v>506</v>
      </c>
      <c r="L402" s="256">
        <v>0</v>
      </c>
      <c r="M402" s="256" t="s">
        <v>5502</v>
      </c>
      <c r="N402" s="256">
        <v>0</v>
      </c>
      <c r="O402" s="256">
        <v>651</v>
      </c>
    </row>
    <row r="403" spans="2:15" x14ac:dyDescent="0.25">
      <c r="B403" t="str">
        <f t="shared" si="6"/>
        <v>1220914571030Male</v>
      </c>
      <c r="C403" s="256" t="s">
        <v>158</v>
      </c>
      <c r="D403" s="17" t="s">
        <v>159</v>
      </c>
      <c r="E403" s="17" t="s">
        <v>159</v>
      </c>
      <c r="F403" s="17" t="s">
        <v>3814</v>
      </c>
      <c r="G403" s="256" t="s">
        <v>3905</v>
      </c>
      <c r="H403" s="256" t="s">
        <v>5502</v>
      </c>
      <c r="I403" s="256">
        <v>35</v>
      </c>
      <c r="J403" s="256">
        <v>54</v>
      </c>
      <c r="K403" s="256">
        <v>690</v>
      </c>
      <c r="L403" s="256">
        <v>0</v>
      </c>
      <c r="M403" s="256" t="s">
        <v>5502</v>
      </c>
      <c r="N403" s="256">
        <v>0</v>
      </c>
      <c r="O403" s="256">
        <v>794</v>
      </c>
    </row>
    <row r="404" spans="2:15" x14ac:dyDescent="0.25">
      <c r="B404" t="str">
        <f t="shared" si="6"/>
        <v>1220914571030Total</v>
      </c>
      <c r="C404" s="504" t="s">
        <v>158</v>
      </c>
      <c r="D404" s="505" t="s">
        <v>159</v>
      </c>
      <c r="E404" s="505" t="s">
        <v>159</v>
      </c>
      <c r="F404" s="505" t="str">
        <f>F403</f>
        <v>1030</v>
      </c>
      <c r="G404" s="504" t="s">
        <v>3343</v>
      </c>
      <c r="H404" s="504" t="s">
        <v>5502</v>
      </c>
      <c r="I404" s="504">
        <v>102</v>
      </c>
      <c r="J404" s="504">
        <v>121</v>
      </c>
      <c r="K404" s="504">
        <v>1196</v>
      </c>
      <c r="L404" s="504">
        <v>0</v>
      </c>
      <c r="M404" s="504" t="s">
        <v>5502</v>
      </c>
      <c r="N404" s="504">
        <v>0</v>
      </c>
      <c r="O404" s="504">
        <v>1445</v>
      </c>
    </row>
    <row r="405" spans="2:15" x14ac:dyDescent="0.25">
      <c r="B405" t="str">
        <f t="shared" si="6"/>
        <v>1016312034195Female</v>
      </c>
      <c r="C405" s="256" t="s">
        <v>160</v>
      </c>
      <c r="D405" s="17" t="s">
        <v>161</v>
      </c>
      <c r="E405" s="17" t="s">
        <v>1573</v>
      </c>
      <c r="F405" s="17" t="s">
        <v>1574</v>
      </c>
      <c r="G405" s="256" t="s">
        <v>3904</v>
      </c>
      <c r="H405" s="256">
        <v>0</v>
      </c>
      <c r="I405" s="256" t="s">
        <v>5502</v>
      </c>
      <c r="J405" s="256" t="s">
        <v>5502</v>
      </c>
      <c r="K405" s="256">
        <v>247</v>
      </c>
      <c r="L405" s="256" t="s">
        <v>5502</v>
      </c>
      <c r="M405" s="256">
        <v>0</v>
      </c>
      <c r="N405" s="256" t="s">
        <v>5502</v>
      </c>
      <c r="O405" s="256">
        <v>253</v>
      </c>
    </row>
    <row r="406" spans="2:15" x14ac:dyDescent="0.25">
      <c r="B406" t="str">
        <f t="shared" si="6"/>
        <v>1016312034195Male</v>
      </c>
      <c r="C406" s="256" t="s">
        <v>160</v>
      </c>
      <c r="D406" s="17" t="s">
        <v>161</v>
      </c>
      <c r="E406" s="17" t="s">
        <v>1573</v>
      </c>
      <c r="F406" s="17" t="s">
        <v>1574</v>
      </c>
      <c r="G406" s="256" t="s">
        <v>3905</v>
      </c>
      <c r="H406" s="256">
        <v>0</v>
      </c>
      <c r="I406" s="256" t="s">
        <v>5502</v>
      </c>
      <c r="J406" s="256" t="s">
        <v>5502</v>
      </c>
      <c r="K406" s="256">
        <v>282</v>
      </c>
      <c r="L406" s="256" t="s">
        <v>5502</v>
      </c>
      <c r="M406" s="256">
        <v>0</v>
      </c>
      <c r="N406" s="256" t="s">
        <v>5502</v>
      </c>
      <c r="O406" s="256">
        <v>295</v>
      </c>
    </row>
    <row r="407" spans="2:15" x14ac:dyDescent="0.25">
      <c r="B407" t="str">
        <f t="shared" si="6"/>
        <v>1016312034195Total</v>
      </c>
      <c r="C407" s="504" t="s">
        <v>160</v>
      </c>
      <c r="D407" s="505" t="s">
        <v>161</v>
      </c>
      <c r="E407" s="505" t="s">
        <v>1573</v>
      </c>
      <c r="F407" s="505" t="str">
        <f>F406</f>
        <v>4195</v>
      </c>
      <c r="G407" s="504" t="s">
        <v>3343</v>
      </c>
      <c r="H407" s="504">
        <v>0</v>
      </c>
      <c r="I407" s="504" t="s">
        <v>5502</v>
      </c>
      <c r="J407" s="504" t="s">
        <v>5502</v>
      </c>
      <c r="K407" s="504">
        <v>529</v>
      </c>
      <c r="L407" s="504" t="s">
        <v>5502</v>
      </c>
      <c r="M407" s="504">
        <v>0</v>
      </c>
      <c r="N407" s="504" t="s">
        <v>5502</v>
      </c>
      <c r="O407" s="504">
        <v>548</v>
      </c>
    </row>
    <row r="408" spans="2:15" x14ac:dyDescent="0.25">
      <c r="B408" t="str">
        <f t="shared" si="6"/>
        <v>1076507034340Female</v>
      </c>
      <c r="C408" s="256" t="s">
        <v>162</v>
      </c>
      <c r="D408" s="17" t="s">
        <v>163</v>
      </c>
      <c r="E408" s="17" t="s">
        <v>1575</v>
      </c>
      <c r="F408" s="17" t="s">
        <v>1576</v>
      </c>
      <c r="G408" s="256" t="s">
        <v>3904</v>
      </c>
      <c r="H408" s="256" t="s">
        <v>5502</v>
      </c>
      <c r="I408" s="256" t="s">
        <v>5502</v>
      </c>
      <c r="J408" s="256" t="s">
        <v>5502</v>
      </c>
      <c r="K408" s="256">
        <v>283</v>
      </c>
      <c r="L408" s="256" t="s">
        <v>5502</v>
      </c>
      <c r="M408" s="256" t="s">
        <v>5502</v>
      </c>
      <c r="N408" s="256">
        <v>0</v>
      </c>
      <c r="O408" s="256">
        <v>296</v>
      </c>
    </row>
    <row r="409" spans="2:15" x14ac:dyDescent="0.25">
      <c r="B409" t="str">
        <f t="shared" si="6"/>
        <v>1076507034340Male</v>
      </c>
      <c r="C409" s="256" t="s">
        <v>162</v>
      </c>
      <c r="D409" s="17" t="s">
        <v>163</v>
      </c>
      <c r="E409" s="17" t="s">
        <v>1575</v>
      </c>
      <c r="F409" s="17" t="s">
        <v>1576</v>
      </c>
      <c r="G409" s="256" t="s">
        <v>3905</v>
      </c>
      <c r="H409" s="256" t="s">
        <v>5502</v>
      </c>
      <c r="I409" s="256" t="s">
        <v>5502</v>
      </c>
      <c r="J409" s="256" t="s">
        <v>5502</v>
      </c>
      <c r="K409" s="256">
        <v>260</v>
      </c>
      <c r="L409" s="256" t="s">
        <v>5502</v>
      </c>
      <c r="M409" s="256" t="s">
        <v>5502</v>
      </c>
      <c r="N409" s="256">
        <v>0</v>
      </c>
      <c r="O409" s="256">
        <v>274</v>
      </c>
    </row>
    <row r="410" spans="2:15" x14ac:dyDescent="0.25">
      <c r="B410" t="str">
        <f t="shared" si="6"/>
        <v>1076507034340Total</v>
      </c>
      <c r="C410" s="504" t="s">
        <v>162</v>
      </c>
      <c r="D410" s="505" t="s">
        <v>163</v>
      </c>
      <c r="E410" s="505" t="s">
        <v>1575</v>
      </c>
      <c r="F410" s="505" t="str">
        <f>F409</f>
        <v>4340</v>
      </c>
      <c r="G410" s="504" t="s">
        <v>3343</v>
      </c>
      <c r="H410" s="504" t="s">
        <v>5502</v>
      </c>
      <c r="I410" s="504" t="s">
        <v>5502</v>
      </c>
      <c r="J410" s="504" t="s">
        <v>5502</v>
      </c>
      <c r="K410" s="504">
        <v>543</v>
      </c>
      <c r="L410" s="504" t="s">
        <v>5502</v>
      </c>
      <c r="M410" s="504" t="s">
        <v>5502</v>
      </c>
      <c r="N410" s="504">
        <v>0</v>
      </c>
      <c r="O410" s="504">
        <v>570</v>
      </c>
    </row>
    <row r="411" spans="2:15" x14ac:dyDescent="0.25">
      <c r="B411" t="str">
        <f t="shared" si="6"/>
        <v>1076507034339Female</v>
      </c>
      <c r="C411" s="256" t="s">
        <v>162</v>
      </c>
      <c r="D411" s="17" t="s">
        <v>163</v>
      </c>
      <c r="E411" s="17" t="s">
        <v>1577</v>
      </c>
      <c r="F411" s="17" t="s">
        <v>1578</v>
      </c>
      <c r="G411" s="256" t="s">
        <v>3904</v>
      </c>
      <c r="H411" s="256">
        <v>0</v>
      </c>
      <c r="I411" s="256" t="s">
        <v>5502</v>
      </c>
      <c r="J411" s="256" t="s">
        <v>5502</v>
      </c>
      <c r="K411" s="256">
        <v>120</v>
      </c>
      <c r="L411" s="256" t="s">
        <v>5502</v>
      </c>
      <c r="M411" s="256" t="s">
        <v>5502</v>
      </c>
      <c r="N411" s="256">
        <v>0</v>
      </c>
      <c r="O411" s="256">
        <v>132</v>
      </c>
    </row>
    <row r="412" spans="2:15" x14ac:dyDescent="0.25">
      <c r="B412" t="str">
        <f t="shared" si="6"/>
        <v>1076507034339Male</v>
      </c>
      <c r="C412" s="256" t="s">
        <v>162</v>
      </c>
      <c r="D412" s="17" t="s">
        <v>163</v>
      </c>
      <c r="E412" s="17" t="s">
        <v>1577</v>
      </c>
      <c r="F412" s="17" t="s">
        <v>1578</v>
      </c>
      <c r="G412" s="256" t="s">
        <v>3905</v>
      </c>
      <c r="H412" s="256">
        <v>0</v>
      </c>
      <c r="I412" s="256" t="s">
        <v>5502</v>
      </c>
      <c r="J412" s="256">
        <v>0</v>
      </c>
      <c r="K412" s="256">
        <v>142</v>
      </c>
      <c r="L412" s="256" t="s">
        <v>5502</v>
      </c>
      <c r="M412" s="256" t="s">
        <v>5502</v>
      </c>
      <c r="N412" s="256">
        <v>0</v>
      </c>
      <c r="O412" s="256">
        <v>152</v>
      </c>
    </row>
    <row r="413" spans="2:15" x14ac:dyDescent="0.25">
      <c r="B413" t="str">
        <f t="shared" si="6"/>
        <v>1076507034339Total</v>
      </c>
      <c r="C413" s="504" t="s">
        <v>162</v>
      </c>
      <c r="D413" s="505" t="s">
        <v>163</v>
      </c>
      <c r="E413" s="505" t="s">
        <v>1577</v>
      </c>
      <c r="F413" s="505" t="str">
        <f>F412</f>
        <v>4339</v>
      </c>
      <c r="G413" s="504" t="s">
        <v>3343</v>
      </c>
      <c r="H413" s="504">
        <v>0</v>
      </c>
      <c r="I413" s="504" t="s">
        <v>5502</v>
      </c>
      <c r="J413" s="504" t="s">
        <v>5502</v>
      </c>
      <c r="K413" s="504">
        <v>262</v>
      </c>
      <c r="L413" s="504">
        <v>12</v>
      </c>
      <c r="M413" s="504" t="s">
        <v>5502</v>
      </c>
      <c r="N413" s="504">
        <v>0</v>
      </c>
      <c r="O413" s="504">
        <v>284</v>
      </c>
    </row>
    <row r="414" spans="2:15" x14ac:dyDescent="0.25">
      <c r="B414" t="str">
        <f t="shared" si="6"/>
        <v>1041012526690Female</v>
      </c>
      <c r="C414" s="256" t="s">
        <v>164</v>
      </c>
      <c r="D414" s="17" t="s">
        <v>165</v>
      </c>
      <c r="E414" s="17" t="s">
        <v>1579</v>
      </c>
      <c r="F414" s="17" t="s">
        <v>1580</v>
      </c>
      <c r="G414" s="256" t="s">
        <v>3904</v>
      </c>
      <c r="H414" s="256" t="s">
        <v>5502</v>
      </c>
      <c r="I414" s="256">
        <v>13</v>
      </c>
      <c r="J414" s="256" t="s">
        <v>5502</v>
      </c>
      <c r="K414" s="256">
        <v>685</v>
      </c>
      <c r="L414" s="256">
        <v>15</v>
      </c>
      <c r="M414" s="256" t="s">
        <v>5502</v>
      </c>
      <c r="N414" s="256">
        <v>0</v>
      </c>
      <c r="O414" s="256">
        <v>730</v>
      </c>
    </row>
    <row r="415" spans="2:15" x14ac:dyDescent="0.25">
      <c r="B415" t="str">
        <f t="shared" si="6"/>
        <v>1041012526690Male</v>
      </c>
      <c r="C415" s="256" t="s">
        <v>164</v>
      </c>
      <c r="D415" s="17" t="s">
        <v>165</v>
      </c>
      <c r="E415" s="17" t="s">
        <v>1579</v>
      </c>
      <c r="F415" s="17" t="s">
        <v>1580</v>
      </c>
      <c r="G415" s="256" t="s">
        <v>3905</v>
      </c>
      <c r="H415" s="256">
        <v>0</v>
      </c>
      <c r="I415" s="256">
        <v>19</v>
      </c>
      <c r="J415" s="256">
        <v>16</v>
      </c>
      <c r="K415" s="256">
        <v>730</v>
      </c>
      <c r="L415" s="256" t="s">
        <v>5502</v>
      </c>
      <c r="M415" s="256" t="s">
        <v>5502</v>
      </c>
      <c r="N415" s="256">
        <v>0</v>
      </c>
      <c r="O415" s="256">
        <v>776</v>
      </c>
    </row>
    <row r="416" spans="2:15" x14ac:dyDescent="0.25">
      <c r="B416" t="str">
        <f t="shared" si="6"/>
        <v>1041012526690Total</v>
      </c>
      <c r="C416" s="504" t="s">
        <v>164</v>
      </c>
      <c r="D416" s="505" t="s">
        <v>165</v>
      </c>
      <c r="E416" s="505" t="s">
        <v>1579</v>
      </c>
      <c r="F416" s="505" t="str">
        <f>F415</f>
        <v>6690</v>
      </c>
      <c r="G416" s="504" t="s">
        <v>3343</v>
      </c>
      <c r="H416" s="504" t="s">
        <v>5502</v>
      </c>
      <c r="I416" s="504">
        <v>32</v>
      </c>
      <c r="J416" s="504" t="s">
        <v>5502</v>
      </c>
      <c r="K416" s="504">
        <v>1415</v>
      </c>
      <c r="L416" s="504" t="s">
        <v>5502</v>
      </c>
      <c r="M416" s="504" t="s">
        <v>5502</v>
      </c>
      <c r="N416" s="504">
        <v>0</v>
      </c>
      <c r="O416" s="504">
        <v>1506</v>
      </c>
    </row>
    <row r="417" spans="2:15" x14ac:dyDescent="0.25">
      <c r="B417" t="str">
        <f t="shared" si="6"/>
        <v>1041012528344Female</v>
      </c>
      <c r="C417" s="256" t="s">
        <v>164</v>
      </c>
      <c r="D417" s="17" t="s">
        <v>165</v>
      </c>
      <c r="E417" s="17" t="s">
        <v>1581</v>
      </c>
      <c r="F417" s="17" t="s">
        <v>5862</v>
      </c>
      <c r="G417" s="256" t="s">
        <v>3904</v>
      </c>
      <c r="H417" s="256">
        <v>0</v>
      </c>
      <c r="I417" s="256">
        <v>20</v>
      </c>
      <c r="J417" s="256">
        <v>13</v>
      </c>
      <c r="K417" s="256">
        <v>763</v>
      </c>
      <c r="L417" s="256" t="s">
        <v>5502</v>
      </c>
      <c r="M417" s="256" t="s">
        <v>5502</v>
      </c>
      <c r="N417" s="256">
        <v>0</v>
      </c>
      <c r="O417" s="256">
        <v>809</v>
      </c>
    </row>
    <row r="418" spans="2:15" x14ac:dyDescent="0.25">
      <c r="B418" t="str">
        <f t="shared" si="6"/>
        <v>1041012528344Male</v>
      </c>
      <c r="C418" s="256" t="s">
        <v>164</v>
      </c>
      <c r="D418" s="17" t="s">
        <v>165</v>
      </c>
      <c r="E418" s="17" t="s">
        <v>1581</v>
      </c>
      <c r="F418" s="17" t="s">
        <v>5862</v>
      </c>
      <c r="G418" s="256" t="s">
        <v>3905</v>
      </c>
      <c r="H418" s="256">
        <v>0</v>
      </c>
      <c r="I418" s="256">
        <v>29</v>
      </c>
      <c r="J418" s="256">
        <v>19</v>
      </c>
      <c r="K418" s="256">
        <v>798</v>
      </c>
      <c r="L418" s="256" t="s">
        <v>5502</v>
      </c>
      <c r="M418" s="256" t="s">
        <v>5502</v>
      </c>
      <c r="N418" s="256">
        <v>0</v>
      </c>
      <c r="O418" s="256">
        <v>860</v>
      </c>
    </row>
    <row r="419" spans="2:15" x14ac:dyDescent="0.25">
      <c r="B419" t="str">
        <f t="shared" si="6"/>
        <v>1041012528344Total</v>
      </c>
      <c r="C419" s="504" t="s">
        <v>164</v>
      </c>
      <c r="D419" s="505" t="s">
        <v>165</v>
      </c>
      <c r="E419" s="505" t="s">
        <v>1581</v>
      </c>
      <c r="F419" s="505" t="str">
        <f>F418</f>
        <v>8344</v>
      </c>
      <c r="G419" s="504" t="s">
        <v>3343</v>
      </c>
      <c r="H419" s="504">
        <v>0</v>
      </c>
      <c r="I419" s="504">
        <v>49</v>
      </c>
      <c r="J419" s="504">
        <v>32</v>
      </c>
      <c r="K419" s="504">
        <v>1561</v>
      </c>
      <c r="L419" s="504">
        <v>11</v>
      </c>
      <c r="M419" s="504">
        <v>16</v>
      </c>
      <c r="N419" s="504">
        <v>0</v>
      </c>
      <c r="O419" s="504">
        <v>1669</v>
      </c>
    </row>
    <row r="420" spans="2:15" x14ac:dyDescent="0.25">
      <c r="B420" t="str">
        <f t="shared" si="6"/>
        <v>1041013076999Female</v>
      </c>
      <c r="C420" s="256" t="s">
        <v>166</v>
      </c>
      <c r="D420" s="17" t="s">
        <v>167</v>
      </c>
      <c r="E420" s="17" t="s">
        <v>167</v>
      </c>
      <c r="F420" s="17" t="s">
        <v>3815</v>
      </c>
      <c r="G420" s="256" t="s">
        <v>3904</v>
      </c>
      <c r="H420" s="256" t="s">
        <v>5502</v>
      </c>
      <c r="I420" s="256" t="s">
        <v>5502</v>
      </c>
      <c r="J420" s="256" t="s">
        <v>5502</v>
      </c>
      <c r="K420" s="256">
        <v>341</v>
      </c>
      <c r="L420" s="256" t="s">
        <v>5502</v>
      </c>
      <c r="M420" s="256" t="s">
        <v>5502</v>
      </c>
      <c r="N420" s="256">
        <v>0</v>
      </c>
      <c r="O420" s="256">
        <v>361</v>
      </c>
    </row>
    <row r="421" spans="2:15" x14ac:dyDescent="0.25">
      <c r="B421" t="str">
        <f t="shared" si="6"/>
        <v>1041013076999Male</v>
      </c>
      <c r="C421" s="256" t="s">
        <v>166</v>
      </c>
      <c r="D421" s="17" t="s">
        <v>167</v>
      </c>
      <c r="E421" s="17" t="s">
        <v>167</v>
      </c>
      <c r="F421" s="17" t="s">
        <v>3815</v>
      </c>
      <c r="G421" s="256" t="s">
        <v>3905</v>
      </c>
      <c r="H421" s="256" t="s">
        <v>5502</v>
      </c>
      <c r="I421" s="256">
        <v>16</v>
      </c>
      <c r="J421" s="256" t="s">
        <v>5502</v>
      </c>
      <c r="K421" s="256">
        <v>526</v>
      </c>
      <c r="L421" s="256" t="s">
        <v>5502</v>
      </c>
      <c r="M421" s="256" t="s">
        <v>5502</v>
      </c>
      <c r="N421" s="256">
        <v>0</v>
      </c>
      <c r="O421" s="256">
        <v>554</v>
      </c>
    </row>
    <row r="422" spans="2:15" x14ac:dyDescent="0.25">
      <c r="B422" t="str">
        <f t="shared" si="6"/>
        <v>1041013076999Total</v>
      </c>
      <c r="C422" s="504" t="s">
        <v>166</v>
      </c>
      <c r="D422" s="505" t="s">
        <v>167</v>
      </c>
      <c r="E422" s="505" t="s">
        <v>167</v>
      </c>
      <c r="F422" s="505" t="str">
        <f>F421</f>
        <v>6999</v>
      </c>
      <c r="G422" s="504" t="s">
        <v>3343</v>
      </c>
      <c r="H422" s="504" t="s">
        <v>5502</v>
      </c>
      <c r="I422" s="504" t="s">
        <v>5502</v>
      </c>
      <c r="J422" s="504">
        <v>12</v>
      </c>
      <c r="K422" s="504">
        <v>867</v>
      </c>
      <c r="L422" s="504" t="s">
        <v>5502</v>
      </c>
      <c r="M422" s="504" t="s">
        <v>5502</v>
      </c>
      <c r="N422" s="504">
        <v>0</v>
      </c>
      <c r="O422" s="504">
        <v>915</v>
      </c>
    </row>
    <row r="423" spans="2:15" x14ac:dyDescent="0.25">
      <c r="B423" t="str">
        <f t="shared" si="6"/>
        <v>1016315036939Female</v>
      </c>
      <c r="C423" s="256" t="s">
        <v>168</v>
      </c>
      <c r="D423" s="17" t="s">
        <v>169</v>
      </c>
      <c r="E423" s="17" t="s">
        <v>1582</v>
      </c>
      <c r="F423" s="17" t="s">
        <v>1583</v>
      </c>
      <c r="G423" s="256" t="s">
        <v>3904</v>
      </c>
      <c r="H423" s="256" t="s">
        <v>5502</v>
      </c>
      <c r="I423" s="256" t="s">
        <v>5502</v>
      </c>
      <c r="J423" s="256" t="s">
        <v>5502</v>
      </c>
      <c r="K423" s="256">
        <v>64</v>
      </c>
      <c r="L423" s="256">
        <v>0</v>
      </c>
      <c r="M423" s="256">
        <v>0</v>
      </c>
      <c r="N423" s="256">
        <v>0</v>
      </c>
      <c r="O423" s="256">
        <v>70</v>
      </c>
    </row>
    <row r="424" spans="2:15" x14ac:dyDescent="0.25">
      <c r="B424" t="str">
        <f t="shared" si="6"/>
        <v>1016315036939Male</v>
      </c>
      <c r="C424" s="256" t="s">
        <v>168</v>
      </c>
      <c r="D424" s="17" t="s">
        <v>169</v>
      </c>
      <c r="E424" s="17" t="s">
        <v>1582</v>
      </c>
      <c r="F424" s="17" t="s">
        <v>1583</v>
      </c>
      <c r="G424" s="256" t="s">
        <v>3905</v>
      </c>
      <c r="H424" s="256">
        <v>0</v>
      </c>
      <c r="I424" s="256" t="s">
        <v>5502</v>
      </c>
      <c r="J424" s="256">
        <v>0</v>
      </c>
      <c r="K424" s="256" t="s">
        <v>5502</v>
      </c>
      <c r="L424" s="256">
        <v>0</v>
      </c>
      <c r="M424" s="256">
        <v>0</v>
      </c>
      <c r="N424" s="256">
        <v>0</v>
      </c>
      <c r="O424" s="256">
        <v>64</v>
      </c>
    </row>
    <row r="425" spans="2:15" x14ac:dyDescent="0.25">
      <c r="B425" t="str">
        <f t="shared" si="6"/>
        <v>1016315036939Total</v>
      </c>
      <c r="C425" s="504" t="s">
        <v>168</v>
      </c>
      <c r="D425" s="505" t="s">
        <v>169</v>
      </c>
      <c r="E425" s="505" t="s">
        <v>1582</v>
      </c>
      <c r="F425" s="505" t="str">
        <f>F424</f>
        <v>6939</v>
      </c>
      <c r="G425" s="504" t="s">
        <v>3343</v>
      </c>
      <c r="H425" s="504" t="s">
        <v>5502</v>
      </c>
      <c r="I425" s="504" t="s">
        <v>5502</v>
      </c>
      <c r="J425" s="504" t="s">
        <v>5502</v>
      </c>
      <c r="K425" s="504" t="s">
        <v>5502</v>
      </c>
      <c r="L425" s="504">
        <v>0</v>
      </c>
      <c r="M425" s="504">
        <v>0</v>
      </c>
      <c r="N425" s="504">
        <v>0</v>
      </c>
      <c r="O425" s="504">
        <v>134</v>
      </c>
    </row>
    <row r="426" spans="2:15" x14ac:dyDescent="0.25">
      <c r="B426" t="str">
        <f t="shared" si="6"/>
        <v>1016315034203Female</v>
      </c>
      <c r="C426" s="256" t="s">
        <v>168</v>
      </c>
      <c r="D426" s="17" t="s">
        <v>169</v>
      </c>
      <c r="E426" s="17" t="s">
        <v>1584</v>
      </c>
      <c r="F426" s="17" t="s">
        <v>1585</v>
      </c>
      <c r="G426" s="256" t="s">
        <v>3904</v>
      </c>
      <c r="H426" s="256" t="s">
        <v>5502</v>
      </c>
      <c r="I426" s="256" t="s">
        <v>5502</v>
      </c>
      <c r="J426" s="256" t="s">
        <v>5502</v>
      </c>
      <c r="K426" s="256">
        <v>129</v>
      </c>
      <c r="L426" s="256">
        <v>0</v>
      </c>
      <c r="M426" s="256" t="s">
        <v>5502</v>
      </c>
      <c r="N426" s="256">
        <v>0</v>
      </c>
      <c r="O426" s="256">
        <v>142</v>
      </c>
    </row>
    <row r="427" spans="2:15" x14ac:dyDescent="0.25">
      <c r="B427" t="str">
        <f t="shared" si="6"/>
        <v>1016315034203Male</v>
      </c>
      <c r="C427" s="256" t="s">
        <v>168</v>
      </c>
      <c r="D427" s="17" t="s">
        <v>169</v>
      </c>
      <c r="E427" s="17" t="s">
        <v>1584</v>
      </c>
      <c r="F427" s="17" t="s">
        <v>1585</v>
      </c>
      <c r="G427" s="256" t="s">
        <v>3905</v>
      </c>
      <c r="H427" s="256">
        <v>0</v>
      </c>
      <c r="I427" s="256" t="s">
        <v>5502</v>
      </c>
      <c r="J427" s="256">
        <v>0</v>
      </c>
      <c r="K427" s="256" t="s">
        <v>5502</v>
      </c>
      <c r="L427" s="256">
        <v>0</v>
      </c>
      <c r="M427" s="256">
        <v>0</v>
      </c>
      <c r="N427" s="256">
        <v>0</v>
      </c>
      <c r="O427" s="256">
        <v>161</v>
      </c>
    </row>
    <row r="428" spans="2:15" x14ac:dyDescent="0.25">
      <c r="B428" t="str">
        <f t="shared" si="6"/>
        <v>1016315034203Total</v>
      </c>
      <c r="C428" s="504" t="s">
        <v>168</v>
      </c>
      <c r="D428" s="505" t="s">
        <v>169</v>
      </c>
      <c r="E428" s="505" t="s">
        <v>1584</v>
      </c>
      <c r="F428" s="505" t="str">
        <f>F427</f>
        <v>4203</v>
      </c>
      <c r="G428" s="504" t="s">
        <v>3343</v>
      </c>
      <c r="H428" s="504" t="s">
        <v>5502</v>
      </c>
      <c r="I428" s="504">
        <v>16</v>
      </c>
      <c r="J428" s="504" t="s">
        <v>5502</v>
      </c>
      <c r="K428" s="504" t="s">
        <v>5502</v>
      </c>
      <c r="L428" s="504">
        <v>0</v>
      </c>
      <c r="M428" s="504" t="s">
        <v>5502</v>
      </c>
      <c r="N428" s="504">
        <v>0</v>
      </c>
      <c r="O428" s="504">
        <v>303</v>
      </c>
    </row>
    <row r="429" spans="2:15" x14ac:dyDescent="0.25">
      <c r="B429" t="str">
        <f t="shared" si="6"/>
        <v>1081112031199Female</v>
      </c>
      <c r="C429" s="256" t="s">
        <v>170</v>
      </c>
      <c r="D429" s="17" t="s">
        <v>171</v>
      </c>
      <c r="E429" s="17" t="s">
        <v>1586</v>
      </c>
      <c r="F429" s="17" t="s">
        <v>1587</v>
      </c>
      <c r="G429" s="256" t="s">
        <v>3904</v>
      </c>
      <c r="H429" s="256">
        <v>0</v>
      </c>
      <c r="I429" s="256" t="s">
        <v>5502</v>
      </c>
      <c r="J429" s="256" t="s">
        <v>5502</v>
      </c>
      <c r="K429" s="256">
        <v>103</v>
      </c>
      <c r="L429" s="256" t="s">
        <v>5502</v>
      </c>
      <c r="M429" s="256">
        <v>0</v>
      </c>
      <c r="N429" s="256">
        <v>0</v>
      </c>
      <c r="O429" s="256">
        <v>107</v>
      </c>
    </row>
    <row r="430" spans="2:15" x14ac:dyDescent="0.25">
      <c r="B430" t="str">
        <f t="shared" si="6"/>
        <v>1081112031199Male</v>
      </c>
      <c r="C430" s="256" t="s">
        <v>170</v>
      </c>
      <c r="D430" s="17" t="s">
        <v>171</v>
      </c>
      <c r="E430" s="17" t="s">
        <v>1586</v>
      </c>
      <c r="F430" s="17" t="s">
        <v>1587</v>
      </c>
      <c r="G430" s="256" t="s">
        <v>3905</v>
      </c>
      <c r="H430" s="256">
        <v>0</v>
      </c>
      <c r="I430" s="256">
        <v>0</v>
      </c>
      <c r="J430" s="256">
        <v>0</v>
      </c>
      <c r="K430" s="256" t="s">
        <v>5502</v>
      </c>
      <c r="L430" s="256" t="s">
        <v>5502</v>
      </c>
      <c r="M430" s="256">
        <v>0</v>
      </c>
      <c r="N430" s="256">
        <v>0</v>
      </c>
      <c r="O430" s="256">
        <v>105</v>
      </c>
    </row>
    <row r="431" spans="2:15" x14ac:dyDescent="0.25">
      <c r="B431" t="str">
        <f t="shared" si="6"/>
        <v>1081112031199Total</v>
      </c>
      <c r="C431" s="504" t="s">
        <v>170</v>
      </c>
      <c r="D431" s="505" t="s">
        <v>171</v>
      </c>
      <c r="E431" s="505" t="s">
        <v>1586</v>
      </c>
      <c r="F431" s="505" t="str">
        <f>F430</f>
        <v>1199</v>
      </c>
      <c r="G431" s="504" t="s">
        <v>3343</v>
      </c>
      <c r="H431" s="504">
        <v>0</v>
      </c>
      <c r="I431" s="504" t="s">
        <v>5502</v>
      </c>
      <c r="J431" s="504" t="s">
        <v>5502</v>
      </c>
      <c r="K431" s="504" t="s">
        <v>5502</v>
      </c>
      <c r="L431" s="504" t="s">
        <v>5502</v>
      </c>
      <c r="M431" s="504">
        <v>0</v>
      </c>
      <c r="N431" s="504">
        <v>0</v>
      </c>
      <c r="O431" s="504">
        <v>212</v>
      </c>
    </row>
    <row r="432" spans="2:15" x14ac:dyDescent="0.25">
      <c r="B432" t="str">
        <f t="shared" si="6"/>
        <v>1081112035212Female</v>
      </c>
      <c r="C432" s="256" t="s">
        <v>170</v>
      </c>
      <c r="D432" s="17" t="s">
        <v>171</v>
      </c>
      <c r="E432" s="17" t="s">
        <v>1588</v>
      </c>
      <c r="F432" s="17" t="s">
        <v>1589</v>
      </c>
      <c r="G432" s="256" t="s">
        <v>3904</v>
      </c>
      <c r="H432" s="256">
        <v>0</v>
      </c>
      <c r="I432" s="256" t="s">
        <v>5502</v>
      </c>
      <c r="J432" s="256" t="s">
        <v>5502</v>
      </c>
      <c r="K432" s="256">
        <v>225</v>
      </c>
      <c r="L432" s="256">
        <v>0</v>
      </c>
      <c r="M432" s="256">
        <v>0</v>
      </c>
      <c r="N432" s="256">
        <v>0</v>
      </c>
      <c r="O432" s="256">
        <v>229</v>
      </c>
    </row>
    <row r="433" spans="2:15" x14ac:dyDescent="0.25">
      <c r="B433" t="str">
        <f t="shared" si="6"/>
        <v>1081112035212Male</v>
      </c>
      <c r="C433" s="256" t="s">
        <v>170</v>
      </c>
      <c r="D433" s="17" t="s">
        <v>171</v>
      </c>
      <c r="E433" s="17" t="s">
        <v>1588</v>
      </c>
      <c r="F433" s="17" t="s">
        <v>1589</v>
      </c>
      <c r="G433" s="256" t="s">
        <v>3905</v>
      </c>
      <c r="H433" s="256">
        <v>0</v>
      </c>
      <c r="I433" s="256">
        <v>0</v>
      </c>
      <c r="J433" s="256">
        <v>0</v>
      </c>
      <c r="K433" s="256" t="s">
        <v>5502</v>
      </c>
      <c r="L433" s="256" t="s">
        <v>5502</v>
      </c>
      <c r="M433" s="256">
        <v>0</v>
      </c>
      <c r="N433" s="256">
        <v>0</v>
      </c>
      <c r="O433" s="256">
        <v>243</v>
      </c>
    </row>
    <row r="434" spans="2:15" x14ac:dyDescent="0.25">
      <c r="B434" t="str">
        <f t="shared" si="6"/>
        <v>1081112035212Total</v>
      </c>
      <c r="C434" s="504" t="s">
        <v>170</v>
      </c>
      <c r="D434" s="505" t="s">
        <v>171</v>
      </c>
      <c r="E434" s="505" t="s">
        <v>1588</v>
      </c>
      <c r="F434" s="505" t="str">
        <f>F433</f>
        <v>5212</v>
      </c>
      <c r="G434" s="504" t="s">
        <v>3343</v>
      </c>
      <c r="H434" s="504">
        <v>0</v>
      </c>
      <c r="I434" s="504" t="s">
        <v>5502</v>
      </c>
      <c r="J434" s="504" t="s">
        <v>5502</v>
      </c>
      <c r="K434" s="504" t="s">
        <v>5502</v>
      </c>
      <c r="L434" s="504" t="s">
        <v>5502</v>
      </c>
      <c r="M434" s="504">
        <v>0</v>
      </c>
      <c r="N434" s="504">
        <v>0</v>
      </c>
      <c r="O434" s="504">
        <v>472</v>
      </c>
    </row>
    <row r="435" spans="2:15" x14ac:dyDescent="0.25">
      <c r="B435" t="str">
        <f t="shared" si="6"/>
        <v>1091227031299Female</v>
      </c>
      <c r="C435" s="256" t="s">
        <v>172</v>
      </c>
      <c r="D435" s="17" t="s">
        <v>173</v>
      </c>
      <c r="E435" s="17" t="s">
        <v>1590</v>
      </c>
      <c r="F435" s="17" t="s">
        <v>1591</v>
      </c>
      <c r="G435" s="256" t="s">
        <v>3904</v>
      </c>
      <c r="H435" s="256">
        <v>0</v>
      </c>
      <c r="I435" s="256" t="s">
        <v>5502</v>
      </c>
      <c r="J435" s="256" t="s">
        <v>5502</v>
      </c>
      <c r="K435" s="256">
        <v>141</v>
      </c>
      <c r="L435" s="256">
        <v>0</v>
      </c>
      <c r="M435" s="256">
        <v>0</v>
      </c>
      <c r="N435" s="256">
        <v>0</v>
      </c>
      <c r="O435" s="256">
        <v>150</v>
      </c>
    </row>
    <row r="436" spans="2:15" x14ac:dyDescent="0.25">
      <c r="B436" t="str">
        <f t="shared" si="6"/>
        <v>1091227031299Male</v>
      </c>
      <c r="C436" s="256" t="s">
        <v>172</v>
      </c>
      <c r="D436" s="17" t="s">
        <v>173</v>
      </c>
      <c r="E436" s="17" t="s">
        <v>1590</v>
      </c>
      <c r="F436" s="17" t="s">
        <v>1591</v>
      </c>
      <c r="G436" s="256" t="s">
        <v>3905</v>
      </c>
      <c r="H436" s="256" t="s">
        <v>5502</v>
      </c>
      <c r="I436" s="256" t="s">
        <v>5502</v>
      </c>
      <c r="J436" s="256" t="s">
        <v>5502</v>
      </c>
      <c r="K436" s="256">
        <v>128</v>
      </c>
      <c r="L436" s="256" t="s">
        <v>5502</v>
      </c>
      <c r="M436" s="256" t="s">
        <v>5502</v>
      </c>
      <c r="N436" s="256">
        <v>0</v>
      </c>
      <c r="O436" s="256">
        <v>140</v>
      </c>
    </row>
    <row r="437" spans="2:15" x14ac:dyDescent="0.25">
      <c r="B437" t="str">
        <f t="shared" si="6"/>
        <v>1091227031299Total</v>
      </c>
      <c r="C437" s="504" t="s">
        <v>172</v>
      </c>
      <c r="D437" s="505" t="s">
        <v>173</v>
      </c>
      <c r="E437" s="505" t="s">
        <v>1590</v>
      </c>
      <c r="F437" s="505" t="str">
        <f>F436</f>
        <v>1299</v>
      </c>
      <c r="G437" s="504" t="s">
        <v>3343</v>
      </c>
      <c r="H437" s="504" t="s">
        <v>5502</v>
      </c>
      <c r="I437" s="504" t="s">
        <v>5502</v>
      </c>
      <c r="J437" s="504" t="s">
        <v>5502</v>
      </c>
      <c r="K437" s="504">
        <v>269</v>
      </c>
      <c r="L437" s="504" t="s">
        <v>5502</v>
      </c>
      <c r="M437" s="504" t="s">
        <v>5502</v>
      </c>
      <c r="N437" s="504">
        <v>0</v>
      </c>
      <c r="O437" s="504">
        <v>290</v>
      </c>
    </row>
    <row r="438" spans="2:15" x14ac:dyDescent="0.25">
      <c r="B438" t="str">
        <f t="shared" si="6"/>
        <v>1152110037509Female</v>
      </c>
      <c r="C438" s="256" t="s">
        <v>174</v>
      </c>
      <c r="D438" s="17" t="s">
        <v>175</v>
      </c>
      <c r="E438" s="17" t="s">
        <v>1592</v>
      </c>
      <c r="F438" s="17" t="s">
        <v>1593</v>
      </c>
      <c r="G438" s="256" t="s">
        <v>3904</v>
      </c>
      <c r="H438" s="256">
        <v>0</v>
      </c>
      <c r="I438" s="256" t="s">
        <v>5502</v>
      </c>
      <c r="J438" s="256" t="s">
        <v>5502</v>
      </c>
      <c r="K438" s="256">
        <v>104</v>
      </c>
      <c r="L438" s="256" t="s">
        <v>5502</v>
      </c>
      <c r="M438" s="256" t="s">
        <v>5502</v>
      </c>
      <c r="N438" s="256">
        <v>0</v>
      </c>
      <c r="O438" s="256">
        <v>128</v>
      </c>
    </row>
    <row r="439" spans="2:15" x14ac:dyDescent="0.25">
      <c r="B439" t="str">
        <f t="shared" si="6"/>
        <v>1152110037509Male</v>
      </c>
      <c r="C439" s="256" t="s">
        <v>174</v>
      </c>
      <c r="D439" s="17" t="s">
        <v>175</v>
      </c>
      <c r="E439" s="17" t="s">
        <v>1592</v>
      </c>
      <c r="F439" s="17" t="s">
        <v>1593</v>
      </c>
      <c r="G439" s="256" t="s">
        <v>3905</v>
      </c>
      <c r="H439" s="256">
        <v>0</v>
      </c>
      <c r="I439" s="256" t="s">
        <v>5502</v>
      </c>
      <c r="J439" s="256" t="s">
        <v>5502</v>
      </c>
      <c r="K439" s="256">
        <v>94</v>
      </c>
      <c r="L439" s="256" t="s">
        <v>5502</v>
      </c>
      <c r="M439" s="256" t="s">
        <v>5502</v>
      </c>
      <c r="N439" s="256">
        <v>0</v>
      </c>
      <c r="O439" s="256">
        <v>106</v>
      </c>
    </row>
    <row r="440" spans="2:15" x14ac:dyDescent="0.25">
      <c r="B440" t="str">
        <f t="shared" si="6"/>
        <v>1152110037509Total</v>
      </c>
      <c r="C440" s="504" t="s">
        <v>174</v>
      </c>
      <c r="D440" s="505" t="s">
        <v>175</v>
      </c>
      <c r="E440" s="505" t="s">
        <v>1592</v>
      </c>
      <c r="F440" s="505" t="str">
        <f>F439</f>
        <v>7509</v>
      </c>
      <c r="G440" s="504" t="s">
        <v>3343</v>
      </c>
      <c r="H440" s="504">
        <v>0</v>
      </c>
      <c r="I440" s="504" t="s">
        <v>5502</v>
      </c>
      <c r="J440" s="504">
        <v>12</v>
      </c>
      <c r="K440" s="504">
        <v>198</v>
      </c>
      <c r="L440" s="504" t="s">
        <v>5502</v>
      </c>
      <c r="M440" s="504">
        <v>12</v>
      </c>
      <c r="N440" s="504">
        <v>0</v>
      </c>
      <c r="O440" s="504">
        <v>234</v>
      </c>
    </row>
    <row r="441" spans="2:15" x14ac:dyDescent="0.25">
      <c r="B441" t="str">
        <f t="shared" si="6"/>
        <v>1152110031682Female</v>
      </c>
      <c r="C441" s="256" t="s">
        <v>174</v>
      </c>
      <c r="D441" s="17" t="s">
        <v>175</v>
      </c>
      <c r="E441" s="17" t="s">
        <v>1594</v>
      </c>
      <c r="F441" s="17" t="s">
        <v>1595</v>
      </c>
      <c r="G441" s="256" t="s">
        <v>3904</v>
      </c>
      <c r="H441" s="256">
        <v>0</v>
      </c>
      <c r="I441" s="256">
        <v>11</v>
      </c>
      <c r="J441" s="256" t="s">
        <v>5502</v>
      </c>
      <c r="K441" s="256">
        <v>143</v>
      </c>
      <c r="L441" s="256" t="s">
        <v>5502</v>
      </c>
      <c r="M441" s="256">
        <v>12</v>
      </c>
      <c r="N441" s="256">
        <v>0</v>
      </c>
      <c r="O441" s="256">
        <v>176</v>
      </c>
    </row>
    <row r="442" spans="2:15" x14ac:dyDescent="0.25">
      <c r="B442" t="str">
        <f t="shared" si="6"/>
        <v>1152110031682Male</v>
      </c>
      <c r="C442" s="256" t="s">
        <v>174</v>
      </c>
      <c r="D442" s="17" t="s">
        <v>175</v>
      </c>
      <c r="E442" s="17" t="s">
        <v>1594</v>
      </c>
      <c r="F442" s="17" t="s">
        <v>1595</v>
      </c>
      <c r="G442" s="256" t="s">
        <v>3905</v>
      </c>
      <c r="H442" s="256">
        <v>0</v>
      </c>
      <c r="I442" s="256" t="s">
        <v>5502</v>
      </c>
      <c r="J442" s="256">
        <v>12</v>
      </c>
      <c r="K442" s="256">
        <v>186</v>
      </c>
      <c r="L442" s="256" t="s">
        <v>5502</v>
      </c>
      <c r="M442" s="256" t="s">
        <v>5502</v>
      </c>
      <c r="N442" s="256">
        <v>0</v>
      </c>
      <c r="O442" s="256">
        <v>216</v>
      </c>
    </row>
    <row r="443" spans="2:15" x14ac:dyDescent="0.25">
      <c r="B443" t="str">
        <f t="shared" si="6"/>
        <v>1152110031682Total</v>
      </c>
      <c r="C443" s="504" t="s">
        <v>174</v>
      </c>
      <c r="D443" s="505" t="s">
        <v>175</v>
      </c>
      <c r="E443" s="505" t="s">
        <v>1594</v>
      </c>
      <c r="F443" s="505" t="str">
        <f>F442</f>
        <v>1682</v>
      </c>
      <c r="G443" s="504" t="s">
        <v>3343</v>
      </c>
      <c r="H443" s="504">
        <v>0</v>
      </c>
      <c r="I443" s="504" t="s">
        <v>5502</v>
      </c>
      <c r="J443" s="504" t="s">
        <v>5502</v>
      </c>
      <c r="K443" s="504">
        <v>329</v>
      </c>
      <c r="L443" s="504" t="s">
        <v>5502</v>
      </c>
      <c r="M443" s="504" t="s">
        <v>5502</v>
      </c>
      <c r="N443" s="504">
        <v>0</v>
      </c>
      <c r="O443" s="504">
        <v>392</v>
      </c>
    </row>
    <row r="444" spans="2:15" x14ac:dyDescent="0.25">
      <c r="B444" t="str">
        <f t="shared" si="6"/>
        <v>1016317034217Female</v>
      </c>
      <c r="C444" s="256" t="s">
        <v>176</v>
      </c>
      <c r="D444" s="17" t="s">
        <v>177</v>
      </c>
      <c r="E444" s="17" t="s">
        <v>1596</v>
      </c>
      <c r="F444" s="17" t="s">
        <v>1597</v>
      </c>
      <c r="G444" s="256" t="s">
        <v>3904</v>
      </c>
      <c r="H444" s="256">
        <v>0</v>
      </c>
      <c r="I444" s="256">
        <v>43</v>
      </c>
      <c r="J444" s="256" t="s">
        <v>5502</v>
      </c>
      <c r="K444" s="256">
        <v>695</v>
      </c>
      <c r="L444" s="256" t="s">
        <v>5502</v>
      </c>
      <c r="M444" s="256">
        <v>12</v>
      </c>
      <c r="N444" s="256">
        <v>0</v>
      </c>
      <c r="O444" s="256">
        <v>770</v>
      </c>
    </row>
    <row r="445" spans="2:15" x14ac:dyDescent="0.25">
      <c r="B445" t="str">
        <f t="shared" si="6"/>
        <v>1016317034217Male</v>
      </c>
      <c r="C445" s="256" t="s">
        <v>176</v>
      </c>
      <c r="D445" s="17" t="s">
        <v>177</v>
      </c>
      <c r="E445" s="17" t="s">
        <v>1596</v>
      </c>
      <c r="F445" s="17" t="s">
        <v>1597</v>
      </c>
      <c r="G445" s="256" t="s">
        <v>3905</v>
      </c>
      <c r="H445" s="256">
        <v>0</v>
      </c>
      <c r="I445" s="256">
        <v>42</v>
      </c>
      <c r="J445" s="256">
        <v>15</v>
      </c>
      <c r="K445" s="256">
        <v>727</v>
      </c>
      <c r="L445" s="256" t="s">
        <v>5502</v>
      </c>
      <c r="M445" s="256" t="s">
        <v>5502</v>
      </c>
      <c r="N445" s="256" t="s">
        <v>5502</v>
      </c>
      <c r="O445" s="256">
        <v>801</v>
      </c>
    </row>
    <row r="446" spans="2:15" x14ac:dyDescent="0.25">
      <c r="B446" t="str">
        <f t="shared" si="6"/>
        <v>1016317034217Total</v>
      </c>
      <c r="C446" s="504" t="s">
        <v>176</v>
      </c>
      <c r="D446" s="505" t="s">
        <v>177</v>
      </c>
      <c r="E446" s="505" t="s">
        <v>1596</v>
      </c>
      <c r="F446" s="505" t="str">
        <f>F445</f>
        <v>4217</v>
      </c>
      <c r="G446" s="504" t="s">
        <v>3343</v>
      </c>
      <c r="H446" s="504">
        <v>0</v>
      </c>
      <c r="I446" s="504">
        <v>85</v>
      </c>
      <c r="J446" s="504" t="s">
        <v>5502</v>
      </c>
      <c r="K446" s="504">
        <v>1422</v>
      </c>
      <c r="L446" s="504" t="s">
        <v>5502</v>
      </c>
      <c r="M446" s="504" t="s">
        <v>5502</v>
      </c>
      <c r="N446" s="504" t="s">
        <v>5502</v>
      </c>
      <c r="O446" s="504">
        <v>1571</v>
      </c>
    </row>
    <row r="447" spans="2:15" x14ac:dyDescent="0.25">
      <c r="B447" t="str">
        <f t="shared" si="6"/>
        <v>1016317037217Female</v>
      </c>
      <c r="C447" s="256" t="s">
        <v>176</v>
      </c>
      <c r="D447" s="17" t="s">
        <v>177</v>
      </c>
      <c r="E447" s="17" t="s">
        <v>1598</v>
      </c>
      <c r="F447" s="17" t="s">
        <v>1599</v>
      </c>
      <c r="G447" s="256" t="s">
        <v>3904</v>
      </c>
      <c r="H447" s="256">
        <v>0</v>
      </c>
      <c r="I447" s="256">
        <v>13</v>
      </c>
      <c r="J447" s="256" t="s">
        <v>5502</v>
      </c>
      <c r="K447" s="256">
        <v>358</v>
      </c>
      <c r="L447" s="256">
        <v>14</v>
      </c>
      <c r="M447" s="256" t="s">
        <v>5502</v>
      </c>
      <c r="N447" s="256">
        <v>0</v>
      </c>
      <c r="O447" s="256">
        <v>397</v>
      </c>
    </row>
    <row r="448" spans="2:15" x14ac:dyDescent="0.25">
      <c r="B448" t="str">
        <f t="shared" si="6"/>
        <v>1016317037217Male</v>
      </c>
      <c r="C448" s="256" t="s">
        <v>176</v>
      </c>
      <c r="D448" s="17" t="s">
        <v>177</v>
      </c>
      <c r="E448" s="17" t="s">
        <v>1598</v>
      </c>
      <c r="F448" s="17" t="s">
        <v>1599</v>
      </c>
      <c r="G448" s="256" t="s">
        <v>3905</v>
      </c>
      <c r="H448" s="256">
        <v>0</v>
      </c>
      <c r="I448" s="256">
        <v>18</v>
      </c>
      <c r="J448" s="256" t="s">
        <v>5502</v>
      </c>
      <c r="K448" s="256">
        <v>414</v>
      </c>
      <c r="L448" s="256">
        <v>18</v>
      </c>
      <c r="M448" s="256" t="s">
        <v>5502</v>
      </c>
      <c r="N448" s="256" t="s">
        <v>5502</v>
      </c>
      <c r="O448" s="256">
        <v>462</v>
      </c>
    </row>
    <row r="449" spans="2:15" x14ac:dyDescent="0.25">
      <c r="B449" t="str">
        <f t="shared" si="6"/>
        <v>1016317037217Total</v>
      </c>
      <c r="C449" s="504" t="s">
        <v>176</v>
      </c>
      <c r="D449" s="505" t="s">
        <v>177</v>
      </c>
      <c r="E449" s="505" t="s">
        <v>1598</v>
      </c>
      <c r="F449" s="505" t="str">
        <f>F448</f>
        <v>7217</v>
      </c>
      <c r="G449" s="504" t="s">
        <v>3343</v>
      </c>
      <c r="H449" s="504">
        <v>0</v>
      </c>
      <c r="I449" s="504">
        <v>31</v>
      </c>
      <c r="J449" s="504">
        <v>12</v>
      </c>
      <c r="K449" s="504">
        <v>772</v>
      </c>
      <c r="L449" s="504">
        <v>32</v>
      </c>
      <c r="M449" s="504" t="s">
        <v>5502</v>
      </c>
      <c r="N449" s="504" t="s">
        <v>5502</v>
      </c>
      <c r="O449" s="504">
        <v>859</v>
      </c>
    </row>
    <row r="450" spans="2:15" x14ac:dyDescent="0.25">
      <c r="B450" t="str">
        <f t="shared" si="6"/>
        <v>1170810030988Female</v>
      </c>
      <c r="C450" s="256" t="s">
        <v>178</v>
      </c>
      <c r="D450" s="17" t="s">
        <v>179</v>
      </c>
      <c r="E450" s="17" t="s">
        <v>1600</v>
      </c>
      <c r="F450" s="17" t="s">
        <v>1601</v>
      </c>
      <c r="G450" s="256" t="s">
        <v>3904</v>
      </c>
      <c r="H450" s="256">
        <v>0</v>
      </c>
      <c r="I450" s="256">
        <v>0</v>
      </c>
      <c r="J450" s="256" t="s">
        <v>5502</v>
      </c>
      <c r="K450" s="256">
        <v>191</v>
      </c>
      <c r="L450" s="256" t="s">
        <v>5502</v>
      </c>
      <c r="M450" s="256">
        <v>0</v>
      </c>
      <c r="N450" s="256">
        <v>0</v>
      </c>
      <c r="O450" s="256">
        <v>195</v>
      </c>
    </row>
    <row r="451" spans="2:15" x14ac:dyDescent="0.25">
      <c r="B451" t="str">
        <f t="shared" si="6"/>
        <v>1170810030988Male</v>
      </c>
      <c r="C451" s="256" t="s">
        <v>178</v>
      </c>
      <c r="D451" s="17" t="s">
        <v>179</v>
      </c>
      <c r="E451" s="17" t="s">
        <v>1600</v>
      </c>
      <c r="F451" s="17" t="s">
        <v>1601</v>
      </c>
      <c r="G451" s="256" t="s">
        <v>3905</v>
      </c>
      <c r="H451" s="256">
        <v>0</v>
      </c>
      <c r="I451" s="256">
        <v>0</v>
      </c>
      <c r="J451" s="256" t="s">
        <v>5502</v>
      </c>
      <c r="K451" s="256">
        <v>210</v>
      </c>
      <c r="L451" s="256" t="s">
        <v>5502</v>
      </c>
      <c r="M451" s="256">
        <v>0</v>
      </c>
      <c r="N451" s="256">
        <v>0</v>
      </c>
      <c r="O451" s="256">
        <v>216</v>
      </c>
    </row>
    <row r="452" spans="2:15" x14ac:dyDescent="0.25">
      <c r="B452" t="str">
        <f t="shared" si="6"/>
        <v>1170810030988Total</v>
      </c>
      <c r="C452" s="504" t="s">
        <v>178</v>
      </c>
      <c r="D452" s="505" t="s">
        <v>179</v>
      </c>
      <c r="E452" s="505" t="s">
        <v>1600</v>
      </c>
      <c r="F452" s="505" t="str">
        <f>F451</f>
        <v>0988</v>
      </c>
      <c r="G452" s="504" t="s">
        <v>3343</v>
      </c>
      <c r="H452" s="504">
        <v>0</v>
      </c>
      <c r="I452" s="504">
        <v>0</v>
      </c>
      <c r="J452" s="504" t="s">
        <v>5502</v>
      </c>
      <c r="K452" s="504">
        <v>401</v>
      </c>
      <c r="L452" s="504" t="s">
        <v>5502</v>
      </c>
      <c r="M452" s="504">
        <v>0</v>
      </c>
      <c r="N452" s="504">
        <v>0</v>
      </c>
      <c r="O452" s="504">
        <v>411</v>
      </c>
    </row>
    <row r="453" spans="2:15" x14ac:dyDescent="0.25">
      <c r="B453" t="str">
        <f t="shared" ref="B453:B516" si="7">C453&amp;F453&amp;G453</f>
        <v>1152270108278Female</v>
      </c>
      <c r="C453" s="256" t="s">
        <v>5275</v>
      </c>
      <c r="D453" s="17" t="s">
        <v>5558</v>
      </c>
      <c r="E453" s="17" t="s">
        <v>5558</v>
      </c>
      <c r="F453" s="17" t="s">
        <v>5284</v>
      </c>
      <c r="G453" s="256" t="s">
        <v>3904</v>
      </c>
      <c r="H453" s="256">
        <v>0</v>
      </c>
      <c r="I453" s="256">
        <v>17</v>
      </c>
      <c r="J453" s="256" t="s">
        <v>5502</v>
      </c>
      <c r="K453" s="256">
        <v>98</v>
      </c>
      <c r="L453" s="256" t="s">
        <v>5502</v>
      </c>
      <c r="M453" s="256" t="s">
        <v>5502</v>
      </c>
      <c r="N453" s="256">
        <v>0</v>
      </c>
      <c r="O453" s="256">
        <v>134</v>
      </c>
    </row>
    <row r="454" spans="2:15" x14ac:dyDescent="0.25">
      <c r="B454" t="str">
        <f t="shared" si="7"/>
        <v>1152270108278Male</v>
      </c>
      <c r="C454" s="256" t="s">
        <v>5275</v>
      </c>
      <c r="D454" s="17" t="s">
        <v>5558</v>
      </c>
      <c r="E454" s="17" t="s">
        <v>5558</v>
      </c>
      <c r="F454" s="17" t="s">
        <v>5284</v>
      </c>
      <c r="G454" s="256" t="s">
        <v>3905</v>
      </c>
      <c r="H454" s="256">
        <v>0</v>
      </c>
      <c r="I454" s="256" t="s">
        <v>5502</v>
      </c>
      <c r="J454" s="256" t="s">
        <v>5502</v>
      </c>
      <c r="K454" s="256">
        <v>46</v>
      </c>
      <c r="L454" s="256" t="s">
        <v>5502</v>
      </c>
      <c r="M454" s="256">
        <v>0</v>
      </c>
      <c r="N454" s="256">
        <v>0</v>
      </c>
      <c r="O454" s="256">
        <v>63</v>
      </c>
    </row>
    <row r="455" spans="2:15" x14ac:dyDescent="0.25">
      <c r="B455" t="str">
        <f t="shared" si="7"/>
        <v>1152270108278Total</v>
      </c>
      <c r="C455" s="504" t="s">
        <v>5275</v>
      </c>
      <c r="D455" s="505" t="s">
        <v>5558</v>
      </c>
      <c r="E455" s="505" t="s">
        <v>5558</v>
      </c>
      <c r="F455" s="505" t="str">
        <f>F454</f>
        <v>8278</v>
      </c>
      <c r="G455" s="504" t="s">
        <v>3343</v>
      </c>
      <c r="H455" s="504">
        <v>0</v>
      </c>
      <c r="I455" s="504" t="s">
        <v>5502</v>
      </c>
      <c r="J455" s="504" t="s">
        <v>5502</v>
      </c>
      <c r="K455" s="504">
        <v>144</v>
      </c>
      <c r="L455" s="504">
        <v>13</v>
      </c>
      <c r="M455" s="504" t="s">
        <v>5502</v>
      </c>
      <c r="N455" s="504">
        <v>0</v>
      </c>
      <c r="O455" s="504">
        <v>197</v>
      </c>
    </row>
    <row r="456" spans="2:15" x14ac:dyDescent="0.25">
      <c r="B456" t="str">
        <f t="shared" si="7"/>
        <v>1211315074870Female</v>
      </c>
      <c r="C456" s="256" t="s">
        <v>180</v>
      </c>
      <c r="D456" s="17" t="s">
        <v>181</v>
      </c>
      <c r="E456" s="17" t="s">
        <v>181</v>
      </c>
      <c r="F456" s="17" t="s">
        <v>3816</v>
      </c>
      <c r="G456" s="256" t="s">
        <v>3904</v>
      </c>
      <c r="H456" s="256">
        <v>0</v>
      </c>
      <c r="I456" s="256" t="s">
        <v>5502</v>
      </c>
      <c r="J456" s="256">
        <v>11</v>
      </c>
      <c r="K456" s="256">
        <v>155</v>
      </c>
      <c r="L456" s="256" t="s">
        <v>5502</v>
      </c>
      <c r="M456" s="256">
        <v>0</v>
      </c>
      <c r="N456" s="256">
        <v>0</v>
      </c>
      <c r="O456" s="256">
        <v>173</v>
      </c>
    </row>
    <row r="457" spans="2:15" x14ac:dyDescent="0.25">
      <c r="B457" t="str">
        <f t="shared" si="7"/>
        <v>1211315074870Male</v>
      </c>
      <c r="C457" s="256" t="s">
        <v>180</v>
      </c>
      <c r="D457" s="17" t="s">
        <v>181</v>
      </c>
      <c r="E457" s="17" t="s">
        <v>181</v>
      </c>
      <c r="F457" s="17" t="s">
        <v>3816</v>
      </c>
      <c r="G457" s="256" t="s">
        <v>3905</v>
      </c>
      <c r="H457" s="256" t="s">
        <v>5502</v>
      </c>
      <c r="I457" s="256">
        <v>0</v>
      </c>
      <c r="J457" s="256">
        <v>12</v>
      </c>
      <c r="K457" s="256">
        <v>231</v>
      </c>
      <c r="L457" s="256" t="s">
        <v>5502</v>
      </c>
      <c r="M457" s="256">
        <v>0</v>
      </c>
      <c r="N457" s="256">
        <v>0</v>
      </c>
      <c r="O457" s="256">
        <v>246</v>
      </c>
    </row>
    <row r="458" spans="2:15" x14ac:dyDescent="0.25">
      <c r="B458" t="str">
        <f t="shared" si="7"/>
        <v>1211315074870Total</v>
      </c>
      <c r="C458" s="504" t="s">
        <v>180</v>
      </c>
      <c r="D458" s="505" t="s">
        <v>181</v>
      </c>
      <c r="E458" s="505" t="s">
        <v>181</v>
      </c>
      <c r="F458" s="505" t="str">
        <f>F457</f>
        <v>4870</v>
      </c>
      <c r="G458" s="504" t="s">
        <v>3343</v>
      </c>
      <c r="H458" s="504" t="s">
        <v>5502</v>
      </c>
      <c r="I458" s="504" t="s">
        <v>5502</v>
      </c>
      <c r="J458" s="504">
        <v>23</v>
      </c>
      <c r="K458" s="504">
        <v>386</v>
      </c>
      <c r="L458" s="504" t="s">
        <v>5502</v>
      </c>
      <c r="M458" s="504">
        <v>0</v>
      </c>
      <c r="N458" s="504">
        <v>0</v>
      </c>
      <c r="O458" s="504">
        <v>419</v>
      </c>
    </row>
    <row r="459" spans="2:15" x14ac:dyDescent="0.25">
      <c r="B459" t="str">
        <f t="shared" si="7"/>
        <v>1193513032420Female</v>
      </c>
      <c r="C459" s="256" t="s">
        <v>182</v>
      </c>
      <c r="D459" s="17" t="s">
        <v>183</v>
      </c>
      <c r="E459" s="17" t="s">
        <v>1602</v>
      </c>
      <c r="F459" s="17" t="s">
        <v>1603</v>
      </c>
      <c r="G459" s="256" t="s">
        <v>3904</v>
      </c>
      <c r="H459" s="256" t="s">
        <v>5502</v>
      </c>
      <c r="I459" s="256" t="s">
        <v>5502</v>
      </c>
      <c r="J459" s="256">
        <v>21</v>
      </c>
      <c r="K459" s="256">
        <v>293</v>
      </c>
      <c r="L459" s="256" t="s">
        <v>5502</v>
      </c>
      <c r="M459" s="256" t="s">
        <v>5502</v>
      </c>
      <c r="N459" s="256">
        <v>0</v>
      </c>
      <c r="O459" s="256">
        <v>333</v>
      </c>
    </row>
    <row r="460" spans="2:15" x14ac:dyDescent="0.25">
      <c r="B460" t="str">
        <f t="shared" si="7"/>
        <v>1193513032420Male</v>
      </c>
      <c r="C460" s="256" t="s">
        <v>182</v>
      </c>
      <c r="D460" s="17" t="s">
        <v>183</v>
      </c>
      <c r="E460" s="17" t="s">
        <v>1602</v>
      </c>
      <c r="F460" s="17" t="s">
        <v>1603</v>
      </c>
      <c r="G460" s="256" t="s">
        <v>3905</v>
      </c>
      <c r="H460" s="256" t="s">
        <v>5502</v>
      </c>
      <c r="I460" s="256" t="s">
        <v>5502</v>
      </c>
      <c r="J460" s="256">
        <v>29</v>
      </c>
      <c r="K460" s="256">
        <v>315</v>
      </c>
      <c r="L460" s="256" t="s">
        <v>5502</v>
      </c>
      <c r="M460" s="256" t="s">
        <v>5502</v>
      </c>
      <c r="N460" s="256">
        <v>0</v>
      </c>
      <c r="O460" s="256">
        <v>363</v>
      </c>
    </row>
    <row r="461" spans="2:15" x14ac:dyDescent="0.25">
      <c r="B461" t="str">
        <f t="shared" si="7"/>
        <v>1193513032420Total</v>
      </c>
      <c r="C461" s="504" t="s">
        <v>182</v>
      </c>
      <c r="D461" s="505" t="s">
        <v>183</v>
      </c>
      <c r="E461" s="505" t="s">
        <v>1602</v>
      </c>
      <c r="F461" s="505" t="str">
        <f>F460</f>
        <v>2420</v>
      </c>
      <c r="G461" s="504" t="s">
        <v>3343</v>
      </c>
      <c r="H461" s="504" t="s">
        <v>5502</v>
      </c>
      <c r="I461" s="504">
        <v>19</v>
      </c>
      <c r="J461" s="504">
        <v>50</v>
      </c>
      <c r="K461" s="504">
        <v>608</v>
      </c>
      <c r="L461" s="504" t="s">
        <v>5502</v>
      </c>
      <c r="M461" s="504" t="s">
        <v>5502</v>
      </c>
      <c r="N461" s="504">
        <v>0</v>
      </c>
      <c r="O461" s="504">
        <v>696</v>
      </c>
    </row>
    <row r="462" spans="2:15" x14ac:dyDescent="0.25">
      <c r="B462" t="str">
        <f t="shared" si="7"/>
        <v>1204830075109Female</v>
      </c>
      <c r="C462" s="256" t="s">
        <v>184</v>
      </c>
      <c r="D462" s="17" t="s">
        <v>185</v>
      </c>
      <c r="E462" s="17" t="s">
        <v>185</v>
      </c>
      <c r="F462" s="17" t="s">
        <v>3817</v>
      </c>
      <c r="G462" s="256" t="s">
        <v>3904</v>
      </c>
      <c r="H462" s="256">
        <v>0</v>
      </c>
      <c r="I462" s="256">
        <v>28</v>
      </c>
      <c r="J462" s="256">
        <v>28</v>
      </c>
      <c r="K462" s="256">
        <v>169</v>
      </c>
      <c r="L462" s="256" t="s">
        <v>5502</v>
      </c>
      <c r="M462" s="256" t="s">
        <v>5502</v>
      </c>
      <c r="N462" s="256">
        <v>0</v>
      </c>
      <c r="O462" s="256">
        <v>242</v>
      </c>
    </row>
    <row r="463" spans="2:15" x14ac:dyDescent="0.25">
      <c r="B463" t="str">
        <f t="shared" si="7"/>
        <v>1204830075109Male</v>
      </c>
      <c r="C463" s="256" t="s">
        <v>184</v>
      </c>
      <c r="D463" s="17" t="s">
        <v>185</v>
      </c>
      <c r="E463" s="17" t="s">
        <v>185</v>
      </c>
      <c r="F463" s="17" t="s">
        <v>3817</v>
      </c>
      <c r="G463" s="256" t="s">
        <v>3905</v>
      </c>
      <c r="H463" s="256">
        <v>0</v>
      </c>
      <c r="I463" s="256">
        <v>29</v>
      </c>
      <c r="J463" s="256">
        <v>31</v>
      </c>
      <c r="K463" s="256">
        <v>346</v>
      </c>
      <c r="L463" s="256" t="s">
        <v>5502</v>
      </c>
      <c r="M463" s="256" t="s">
        <v>5502</v>
      </c>
      <c r="N463" s="256">
        <v>0</v>
      </c>
      <c r="O463" s="256">
        <v>416</v>
      </c>
    </row>
    <row r="464" spans="2:15" x14ac:dyDescent="0.25">
      <c r="B464" t="str">
        <f t="shared" si="7"/>
        <v>1204830075109Total</v>
      </c>
      <c r="C464" s="504" t="s">
        <v>184</v>
      </c>
      <c r="D464" s="505" t="s">
        <v>185</v>
      </c>
      <c r="E464" s="505" t="s">
        <v>185</v>
      </c>
      <c r="F464" s="505" t="str">
        <f>F463</f>
        <v>5109</v>
      </c>
      <c r="G464" s="504" t="s">
        <v>3343</v>
      </c>
      <c r="H464" s="504">
        <v>0</v>
      </c>
      <c r="I464" s="504">
        <v>57</v>
      </c>
      <c r="J464" s="504">
        <v>59</v>
      </c>
      <c r="K464" s="504">
        <v>515</v>
      </c>
      <c r="L464" s="504" t="s">
        <v>5502</v>
      </c>
      <c r="M464" s="504" t="s">
        <v>5502</v>
      </c>
      <c r="N464" s="504">
        <v>0</v>
      </c>
      <c r="O464" s="504">
        <v>658</v>
      </c>
    </row>
    <row r="465" spans="2:15" x14ac:dyDescent="0.25">
      <c r="B465" t="str">
        <f t="shared" si="7"/>
        <v>1152111031694Female</v>
      </c>
      <c r="C465" s="256" t="s">
        <v>186</v>
      </c>
      <c r="D465" s="17" t="s">
        <v>187</v>
      </c>
      <c r="E465" s="17" t="s">
        <v>1604</v>
      </c>
      <c r="F465" s="17" t="s">
        <v>1605</v>
      </c>
      <c r="G465" s="256" t="s">
        <v>3904</v>
      </c>
      <c r="H465" s="256" t="s">
        <v>5502</v>
      </c>
      <c r="I465" s="256">
        <v>64</v>
      </c>
      <c r="J465" s="256">
        <v>51</v>
      </c>
      <c r="K465" s="256">
        <v>585</v>
      </c>
      <c r="L465" s="256">
        <v>52</v>
      </c>
      <c r="M465" s="256" t="s">
        <v>5502</v>
      </c>
      <c r="N465" s="256" t="s">
        <v>5502</v>
      </c>
      <c r="O465" s="256">
        <v>767</v>
      </c>
    </row>
    <row r="466" spans="2:15" x14ac:dyDescent="0.25">
      <c r="B466" t="str">
        <f t="shared" si="7"/>
        <v>1152111031694Male</v>
      </c>
      <c r="C466" s="256" t="s">
        <v>186</v>
      </c>
      <c r="D466" s="17" t="s">
        <v>187</v>
      </c>
      <c r="E466" s="17" t="s">
        <v>1604</v>
      </c>
      <c r="F466" s="17" t="s">
        <v>1605</v>
      </c>
      <c r="G466" s="256" t="s">
        <v>3905</v>
      </c>
      <c r="H466" s="256" t="s">
        <v>5502</v>
      </c>
      <c r="I466" s="256">
        <v>65</v>
      </c>
      <c r="J466" s="256">
        <v>51</v>
      </c>
      <c r="K466" s="256">
        <v>611</v>
      </c>
      <c r="L466" s="256">
        <v>46</v>
      </c>
      <c r="M466" s="256" t="s">
        <v>5502</v>
      </c>
      <c r="N466" s="256">
        <v>0</v>
      </c>
      <c r="O466" s="256">
        <v>789</v>
      </c>
    </row>
    <row r="467" spans="2:15" x14ac:dyDescent="0.25">
      <c r="B467" t="str">
        <f t="shared" si="7"/>
        <v>1152111031694Total</v>
      </c>
      <c r="C467" s="504" t="s">
        <v>186</v>
      </c>
      <c r="D467" s="505" t="s">
        <v>187</v>
      </c>
      <c r="E467" s="505" t="s">
        <v>1604</v>
      </c>
      <c r="F467" s="505" t="str">
        <f>F466</f>
        <v>1694</v>
      </c>
      <c r="G467" s="504" t="s">
        <v>3343</v>
      </c>
      <c r="H467" s="504" t="s">
        <v>5502</v>
      </c>
      <c r="I467" s="504">
        <v>129</v>
      </c>
      <c r="J467" s="504">
        <v>102</v>
      </c>
      <c r="K467" s="504">
        <v>1196</v>
      </c>
      <c r="L467" s="504">
        <v>98</v>
      </c>
      <c r="M467" s="504">
        <v>26</v>
      </c>
      <c r="N467" s="504" t="s">
        <v>5502</v>
      </c>
      <c r="O467" s="504">
        <v>1556</v>
      </c>
    </row>
    <row r="468" spans="2:15" x14ac:dyDescent="0.25">
      <c r="B468" t="str">
        <f t="shared" si="7"/>
        <v>1152111037011Female</v>
      </c>
      <c r="C468" s="256" t="s">
        <v>186</v>
      </c>
      <c r="D468" s="17" t="s">
        <v>187</v>
      </c>
      <c r="E468" s="17" t="s">
        <v>1606</v>
      </c>
      <c r="F468" s="17" t="s">
        <v>1607</v>
      </c>
      <c r="G468" s="256" t="s">
        <v>3904</v>
      </c>
      <c r="H468" s="256">
        <v>0</v>
      </c>
      <c r="I468" s="256">
        <v>15</v>
      </c>
      <c r="J468" s="256" t="s">
        <v>5502</v>
      </c>
      <c r="K468" s="256">
        <v>135</v>
      </c>
      <c r="L468" s="256">
        <v>14</v>
      </c>
      <c r="M468" s="256" t="s">
        <v>5502</v>
      </c>
      <c r="N468" s="256">
        <v>0</v>
      </c>
      <c r="O468" s="256">
        <v>179</v>
      </c>
    </row>
    <row r="469" spans="2:15" x14ac:dyDescent="0.25">
      <c r="B469" t="str">
        <f t="shared" si="7"/>
        <v>1152111037011Male</v>
      </c>
      <c r="C469" s="256" t="s">
        <v>186</v>
      </c>
      <c r="D469" s="17" t="s">
        <v>187</v>
      </c>
      <c r="E469" s="17" t="s">
        <v>1606</v>
      </c>
      <c r="F469" s="17" t="s">
        <v>1607</v>
      </c>
      <c r="G469" s="256" t="s">
        <v>3905</v>
      </c>
      <c r="H469" s="256">
        <v>0</v>
      </c>
      <c r="I469" s="256" t="s">
        <v>5502</v>
      </c>
      <c r="J469" s="256">
        <v>13</v>
      </c>
      <c r="K469" s="256">
        <v>158</v>
      </c>
      <c r="L469" s="256" t="s">
        <v>5502</v>
      </c>
      <c r="M469" s="256" t="s">
        <v>5502</v>
      </c>
      <c r="N469" s="256">
        <v>0</v>
      </c>
      <c r="O469" s="256">
        <v>194</v>
      </c>
    </row>
    <row r="470" spans="2:15" x14ac:dyDescent="0.25">
      <c r="B470" t="str">
        <f t="shared" si="7"/>
        <v>1152111037011Total</v>
      </c>
      <c r="C470" s="504" t="s">
        <v>186</v>
      </c>
      <c r="D470" s="505" t="s">
        <v>187</v>
      </c>
      <c r="E470" s="505" t="s">
        <v>1606</v>
      </c>
      <c r="F470" s="505" t="str">
        <f>F469</f>
        <v>7011</v>
      </c>
      <c r="G470" s="504" t="s">
        <v>3343</v>
      </c>
      <c r="H470" s="504">
        <v>0</v>
      </c>
      <c r="I470" s="504" t="s">
        <v>5502</v>
      </c>
      <c r="J470" s="504" t="s">
        <v>5502</v>
      </c>
      <c r="K470" s="504">
        <v>293</v>
      </c>
      <c r="L470" s="504" t="s">
        <v>5502</v>
      </c>
      <c r="M470" s="504" t="s">
        <v>5502</v>
      </c>
      <c r="N470" s="504">
        <v>0</v>
      </c>
      <c r="O470" s="504">
        <v>373</v>
      </c>
    </row>
    <row r="471" spans="2:15" x14ac:dyDescent="0.25">
      <c r="B471" t="str">
        <f t="shared" si="7"/>
        <v>1152111037010Female</v>
      </c>
      <c r="C471" s="256" t="s">
        <v>186</v>
      </c>
      <c r="D471" s="17" t="s">
        <v>187</v>
      </c>
      <c r="E471" s="17" t="s">
        <v>1608</v>
      </c>
      <c r="F471" s="17" t="s">
        <v>1609</v>
      </c>
      <c r="G471" s="256" t="s">
        <v>3904</v>
      </c>
      <c r="H471" s="256">
        <v>0</v>
      </c>
      <c r="I471" s="256">
        <v>20</v>
      </c>
      <c r="J471" s="256">
        <v>17</v>
      </c>
      <c r="K471" s="256">
        <v>133</v>
      </c>
      <c r="L471" s="256" t="s">
        <v>5502</v>
      </c>
      <c r="M471" s="256" t="s">
        <v>5502</v>
      </c>
      <c r="N471" s="256">
        <v>0</v>
      </c>
      <c r="O471" s="256">
        <v>186</v>
      </c>
    </row>
    <row r="472" spans="2:15" x14ac:dyDescent="0.25">
      <c r="B472" t="str">
        <f t="shared" si="7"/>
        <v>1152111037010Male</v>
      </c>
      <c r="C472" s="256" t="s">
        <v>186</v>
      </c>
      <c r="D472" s="17" t="s">
        <v>187</v>
      </c>
      <c r="E472" s="17" t="s">
        <v>1608</v>
      </c>
      <c r="F472" s="17" t="s">
        <v>1609</v>
      </c>
      <c r="G472" s="256" t="s">
        <v>3905</v>
      </c>
      <c r="H472" s="256" t="s">
        <v>5502</v>
      </c>
      <c r="I472" s="256">
        <v>14</v>
      </c>
      <c r="J472" s="256">
        <v>18</v>
      </c>
      <c r="K472" s="256">
        <v>141</v>
      </c>
      <c r="L472" s="256">
        <v>16</v>
      </c>
      <c r="M472" s="256" t="s">
        <v>5502</v>
      </c>
      <c r="N472" s="256">
        <v>0</v>
      </c>
      <c r="O472" s="256">
        <v>194</v>
      </c>
    </row>
    <row r="473" spans="2:15" x14ac:dyDescent="0.25">
      <c r="B473" t="str">
        <f t="shared" si="7"/>
        <v>1152111037010Total</v>
      </c>
      <c r="C473" s="504" t="s">
        <v>186</v>
      </c>
      <c r="D473" s="505" t="s">
        <v>187</v>
      </c>
      <c r="E473" s="505" t="s">
        <v>1608</v>
      </c>
      <c r="F473" s="505" t="str">
        <f>F472</f>
        <v>7010</v>
      </c>
      <c r="G473" s="504" t="s">
        <v>3343</v>
      </c>
      <c r="H473" s="504" t="s">
        <v>5502</v>
      </c>
      <c r="I473" s="504">
        <v>34</v>
      </c>
      <c r="J473" s="504">
        <v>35</v>
      </c>
      <c r="K473" s="504">
        <v>274</v>
      </c>
      <c r="L473" s="504" t="s">
        <v>5502</v>
      </c>
      <c r="M473" s="504" t="s">
        <v>5502</v>
      </c>
      <c r="N473" s="504">
        <v>0</v>
      </c>
      <c r="O473" s="504">
        <v>380</v>
      </c>
    </row>
    <row r="474" spans="2:15" x14ac:dyDescent="0.25">
      <c r="B474" t="str">
        <f t="shared" si="7"/>
        <v>1030216030079Female</v>
      </c>
      <c r="C474" s="256" t="s">
        <v>188</v>
      </c>
      <c r="D474" s="17" t="s">
        <v>189</v>
      </c>
      <c r="E474" s="17" t="s">
        <v>5525</v>
      </c>
      <c r="F474" s="17" t="s">
        <v>5524</v>
      </c>
      <c r="G474" s="256" t="s">
        <v>3904</v>
      </c>
      <c r="H474" s="256" t="s">
        <v>5502</v>
      </c>
      <c r="I474" s="256">
        <v>45</v>
      </c>
      <c r="J474" s="256" t="s">
        <v>5502</v>
      </c>
      <c r="K474" s="256">
        <v>235</v>
      </c>
      <c r="L474" s="256">
        <v>11</v>
      </c>
      <c r="M474" s="256" t="s">
        <v>5502</v>
      </c>
      <c r="N474" s="256">
        <v>0</v>
      </c>
      <c r="O474" s="256">
        <v>307</v>
      </c>
    </row>
    <row r="475" spans="2:15" x14ac:dyDescent="0.25">
      <c r="B475" t="str">
        <f t="shared" si="7"/>
        <v>1030216030079Male</v>
      </c>
      <c r="C475" s="256" t="s">
        <v>188</v>
      </c>
      <c r="D475" s="17" t="s">
        <v>189</v>
      </c>
      <c r="E475" s="17" t="s">
        <v>5525</v>
      </c>
      <c r="F475" s="17" t="s">
        <v>5524</v>
      </c>
      <c r="G475" s="256" t="s">
        <v>3905</v>
      </c>
      <c r="H475" s="256">
        <v>0</v>
      </c>
      <c r="I475" s="256">
        <v>54</v>
      </c>
      <c r="J475" s="256" t="s">
        <v>5502</v>
      </c>
      <c r="K475" s="256">
        <v>234</v>
      </c>
      <c r="L475" s="256" t="s">
        <v>5502</v>
      </c>
      <c r="M475" s="256" t="s">
        <v>5502</v>
      </c>
      <c r="N475" s="256" t="s">
        <v>5502</v>
      </c>
      <c r="O475" s="256">
        <v>307</v>
      </c>
    </row>
    <row r="476" spans="2:15" x14ac:dyDescent="0.25">
      <c r="B476" t="str">
        <f t="shared" si="7"/>
        <v>1030216030079Total</v>
      </c>
      <c r="C476" s="504" t="s">
        <v>188</v>
      </c>
      <c r="D476" s="505" t="s">
        <v>189</v>
      </c>
      <c r="E476" s="505" t="s">
        <v>5525</v>
      </c>
      <c r="F476" s="505" t="str">
        <f>F475</f>
        <v>0079</v>
      </c>
      <c r="G476" s="504" t="s">
        <v>3343</v>
      </c>
      <c r="H476" s="504" t="s">
        <v>5502</v>
      </c>
      <c r="I476" s="504">
        <v>99</v>
      </c>
      <c r="J476" s="504">
        <v>17</v>
      </c>
      <c r="K476" s="504">
        <v>469</v>
      </c>
      <c r="L476" s="504" t="s">
        <v>5502</v>
      </c>
      <c r="M476" s="504" t="s">
        <v>5502</v>
      </c>
      <c r="N476" s="504" t="s">
        <v>5502</v>
      </c>
      <c r="O476" s="504">
        <v>614</v>
      </c>
    </row>
    <row r="477" spans="2:15" x14ac:dyDescent="0.25">
      <c r="B477" t="str">
        <f t="shared" si="7"/>
        <v>1013013037112Female</v>
      </c>
      <c r="C477" s="256" t="s">
        <v>190</v>
      </c>
      <c r="D477" s="17" t="s">
        <v>191</v>
      </c>
      <c r="E477" s="17" t="s">
        <v>5902</v>
      </c>
      <c r="F477" s="17" t="s">
        <v>1610</v>
      </c>
      <c r="G477" s="256" t="s">
        <v>3904</v>
      </c>
      <c r="H477" s="256" t="s">
        <v>5502</v>
      </c>
      <c r="I477" s="256">
        <v>0</v>
      </c>
      <c r="J477" s="256" t="s">
        <v>5502</v>
      </c>
      <c r="K477" s="256">
        <v>151</v>
      </c>
      <c r="L477" s="256">
        <v>0</v>
      </c>
      <c r="M477" s="256" t="s">
        <v>5502</v>
      </c>
      <c r="N477" s="256">
        <v>0</v>
      </c>
      <c r="O477" s="256">
        <v>156</v>
      </c>
    </row>
    <row r="478" spans="2:15" x14ac:dyDescent="0.25">
      <c r="B478" t="str">
        <f t="shared" si="7"/>
        <v>1013013037112Male</v>
      </c>
      <c r="C478" s="256" t="s">
        <v>190</v>
      </c>
      <c r="D478" s="17" t="s">
        <v>191</v>
      </c>
      <c r="E478" s="17" t="s">
        <v>5902</v>
      </c>
      <c r="F478" s="17" t="s">
        <v>1610</v>
      </c>
      <c r="G478" s="256" t="s">
        <v>3905</v>
      </c>
      <c r="H478" s="256">
        <v>0</v>
      </c>
      <c r="I478" s="256">
        <v>0</v>
      </c>
      <c r="J478" s="256" t="s">
        <v>5502</v>
      </c>
      <c r="K478" s="256" t="s">
        <v>5502</v>
      </c>
      <c r="L478" s="256">
        <v>0</v>
      </c>
      <c r="M478" s="256">
        <v>0</v>
      </c>
      <c r="N478" s="256">
        <v>0</v>
      </c>
      <c r="O478" s="256">
        <v>166</v>
      </c>
    </row>
    <row r="479" spans="2:15" x14ac:dyDescent="0.25">
      <c r="B479" t="str">
        <f t="shared" si="7"/>
        <v>1013013037112Total</v>
      </c>
      <c r="C479" s="504" t="s">
        <v>190</v>
      </c>
      <c r="D479" s="505" t="s">
        <v>191</v>
      </c>
      <c r="E479" s="505" t="s">
        <v>5902</v>
      </c>
      <c r="F479" s="505" t="str">
        <f>F478</f>
        <v>7112</v>
      </c>
      <c r="G479" s="504" t="s">
        <v>3343</v>
      </c>
      <c r="H479" s="504" t="s">
        <v>5502</v>
      </c>
      <c r="I479" s="504">
        <v>0</v>
      </c>
      <c r="J479" s="504" t="s">
        <v>5502</v>
      </c>
      <c r="K479" s="504" t="s">
        <v>5502</v>
      </c>
      <c r="L479" s="504">
        <v>0</v>
      </c>
      <c r="M479" s="504" t="s">
        <v>5502</v>
      </c>
      <c r="N479" s="504">
        <v>0</v>
      </c>
      <c r="O479" s="504">
        <v>322</v>
      </c>
    </row>
    <row r="480" spans="2:15" x14ac:dyDescent="0.25">
      <c r="B480" t="str">
        <f t="shared" si="7"/>
        <v>1013013038345Female</v>
      </c>
      <c r="C480" s="256" t="s">
        <v>190</v>
      </c>
      <c r="D480" s="17" t="s">
        <v>191</v>
      </c>
      <c r="E480" s="17" t="s">
        <v>5906</v>
      </c>
      <c r="F480" s="17" t="s">
        <v>5905</v>
      </c>
      <c r="G480" s="256" t="s">
        <v>3904</v>
      </c>
      <c r="H480" s="256">
        <v>0</v>
      </c>
      <c r="I480" s="256" t="s">
        <v>5502</v>
      </c>
      <c r="J480" s="256" t="s">
        <v>5502</v>
      </c>
      <c r="K480" s="256">
        <v>77</v>
      </c>
      <c r="L480" s="256">
        <v>0</v>
      </c>
      <c r="M480" s="256" t="s">
        <v>5502</v>
      </c>
      <c r="N480" s="256">
        <v>0</v>
      </c>
      <c r="O480" s="256">
        <v>81</v>
      </c>
    </row>
    <row r="481" spans="2:15" x14ac:dyDescent="0.25">
      <c r="B481" t="str">
        <f t="shared" si="7"/>
        <v>1013013038345Male</v>
      </c>
      <c r="C481" s="256" t="s">
        <v>190</v>
      </c>
      <c r="D481" s="17" t="s">
        <v>191</v>
      </c>
      <c r="E481" s="17" t="s">
        <v>5906</v>
      </c>
      <c r="F481" s="17" t="s">
        <v>5905</v>
      </c>
      <c r="G481" s="256" t="s">
        <v>3905</v>
      </c>
      <c r="H481" s="256">
        <v>0</v>
      </c>
      <c r="I481" s="256">
        <v>0</v>
      </c>
      <c r="J481" s="256" t="s">
        <v>5502</v>
      </c>
      <c r="K481" s="256" t="s">
        <v>5502</v>
      </c>
      <c r="L481" s="256">
        <v>0</v>
      </c>
      <c r="M481" s="256">
        <v>0</v>
      </c>
      <c r="N481" s="256">
        <v>0</v>
      </c>
      <c r="O481" s="256">
        <v>81</v>
      </c>
    </row>
    <row r="482" spans="2:15" x14ac:dyDescent="0.25">
      <c r="B482" t="str">
        <f t="shared" si="7"/>
        <v>1013013038345Total</v>
      </c>
      <c r="C482" s="504" t="s">
        <v>190</v>
      </c>
      <c r="D482" s="505" t="s">
        <v>191</v>
      </c>
      <c r="E482" s="505" t="s">
        <v>5906</v>
      </c>
      <c r="F482" s="505" t="str">
        <f>F481</f>
        <v>8345</v>
      </c>
      <c r="G482" s="504" t="s">
        <v>3343</v>
      </c>
      <c r="H482" s="504">
        <v>0</v>
      </c>
      <c r="I482" s="504" t="s">
        <v>5502</v>
      </c>
      <c r="J482" s="504" t="s">
        <v>5502</v>
      </c>
      <c r="K482" s="504" t="s">
        <v>5502</v>
      </c>
      <c r="L482" s="504">
        <v>0</v>
      </c>
      <c r="M482" s="504" t="s">
        <v>5502</v>
      </c>
      <c r="N482" s="504">
        <v>0</v>
      </c>
      <c r="O482" s="504">
        <v>162</v>
      </c>
    </row>
    <row r="483" spans="2:15" x14ac:dyDescent="0.25">
      <c r="B483" t="str">
        <f t="shared" si="7"/>
        <v>1213913032797Female</v>
      </c>
      <c r="C483" s="256" t="s">
        <v>192</v>
      </c>
      <c r="D483" s="17" t="s">
        <v>193</v>
      </c>
      <c r="E483" s="17" t="s">
        <v>1611</v>
      </c>
      <c r="F483" s="17" t="s">
        <v>1612</v>
      </c>
      <c r="G483" s="256" t="s">
        <v>3904</v>
      </c>
      <c r="H483" s="256">
        <v>0</v>
      </c>
      <c r="I483" s="256" t="s">
        <v>5502</v>
      </c>
      <c r="J483" s="256">
        <v>35</v>
      </c>
      <c r="K483" s="256">
        <v>75</v>
      </c>
      <c r="L483" s="256" t="s">
        <v>5502</v>
      </c>
      <c r="M483" s="256">
        <v>0</v>
      </c>
      <c r="N483" s="256">
        <v>0</v>
      </c>
      <c r="O483" s="256">
        <v>125</v>
      </c>
    </row>
    <row r="484" spans="2:15" x14ac:dyDescent="0.25">
      <c r="B484" t="str">
        <f t="shared" si="7"/>
        <v>1213913032797Male</v>
      </c>
      <c r="C484" s="256" t="s">
        <v>192</v>
      </c>
      <c r="D484" s="17" t="s">
        <v>193</v>
      </c>
      <c r="E484" s="17" t="s">
        <v>1611</v>
      </c>
      <c r="F484" s="17" t="s">
        <v>1612</v>
      </c>
      <c r="G484" s="256" t="s">
        <v>3905</v>
      </c>
      <c r="H484" s="256">
        <v>0</v>
      </c>
      <c r="I484" s="256" t="s">
        <v>5502</v>
      </c>
      <c r="J484" s="256">
        <v>28</v>
      </c>
      <c r="K484" s="256">
        <v>75</v>
      </c>
      <c r="L484" s="256" t="s">
        <v>5502</v>
      </c>
      <c r="M484" s="256" t="s">
        <v>5502</v>
      </c>
      <c r="N484" s="256">
        <v>0</v>
      </c>
      <c r="O484" s="256">
        <v>115</v>
      </c>
    </row>
    <row r="485" spans="2:15" x14ac:dyDescent="0.25">
      <c r="B485" t="str">
        <f t="shared" si="7"/>
        <v>1213913032797Total</v>
      </c>
      <c r="C485" s="504" t="s">
        <v>192</v>
      </c>
      <c r="D485" s="505" t="s">
        <v>193</v>
      </c>
      <c r="E485" s="505" t="s">
        <v>1611</v>
      </c>
      <c r="F485" s="505" t="str">
        <f>F484</f>
        <v>2797</v>
      </c>
      <c r="G485" s="504" t="s">
        <v>3343</v>
      </c>
      <c r="H485" s="504">
        <v>0</v>
      </c>
      <c r="I485" s="504">
        <v>18</v>
      </c>
      <c r="J485" s="504">
        <v>63</v>
      </c>
      <c r="K485" s="504">
        <v>150</v>
      </c>
      <c r="L485" s="504" t="s">
        <v>5502</v>
      </c>
      <c r="M485" s="504" t="s">
        <v>5502</v>
      </c>
      <c r="N485" s="504">
        <v>0</v>
      </c>
      <c r="O485" s="504">
        <v>240</v>
      </c>
    </row>
    <row r="486" spans="2:15" x14ac:dyDescent="0.25">
      <c r="B486" t="str">
        <f t="shared" si="7"/>
        <v>1213913032798Female</v>
      </c>
      <c r="C486" s="256" t="s">
        <v>192</v>
      </c>
      <c r="D486" s="17" t="s">
        <v>193</v>
      </c>
      <c r="E486" s="17" t="s">
        <v>1613</v>
      </c>
      <c r="F486" s="17" t="s">
        <v>1614</v>
      </c>
      <c r="G486" s="256" t="s">
        <v>3904</v>
      </c>
      <c r="H486" s="256" t="s">
        <v>5502</v>
      </c>
      <c r="I486" s="256">
        <v>15</v>
      </c>
      <c r="J486" s="256">
        <v>41</v>
      </c>
      <c r="K486" s="256">
        <v>148</v>
      </c>
      <c r="L486" s="256">
        <v>13</v>
      </c>
      <c r="M486" s="256" t="s">
        <v>5502</v>
      </c>
      <c r="N486" s="256">
        <v>0</v>
      </c>
      <c r="O486" s="256">
        <v>221</v>
      </c>
    </row>
    <row r="487" spans="2:15" x14ac:dyDescent="0.25">
      <c r="B487" t="str">
        <f t="shared" si="7"/>
        <v>1213913032798Male</v>
      </c>
      <c r="C487" s="256" t="s">
        <v>192</v>
      </c>
      <c r="D487" s="17" t="s">
        <v>193</v>
      </c>
      <c r="E487" s="17" t="s">
        <v>1613</v>
      </c>
      <c r="F487" s="17" t="s">
        <v>1614</v>
      </c>
      <c r="G487" s="256" t="s">
        <v>3905</v>
      </c>
      <c r="H487" s="256" t="s">
        <v>5502</v>
      </c>
      <c r="I487" s="256">
        <v>23</v>
      </c>
      <c r="J487" s="256">
        <v>58</v>
      </c>
      <c r="K487" s="256">
        <v>159</v>
      </c>
      <c r="L487" s="256" t="s">
        <v>5502</v>
      </c>
      <c r="M487" s="256" t="s">
        <v>5502</v>
      </c>
      <c r="N487" s="256" t="s">
        <v>5502</v>
      </c>
      <c r="O487" s="256">
        <v>255</v>
      </c>
    </row>
    <row r="488" spans="2:15" x14ac:dyDescent="0.25">
      <c r="B488" t="str">
        <f t="shared" si="7"/>
        <v>1213913032798Total</v>
      </c>
      <c r="C488" s="504" t="s">
        <v>192</v>
      </c>
      <c r="D488" s="505" t="s">
        <v>193</v>
      </c>
      <c r="E488" s="505" t="s">
        <v>1613</v>
      </c>
      <c r="F488" s="505" t="str">
        <f>F487</f>
        <v>2798</v>
      </c>
      <c r="G488" s="504" t="s">
        <v>3343</v>
      </c>
      <c r="H488" s="504" t="s">
        <v>5502</v>
      </c>
      <c r="I488" s="504">
        <v>38</v>
      </c>
      <c r="J488" s="504">
        <v>99</v>
      </c>
      <c r="K488" s="504">
        <v>307</v>
      </c>
      <c r="L488" s="504" t="s">
        <v>5502</v>
      </c>
      <c r="M488" s="504" t="s">
        <v>5502</v>
      </c>
      <c r="N488" s="504" t="s">
        <v>5502</v>
      </c>
      <c r="O488" s="504">
        <v>476</v>
      </c>
    </row>
    <row r="489" spans="2:15" x14ac:dyDescent="0.25">
      <c r="B489" t="str">
        <f t="shared" si="7"/>
        <v>1220920027271Female</v>
      </c>
      <c r="C489" s="256" t="s">
        <v>194</v>
      </c>
      <c r="D489" s="17" t="s">
        <v>195</v>
      </c>
      <c r="E489" s="17" t="s">
        <v>1615</v>
      </c>
      <c r="F489" s="17" t="s">
        <v>1616</v>
      </c>
      <c r="G489" s="256" t="s">
        <v>3904</v>
      </c>
      <c r="H489" s="256">
        <v>0</v>
      </c>
      <c r="I489" s="256" t="s">
        <v>5502</v>
      </c>
      <c r="J489" s="256">
        <v>27</v>
      </c>
      <c r="K489" s="256">
        <v>143</v>
      </c>
      <c r="L489" s="256" t="s">
        <v>5502</v>
      </c>
      <c r="M489" s="256" t="s">
        <v>5502</v>
      </c>
      <c r="N489" s="256">
        <v>0</v>
      </c>
      <c r="O489" s="256">
        <v>187</v>
      </c>
    </row>
    <row r="490" spans="2:15" x14ac:dyDescent="0.25">
      <c r="B490" t="str">
        <f t="shared" si="7"/>
        <v>1220920027271Male</v>
      </c>
      <c r="C490" s="256" t="s">
        <v>194</v>
      </c>
      <c r="D490" s="17" t="s">
        <v>195</v>
      </c>
      <c r="E490" s="17" t="s">
        <v>1615</v>
      </c>
      <c r="F490" s="17" t="s">
        <v>1616</v>
      </c>
      <c r="G490" s="256" t="s">
        <v>3905</v>
      </c>
      <c r="H490" s="256">
        <v>0</v>
      </c>
      <c r="I490" s="256">
        <v>11</v>
      </c>
      <c r="J490" s="256">
        <v>28</v>
      </c>
      <c r="K490" s="256">
        <v>213</v>
      </c>
      <c r="L490" s="256" t="s">
        <v>5502</v>
      </c>
      <c r="M490" s="256" t="s">
        <v>5502</v>
      </c>
      <c r="N490" s="256">
        <v>0</v>
      </c>
      <c r="O490" s="256">
        <v>260</v>
      </c>
    </row>
    <row r="491" spans="2:15" x14ac:dyDescent="0.25">
      <c r="B491" t="str">
        <f t="shared" si="7"/>
        <v>1220920027271Total</v>
      </c>
      <c r="C491" s="504" t="s">
        <v>194</v>
      </c>
      <c r="D491" s="505" t="s">
        <v>195</v>
      </c>
      <c r="E491" s="505" t="s">
        <v>1615</v>
      </c>
      <c r="F491" s="505" t="str">
        <f>F490</f>
        <v>7271</v>
      </c>
      <c r="G491" s="504" t="s">
        <v>3343</v>
      </c>
      <c r="H491" s="504">
        <v>0</v>
      </c>
      <c r="I491" s="504" t="s">
        <v>5502</v>
      </c>
      <c r="J491" s="504">
        <v>55</v>
      </c>
      <c r="K491" s="504">
        <v>356</v>
      </c>
      <c r="L491" s="504" t="s">
        <v>5502</v>
      </c>
      <c r="M491" s="504" t="s">
        <v>5502</v>
      </c>
      <c r="N491" s="504">
        <v>0</v>
      </c>
      <c r="O491" s="504">
        <v>447</v>
      </c>
    </row>
    <row r="492" spans="2:15" x14ac:dyDescent="0.25">
      <c r="B492" t="str">
        <f t="shared" si="7"/>
        <v>1220920027274Female</v>
      </c>
      <c r="C492" s="256" t="s">
        <v>194</v>
      </c>
      <c r="D492" s="17" t="s">
        <v>195</v>
      </c>
      <c r="E492" s="17" t="s">
        <v>1617</v>
      </c>
      <c r="F492" s="17" t="s">
        <v>1618</v>
      </c>
      <c r="G492" s="256" t="s">
        <v>3904</v>
      </c>
      <c r="H492" s="256">
        <v>0</v>
      </c>
      <c r="I492" s="256" t="s">
        <v>5502</v>
      </c>
      <c r="J492" s="256">
        <v>28</v>
      </c>
      <c r="K492" s="256">
        <v>185</v>
      </c>
      <c r="L492" s="256" t="s">
        <v>5502</v>
      </c>
      <c r="M492" s="256" t="s">
        <v>5502</v>
      </c>
      <c r="N492" s="256" t="s">
        <v>5502</v>
      </c>
      <c r="O492" s="256">
        <v>235</v>
      </c>
    </row>
    <row r="493" spans="2:15" x14ac:dyDescent="0.25">
      <c r="B493" t="str">
        <f t="shared" si="7"/>
        <v>1220920027274Male</v>
      </c>
      <c r="C493" s="256" t="s">
        <v>194</v>
      </c>
      <c r="D493" s="17" t="s">
        <v>195</v>
      </c>
      <c r="E493" s="17" t="s">
        <v>1617</v>
      </c>
      <c r="F493" s="17" t="s">
        <v>1618</v>
      </c>
      <c r="G493" s="256" t="s">
        <v>3905</v>
      </c>
      <c r="H493" s="256">
        <v>0</v>
      </c>
      <c r="I493" s="256" t="s">
        <v>5502</v>
      </c>
      <c r="J493" s="256">
        <v>35</v>
      </c>
      <c r="K493" s="256">
        <v>213</v>
      </c>
      <c r="L493" s="256" t="s">
        <v>5502</v>
      </c>
      <c r="M493" s="256" t="s">
        <v>5502</v>
      </c>
      <c r="N493" s="256">
        <v>0</v>
      </c>
      <c r="O493" s="256">
        <v>265</v>
      </c>
    </row>
    <row r="494" spans="2:15" x14ac:dyDescent="0.25">
      <c r="B494" t="str">
        <f t="shared" si="7"/>
        <v>1220920027274Total</v>
      </c>
      <c r="C494" s="504" t="s">
        <v>194</v>
      </c>
      <c r="D494" s="505" t="s">
        <v>195</v>
      </c>
      <c r="E494" s="505" t="s">
        <v>1617</v>
      </c>
      <c r="F494" s="505" t="str">
        <f>F493</f>
        <v>7274</v>
      </c>
      <c r="G494" s="504" t="s">
        <v>3343</v>
      </c>
      <c r="H494" s="504">
        <v>0</v>
      </c>
      <c r="I494" s="504">
        <v>15</v>
      </c>
      <c r="J494" s="504">
        <v>63</v>
      </c>
      <c r="K494" s="504">
        <v>398</v>
      </c>
      <c r="L494" s="504" t="s">
        <v>5502</v>
      </c>
      <c r="M494" s="504">
        <v>12</v>
      </c>
      <c r="N494" s="504" t="s">
        <v>5502</v>
      </c>
      <c r="O494" s="504">
        <v>500</v>
      </c>
    </row>
    <row r="495" spans="2:15" x14ac:dyDescent="0.25">
      <c r="B495" t="str">
        <f t="shared" si="7"/>
        <v>1220920021040Female</v>
      </c>
      <c r="C495" s="256" t="s">
        <v>194</v>
      </c>
      <c r="D495" s="17" t="s">
        <v>195</v>
      </c>
      <c r="E495" s="17" t="s">
        <v>1619</v>
      </c>
      <c r="F495" s="17" t="s">
        <v>1620</v>
      </c>
      <c r="G495" s="256" t="s">
        <v>3904</v>
      </c>
      <c r="H495" s="256" t="s">
        <v>5502</v>
      </c>
      <c r="I495" s="256">
        <v>42</v>
      </c>
      <c r="J495" s="256">
        <v>88</v>
      </c>
      <c r="K495" s="256">
        <v>634</v>
      </c>
      <c r="L495" s="256" t="s">
        <v>5502</v>
      </c>
      <c r="M495" s="256">
        <v>25</v>
      </c>
      <c r="N495" s="256">
        <v>0</v>
      </c>
      <c r="O495" s="256">
        <v>803</v>
      </c>
    </row>
    <row r="496" spans="2:15" x14ac:dyDescent="0.25">
      <c r="B496" t="str">
        <f t="shared" si="7"/>
        <v>1220920021040Male</v>
      </c>
      <c r="C496" s="256" t="s">
        <v>194</v>
      </c>
      <c r="D496" s="17" t="s">
        <v>195</v>
      </c>
      <c r="E496" s="17" t="s">
        <v>1619</v>
      </c>
      <c r="F496" s="17" t="s">
        <v>1620</v>
      </c>
      <c r="G496" s="256" t="s">
        <v>3905</v>
      </c>
      <c r="H496" s="256" t="s">
        <v>5502</v>
      </c>
      <c r="I496" s="256">
        <v>38</v>
      </c>
      <c r="J496" s="256">
        <v>146</v>
      </c>
      <c r="K496" s="256">
        <v>740</v>
      </c>
      <c r="L496" s="256" t="s">
        <v>5502</v>
      </c>
      <c r="M496" s="256">
        <v>28</v>
      </c>
      <c r="N496" s="256">
        <v>0</v>
      </c>
      <c r="O496" s="256">
        <v>971</v>
      </c>
    </row>
    <row r="497" spans="2:15" x14ac:dyDescent="0.25">
      <c r="B497" t="str">
        <f t="shared" si="7"/>
        <v>1220920021040Total</v>
      </c>
      <c r="C497" s="504" t="s">
        <v>194</v>
      </c>
      <c r="D497" s="505" t="s">
        <v>195</v>
      </c>
      <c r="E497" s="505" t="s">
        <v>1619</v>
      </c>
      <c r="F497" s="505" t="str">
        <f>F496</f>
        <v>1040</v>
      </c>
      <c r="G497" s="504" t="s">
        <v>3343</v>
      </c>
      <c r="H497" s="504" t="s">
        <v>5502</v>
      </c>
      <c r="I497" s="504">
        <v>80</v>
      </c>
      <c r="J497" s="504">
        <v>234</v>
      </c>
      <c r="K497" s="504">
        <v>1374</v>
      </c>
      <c r="L497" s="504" t="s">
        <v>5502</v>
      </c>
      <c r="M497" s="504">
        <v>53</v>
      </c>
      <c r="N497" s="504">
        <v>0</v>
      </c>
      <c r="O497" s="504">
        <v>1774</v>
      </c>
    </row>
    <row r="498" spans="2:15" x14ac:dyDescent="0.25">
      <c r="B498" t="str">
        <f t="shared" si="7"/>
        <v>1220900017726Female</v>
      </c>
      <c r="C498" s="256" t="s">
        <v>196</v>
      </c>
      <c r="D498" s="17" t="s">
        <v>5559</v>
      </c>
      <c r="E498" s="17" t="s">
        <v>1621</v>
      </c>
      <c r="F498" s="17" t="s">
        <v>1622</v>
      </c>
      <c r="G498" s="256" t="s">
        <v>3904</v>
      </c>
      <c r="H498" s="256">
        <v>0</v>
      </c>
      <c r="I498" s="256" t="s">
        <v>5502</v>
      </c>
      <c r="J498" s="256" t="s">
        <v>5502</v>
      </c>
      <c r="K498" s="256">
        <v>51</v>
      </c>
      <c r="L498" s="256" t="s">
        <v>5502</v>
      </c>
      <c r="M498" s="256">
        <v>0</v>
      </c>
      <c r="N498" s="256">
        <v>0</v>
      </c>
      <c r="O498" s="256">
        <v>73</v>
      </c>
    </row>
    <row r="499" spans="2:15" x14ac:dyDescent="0.25">
      <c r="B499" t="str">
        <f t="shared" si="7"/>
        <v>1220900017726Male</v>
      </c>
      <c r="C499" s="256" t="s">
        <v>196</v>
      </c>
      <c r="D499" s="17" t="s">
        <v>5559</v>
      </c>
      <c r="E499" s="17" t="s">
        <v>1621</v>
      </c>
      <c r="F499" s="17" t="s">
        <v>1622</v>
      </c>
      <c r="G499" s="256" t="s">
        <v>3905</v>
      </c>
      <c r="H499" s="256">
        <v>0</v>
      </c>
      <c r="I499" s="256">
        <v>14</v>
      </c>
      <c r="J499" s="256" t="s">
        <v>5502</v>
      </c>
      <c r="K499" s="256">
        <v>46</v>
      </c>
      <c r="L499" s="256" t="s">
        <v>5502</v>
      </c>
      <c r="M499" s="256">
        <v>0</v>
      </c>
      <c r="N499" s="256">
        <v>0</v>
      </c>
      <c r="O499" s="256">
        <v>73</v>
      </c>
    </row>
    <row r="500" spans="2:15" x14ac:dyDescent="0.25">
      <c r="B500" t="str">
        <f t="shared" si="7"/>
        <v>1220900017726Total</v>
      </c>
      <c r="C500" s="504" t="s">
        <v>196</v>
      </c>
      <c r="D500" s="505" t="s">
        <v>5559</v>
      </c>
      <c r="E500" s="505" t="s">
        <v>1621</v>
      </c>
      <c r="F500" s="505" t="str">
        <f>F499</f>
        <v>7726</v>
      </c>
      <c r="G500" s="504" t="s">
        <v>3343</v>
      </c>
      <c r="H500" s="504">
        <v>0</v>
      </c>
      <c r="I500" s="504" t="s">
        <v>5502</v>
      </c>
      <c r="J500" s="504" t="s">
        <v>5502</v>
      </c>
      <c r="K500" s="504">
        <v>97</v>
      </c>
      <c r="L500" s="504" t="s">
        <v>5502</v>
      </c>
      <c r="M500" s="504">
        <v>0</v>
      </c>
      <c r="N500" s="504">
        <v>0</v>
      </c>
      <c r="O500" s="504">
        <v>146</v>
      </c>
    </row>
    <row r="501" spans="2:15" x14ac:dyDescent="0.25">
      <c r="B501" t="str">
        <f t="shared" si="7"/>
        <v>1220921025133Female</v>
      </c>
      <c r="C501" s="256" t="s">
        <v>197</v>
      </c>
      <c r="D501" s="17" t="s">
        <v>198</v>
      </c>
      <c r="E501" s="17" t="s">
        <v>1623</v>
      </c>
      <c r="F501" s="17" t="s">
        <v>1624</v>
      </c>
      <c r="G501" s="256" t="s">
        <v>3904</v>
      </c>
      <c r="H501" s="256" t="s">
        <v>5502</v>
      </c>
      <c r="I501" s="256">
        <v>13</v>
      </c>
      <c r="J501" s="256">
        <v>24</v>
      </c>
      <c r="K501" s="256">
        <v>686</v>
      </c>
      <c r="L501" s="256" t="s">
        <v>5502</v>
      </c>
      <c r="M501" s="256">
        <v>43</v>
      </c>
      <c r="N501" s="256">
        <v>0</v>
      </c>
      <c r="O501" s="256">
        <v>778</v>
      </c>
    </row>
    <row r="502" spans="2:15" x14ac:dyDescent="0.25">
      <c r="B502" t="str">
        <f t="shared" si="7"/>
        <v>1220921025133Male</v>
      </c>
      <c r="C502" s="256" t="s">
        <v>197</v>
      </c>
      <c r="D502" s="17" t="s">
        <v>198</v>
      </c>
      <c r="E502" s="17" t="s">
        <v>1623</v>
      </c>
      <c r="F502" s="17" t="s">
        <v>1624</v>
      </c>
      <c r="G502" s="256" t="s">
        <v>3905</v>
      </c>
      <c r="H502" s="256">
        <v>0</v>
      </c>
      <c r="I502" s="256" t="s">
        <v>5502</v>
      </c>
      <c r="J502" s="256">
        <v>22</v>
      </c>
      <c r="K502" s="256">
        <v>718</v>
      </c>
      <c r="L502" s="256" t="s">
        <v>5502</v>
      </c>
      <c r="M502" s="256">
        <v>46</v>
      </c>
      <c r="N502" s="256">
        <v>0</v>
      </c>
      <c r="O502" s="256">
        <v>804</v>
      </c>
    </row>
    <row r="503" spans="2:15" x14ac:dyDescent="0.25">
      <c r="B503" t="str">
        <f t="shared" si="7"/>
        <v>1220921025133Total</v>
      </c>
      <c r="C503" s="504" t="s">
        <v>197</v>
      </c>
      <c r="D503" s="505" t="s">
        <v>198</v>
      </c>
      <c r="E503" s="505" t="s">
        <v>1623</v>
      </c>
      <c r="F503" s="505" t="str">
        <f>F502</f>
        <v>5133</v>
      </c>
      <c r="G503" s="504" t="s">
        <v>3343</v>
      </c>
      <c r="H503" s="504" t="s">
        <v>5502</v>
      </c>
      <c r="I503" s="504" t="s">
        <v>5502</v>
      </c>
      <c r="J503" s="504">
        <v>46</v>
      </c>
      <c r="K503" s="504">
        <v>1404</v>
      </c>
      <c r="L503" s="504" t="s">
        <v>5502</v>
      </c>
      <c r="M503" s="504">
        <v>89</v>
      </c>
      <c r="N503" s="504">
        <v>0</v>
      </c>
      <c r="O503" s="504">
        <v>1582</v>
      </c>
    </row>
    <row r="504" spans="2:15" x14ac:dyDescent="0.25">
      <c r="B504" t="str">
        <f t="shared" si="7"/>
        <v>1220921027790Female</v>
      </c>
      <c r="C504" s="256" t="s">
        <v>197</v>
      </c>
      <c r="D504" s="17" t="s">
        <v>198</v>
      </c>
      <c r="E504" s="17" t="s">
        <v>1625</v>
      </c>
      <c r="F504" s="17" t="s">
        <v>1626</v>
      </c>
      <c r="G504" s="256" t="s">
        <v>3904</v>
      </c>
      <c r="H504" s="256">
        <v>0</v>
      </c>
      <c r="I504" s="256">
        <v>21</v>
      </c>
      <c r="J504" s="256">
        <v>30</v>
      </c>
      <c r="K504" s="256">
        <v>776</v>
      </c>
      <c r="L504" s="256">
        <v>14</v>
      </c>
      <c r="M504" s="256">
        <v>63</v>
      </c>
      <c r="N504" s="256">
        <v>0</v>
      </c>
      <c r="O504" s="256">
        <v>904</v>
      </c>
    </row>
    <row r="505" spans="2:15" x14ac:dyDescent="0.25">
      <c r="B505" t="str">
        <f t="shared" si="7"/>
        <v>1220921027790Male</v>
      </c>
      <c r="C505" s="256" t="s">
        <v>197</v>
      </c>
      <c r="D505" s="17" t="s">
        <v>198</v>
      </c>
      <c r="E505" s="17" t="s">
        <v>1625</v>
      </c>
      <c r="F505" s="17" t="s">
        <v>1626</v>
      </c>
      <c r="G505" s="256" t="s">
        <v>3905</v>
      </c>
      <c r="H505" s="256" t="s">
        <v>5502</v>
      </c>
      <c r="I505" s="256">
        <v>16</v>
      </c>
      <c r="J505" s="256">
        <v>27</v>
      </c>
      <c r="K505" s="256">
        <v>773</v>
      </c>
      <c r="L505" s="256" t="s">
        <v>5502</v>
      </c>
      <c r="M505" s="256">
        <v>68</v>
      </c>
      <c r="N505" s="256">
        <v>0</v>
      </c>
      <c r="O505" s="256">
        <v>897</v>
      </c>
    </row>
    <row r="506" spans="2:15" x14ac:dyDescent="0.25">
      <c r="B506" t="str">
        <f t="shared" si="7"/>
        <v>1220921027790Total</v>
      </c>
      <c r="C506" s="504" t="s">
        <v>197</v>
      </c>
      <c r="D506" s="505" t="s">
        <v>198</v>
      </c>
      <c r="E506" s="505" t="s">
        <v>1625</v>
      </c>
      <c r="F506" s="505" t="str">
        <f>F505</f>
        <v>7790</v>
      </c>
      <c r="G506" s="504" t="s">
        <v>3343</v>
      </c>
      <c r="H506" s="504" t="s">
        <v>5502</v>
      </c>
      <c r="I506" s="504">
        <v>37</v>
      </c>
      <c r="J506" s="504">
        <v>57</v>
      </c>
      <c r="K506" s="504">
        <v>1549</v>
      </c>
      <c r="L506" s="504" t="s">
        <v>5502</v>
      </c>
      <c r="M506" s="504">
        <v>131</v>
      </c>
      <c r="N506" s="504">
        <v>0</v>
      </c>
      <c r="O506" s="504">
        <v>1801</v>
      </c>
    </row>
    <row r="507" spans="2:15" x14ac:dyDescent="0.25">
      <c r="B507" t="str">
        <f t="shared" si="7"/>
        <v>1220921021043Female</v>
      </c>
      <c r="C507" s="256" t="s">
        <v>197</v>
      </c>
      <c r="D507" s="17" t="s">
        <v>198</v>
      </c>
      <c r="E507" s="17" t="s">
        <v>1627</v>
      </c>
      <c r="F507" s="17" t="s">
        <v>1628</v>
      </c>
      <c r="G507" s="256" t="s">
        <v>3904</v>
      </c>
      <c r="H507" s="256" t="s">
        <v>5502</v>
      </c>
      <c r="I507" s="256" t="s">
        <v>5502</v>
      </c>
      <c r="J507" s="256">
        <v>42</v>
      </c>
      <c r="K507" s="256">
        <v>598</v>
      </c>
      <c r="L507" s="256">
        <v>18</v>
      </c>
      <c r="M507" s="256">
        <v>35</v>
      </c>
      <c r="N507" s="256">
        <v>0</v>
      </c>
      <c r="O507" s="256">
        <v>703</v>
      </c>
    </row>
    <row r="508" spans="2:15" x14ac:dyDescent="0.25">
      <c r="B508" t="str">
        <f t="shared" si="7"/>
        <v>1220921021043Male</v>
      </c>
      <c r="C508" s="256" t="s">
        <v>197</v>
      </c>
      <c r="D508" s="17" t="s">
        <v>198</v>
      </c>
      <c r="E508" s="17" t="s">
        <v>1627</v>
      </c>
      <c r="F508" s="17" t="s">
        <v>1628</v>
      </c>
      <c r="G508" s="256" t="s">
        <v>3905</v>
      </c>
      <c r="H508" s="256" t="s">
        <v>5502</v>
      </c>
      <c r="I508" s="256" t="s">
        <v>5502</v>
      </c>
      <c r="J508" s="256">
        <v>49</v>
      </c>
      <c r="K508" s="256">
        <v>621</v>
      </c>
      <c r="L508" s="256">
        <v>23</v>
      </c>
      <c r="M508" s="256">
        <v>27</v>
      </c>
      <c r="N508" s="256">
        <v>0</v>
      </c>
      <c r="O508" s="256">
        <v>736</v>
      </c>
    </row>
    <row r="509" spans="2:15" x14ac:dyDescent="0.25">
      <c r="B509" t="str">
        <f t="shared" si="7"/>
        <v>1220921021043Total</v>
      </c>
      <c r="C509" s="504" t="s">
        <v>197</v>
      </c>
      <c r="D509" s="505" t="s">
        <v>198</v>
      </c>
      <c r="E509" s="505" t="s">
        <v>1627</v>
      </c>
      <c r="F509" s="505" t="str">
        <f>F508</f>
        <v>1043</v>
      </c>
      <c r="G509" s="504" t="s">
        <v>3343</v>
      </c>
      <c r="H509" s="504" t="s">
        <v>5502</v>
      </c>
      <c r="I509" s="504" t="s">
        <v>5502</v>
      </c>
      <c r="J509" s="504">
        <v>91</v>
      </c>
      <c r="K509" s="504">
        <v>1219</v>
      </c>
      <c r="L509" s="504">
        <v>41</v>
      </c>
      <c r="M509" s="504">
        <v>62</v>
      </c>
      <c r="N509" s="504">
        <v>0</v>
      </c>
      <c r="O509" s="504">
        <v>1439</v>
      </c>
    </row>
    <row r="510" spans="2:15" x14ac:dyDescent="0.25">
      <c r="B510" t="str">
        <f t="shared" si="7"/>
        <v>1220921025307Female</v>
      </c>
      <c r="C510" s="256" t="s">
        <v>197</v>
      </c>
      <c r="D510" s="17" t="s">
        <v>198</v>
      </c>
      <c r="E510" s="17" t="s">
        <v>1629</v>
      </c>
      <c r="F510" s="17" t="s">
        <v>1630</v>
      </c>
      <c r="G510" s="256" t="s">
        <v>3904</v>
      </c>
      <c r="H510" s="256" t="s">
        <v>5502</v>
      </c>
      <c r="I510" s="256" t="s">
        <v>5502</v>
      </c>
      <c r="J510" s="256">
        <v>14</v>
      </c>
      <c r="K510" s="256">
        <v>460</v>
      </c>
      <c r="L510" s="256" t="s">
        <v>5502</v>
      </c>
      <c r="M510" s="256">
        <v>38</v>
      </c>
      <c r="N510" s="256">
        <v>0</v>
      </c>
      <c r="O510" s="256">
        <v>529</v>
      </c>
    </row>
    <row r="511" spans="2:15" x14ac:dyDescent="0.25">
      <c r="B511" t="str">
        <f t="shared" si="7"/>
        <v>1220921025307Male</v>
      </c>
      <c r="C511" s="256" t="s">
        <v>197</v>
      </c>
      <c r="D511" s="17" t="s">
        <v>198</v>
      </c>
      <c r="E511" s="17" t="s">
        <v>1629</v>
      </c>
      <c r="F511" s="17" t="s">
        <v>1630</v>
      </c>
      <c r="G511" s="256" t="s">
        <v>3905</v>
      </c>
      <c r="H511" s="256">
        <v>0</v>
      </c>
      <c r="I511" s="256" t="s">
        <v>5502</v>
      </c>
      <c r="J511" s="256">
        <v>18</v>
      </c>
      <c r="K511" s="256">
        <v>464</v>
      </c>
      <c r="L511" s="256" t="s">
        <v>5502</v>
      </c>
      <c r="M511" s="256">
        <v>31</v>
      </c>
      <c r="N511" s="256">
        <v>0</v>
      </c>
      <c r="O511" s="256">
        <v>528</v>
      </c>
    </row>
    <row r="512" spans="2:15" x14ac:dyDescent="0.25">
      <c r="B512" t="str">
        <f t="shared" si="7"/>
        <v>1220921025307Total</v>
      </c>
      <c r="C512" s="504" t="s">
        <v>197</v>
      </c>
      <c r="D512" s="505" t="s">
        <v>198</v>
      </c>
      <c r="E512" s="505" t="s">
        <v>1629</v>
      </c>
      <c r="F512" s="505" t="str">
        <f>F511</f>
        <v>5307</v>
      </c>
      <c r="G512" s="504" t="s">
        <v>3343</v>
      </c>
      <c r="H512" s="504" t="s">
        <v>5502</v>
      </c>
      <c r="I512" s="504" t="s">
        <v>5502</v>
      </c>
      <c r="J512" s="504">
        <v>32</v>
      </c>
      <c r="K512" s="504">
        <v>924</v>
      </c>
      <c r="L512" s="504">
        <v>16</v>
      </c>
      <c r="M512" s="504">
        <v>69</v>
      </c>
      <c r="N512" s="504">
        <v>0</v>
      </c>
      <c r="O512" s="504">
        <v>1057</v>
      </c>
    </row>
    <row r="513" spans="2:15" x14ac:dyDescent="0.25">
      <c r="B513" t="str">
        <f t="shared" si="7"/>
        <v>1220921021041Female</v>
      </c>
      <c r="C513" s="256" t="s">
        <v>197</v>
      </c>
      <c r="D513" s="17" t="s">
        <v>198</v>
      </c>
      <c r="E513" s="17" t="s">
        <v>1631</v>
      </c>
      <c r="F513" s="17" t="s">
        <v>1632</v>
      </c>
      <c r="G513" s="256" t="s">
        <v>3904</v>
      </c>
      <c r="H513" s="256">
        <v>0</v>
      </c>
      <c r="I513" s="256" t="s">
        <v>5502</v>
      </c>
      <c r="J513" s="256" t="s">
        <v>5502</v>
      </c>
      <c r="K513" s="256">
        <v>368</v>
      </c>
      <c r="L513" s="256">
        <v>16</v>
      </c>
      <c r="M513" s="256">
        <v>29</v>
      </c>
      <c r="N513" s="256">
        <v>0</v>
      </c>
      <c r="O513" s="256">
        <v>428</v>
      </c>
    </row>
    <row r="514" spans="2:15" x14ac:dyDescent="0.25">
      <c r="B514" t="str">
        <f t="shared" si="7"/>
        <v>1220921021041Male</v>
      </c>
      <c r="C514" s="256" t="s">
        <v>197</v>
      </c>
      <c r="D514" s="17" t="s">
        <v>198</v>
      </c>
      <c r="E514" s="17" t="s">
        <v>1631</v>
      </c>
      <c r="F514" s="17" t="s">
        <v>1632</v>
      </c>
      <c r="G514" s="256" t="s">
        <v>3905</v>
      </c>
      <c r="H514" s="256" t="s">
        <v>5502</v>
      </c>
      <c r="I514" s="256" t="s">
        <v>5502</v>
      </c>
      <c r="J514" s="256">
        <v>19</v>
      </c>
      <c r="K514" s="256">
        <v>384</v>
      </c>
      <c r="L514" s="256" t="s">
        <v>5502</v>
      </c>
      <c r="M514" s="256">
        <v>23</v>
      </c>
      <c r="N514" s="256">
        <v>0</v>
      </c>
      <c r="O514" s="256">
        <v>441</v>
      </c>
    </row>
    <row r="515" spans="2:15" x14ac:dyDescent="0.25">
      <c r="B515" t="str">
        <f t="shared" si="7"/>
        <v>1220921021041Total</v>
      </c>
      <c r="C515" s="504" t="s">
        <v>197</v>
      </c>
      <c r="D515" s="505" t="s">
        <v>198</v>
      </c>
      <c r="E515" s="505" t="s">
        <v>1631</v>
      </c>
      <c r="F515" s="505" t="str">
        <f>F514</f>
        <v>1041</v>
      </c>
      <c r="G515" s="504" t="s">
        <v>3343</v>
      </c>
      <c r="H515" s="504" t="s">
        <v>5502</v>
      </c>
      <c r="I515" s="504" t="s">
        <v>5502</v>
      </c>
      <c r="J515" s="504" t="s">
        <v>5502</v>
      </c>
      <c r="K515" s="504">
        <v>752</v>
      </c>
      <c r="L515" s="504" t="s">
        <v>5502</v>
      </c>
      <c r="M515" s="504">
        <v>52</v>
      </c>
      <c r="N515" s="504">
        <v>0</v>
      </c>
      <c r="O515" s="504">
        <v>869</v>
      </c>
    </row>
    <row r="516" spans="2:15" x14ac:dyDescent="0.25">
      <c r="B516" t="str">
        <f t="shared" si="7"/>
        <v>1220921021042Female</v>
      </c>
      <c r="C516" s="256" t="s">
        <v>197</v>
      </c>
      <c r="D516" s="17" t="s">
        <v>198</v>
      </c>
      <c r="E516" s="17" t="s">
        <v>1633</v>
      </c>
      <c r="F516" s="17" t="s">
        <v>1634</v>
      </c>
      <c r="G516" s="256" t="s">
        <v>3904</v>
      </c>
      <c r="H516" s="256" t="s">
        <v>5502</v>
      </c>
      <c r="I516" s="256" t="s">
        <v>5502</v>
      </c>
      <c r="J516" s="256">
        <v>20</v>
      </c>
      <c r="K516" s="256">
        <v>332</v>
      </c>
      <c r="L516" s="256" t="s">
        <v>5502</v>
      </c>
      <c r="M516" s="256">
        <v>35</v>
      </c>
      <c r="N516" s="256">
        <v>0</v>
      </c>
      <c r="O516" s="256">
        <v>408</v>
      </c>
    </row>
    <row r="517" spans="2:15" x14ac:dyDescent="0.25">
      <c r="B517" t="str">
        <f t="shared" ref="B517:B580" si="8">C517&amp;F517&amp;G517</f>
        <v>1220921021042Male</v>
      </c>
      <c r="C517" s="256" t="s">
        <v>197</v>
      </c>
      <c r="D517" s="17" t="s">
        <v>198</v>
      </c>
      <c r="E517" s="17" t="s">
        <v>1633</v>
      </c>
      <c r="F517" s="17" t="s">
        <v>1634</v>
      </c>
      <c r="G517" s="256" t="s">
        <v>3905</v>
      </c>
      <c r="H517" s="256">
        <v>0</v>
      </c>
      <c r="I517" s="256" t="s">
        <v>5502</v>
      </c>
      <c r="J517" s="256">
        <v>28</v>
      </c>
      <c r="K517" s="256">
        <v>367</v>
      </c>
      <c r="L517" s="256" t="s">
        <v>5502</v>
      </c>
      <c r="M517" s="256">
        <v>36</v>
      </c>
      <c r="N517" s="256">
        <v>0</v>
      </c>
      <c r="O517" s="256">
        <v>448</v>
      </c>
    </row>
    <row r="518" spans="2:15" x14ac:dyDescent="0.25">
      <c r="B518" t="str">
        <f t="shared" si="8"/>
        <v>1220921021042Total</v>
      </c>
      <c r="C518" s="504" t="s">
        <v>197</v>
      </c>
      <c r="D518" s="505" t="s">
        <v>198</v>
      </c>
      <c r="E518" s="505" t="s">
        <v>1633</v>
      </c>
      <c r="F518" s="505" t="str">
        <f>F517</f>
        <v>1042</v>
      </c>
      <c r="G518" s="504" t="s">
        <v>3343</v>
      </c>
      <c r="H518" s="504" t="s">
        <v>5502</v>
      </c>
      <c r="I518" s="504" t="s">
        <v>5502</v>
      </c>
      <c r="J518" s="504">
        <v>48</v>
      </c>
      <c r="K518" s="504">
        <v>699</v>
      </c>
      <c r="L518" s="504">
        <v>19</v>
      </c>
      <c r="M518" s="504">
        <v>71</v>
      </c>
      <c r="N518" s="504">
        <v>0</v>
      </c>
      <c r="O518" s="504">
        <v>856</v>
      </c>
    </row>
    <row r="519" spans="2:15" x14ac:dyDescent="0.25">
      <c r="B519" t="str">
        <f t="shared" si="8"/>
        <v>1220921027715Female</v>
      </c>
      <c r="C519" s="256" t="s">
        <v>197</v>
      </c>
      <c r="D519" s="17" t="s">
        <v>198</v>
      </c>
      <c r="E519" s="17" t="s">
        <v>1635</v>
      </c>
      <c r="F519" s="17" t="s">
        <v>1636</v>
      </c>
      <c r="G519" s="256" t="s">
        <v>3904</v>
      </c>
      <c r="H519" s="256">
        <v>0</v>
      </c>
      <c r="I519" s="256" t="s">
        <v>5502</v>
      </c>
      <c r="J519" s="256">
        <v>34</v>
      </c>
      <c r="K519" s="256">
        <v>388</v>
      </c>
      <c r="L519" s="256" t="s">
        <v>5502</v>
      </c>
      <c r="M519" s="256">
        <v>29</v>
      </c>
      <c r="N519" s="256">
        <v>0</v>
      </c>
      <c r="O519" s="256">
        <v>465</v>
      </c>
    </row>
    <row r="520" spans="2:15" x14ac:dyDescent="0.25">
      <c r="B520" t="str">
        <f t="shared" si="8"/>
        <v>1220921027715Male</v>
      </c>
      <c r="C520" s="256" t="s">
        <v>197</v>
      </c>
      <c r="D520" s="17" t="s">
        <v>198</v>
      </c>
      <c r="E520" s="17" t="s">
        <v>1635</v>
      </c>
      <c r="F520" s="17" t="s">
        <v>1636</v>
      </c>
      <c r="G520" s="256" t="s">
        <v>3905</v>
      </c>
      <c r="H520" s="256" t="s">
        <v>5502</v>
      </c>
      <c r="I520" s="256" t="s">
        <v>5502</v>
      </c>
      <c r="J520" s="256">
        <v>27</v>
      </c>
      <c r="K520" s="256">
        <v>456</v>
      </c>
      <c r="L520" s="256" t="s">
        <v>5502</v>
      </c>
      <c r="M520" s="256">
        <v>21</v>
      </c>
      <c r="N520" s="256" t="s">
        <v>5502</v>
      </c>
      <c r="O520" s="256">
        <v>520</v>
      </c>
    </row>
    <row r="521" spans="2:15" x14ac:dyDescent="0.25">
      <c r="B521" t="str">
        <f t="shared" si="8"/>
        <v>1220921027715Total</v>
      </c>
      <c r="C521" s="504" t="s">
        <v>197</v>
      </c>
      <c r="D521" s="505" t="s">
        <v>198</v>
      </c>
      <c r="E521" s="505" t="s">
        <v>1635</v>
      </c>
      <c r="F521" s="505" t="str">
        <f>F520</f>
        <v>7715</v>
      </c>
      <c r="G521" s="504" t="s">
        <v>3343</v>
      </c>
      <c r="H521" s="504" t="s">
        <v>5502</v>
      </c>
      <c r="I521" s="504" t="s">
        <v>5502</v>
      </c>
      <c r="J521" s="504">
        <v>61</v>
      </c>
      <c r="K521" s="504">
        <v>844</v>
      </c>
      <c r="L521" s="504">
        <v>16</v>
      </c>
      <c r="M521" s="504">
        <v>50</v>
      </c>
      <c r="N521" s="504" t="s">
        <v>5502</v>
      </c>
      <c r="O521" s="504">
        <v>985</v>
      </c>
    </row>
    <row r="522" spans="2:15" x14ac:dyDescent="0.25">
      <c r="B522" t="str">
        <f t="shared" si="8"/>
        <v>1220921024678Female</v>
      </c>
      <c r="C522" s="256" t="s">
        <v>197</v>
      </c>
      <c r="D522" s="17" t="s">
        <v>198</v>
      </c>
      <c r="E522" s="17" t="s">
        <v>1637</v>
      </c>
      <c r="F522" s="17" t="s">
        <v>1638</v>
      </c>
      <c r="G522" s="256" t="s">
        <v>3904</v>
      </c>
      <c r="H522" s="256">
        <v>0</v>
      </c>
      <c r="I522" s="256" t="s">
        <v>5502</v>
      </c>
      <c r="J522" s="256">
        <v>17</v>
      </c>
      <c r="K522" s="256">
        <v>333</v>
      </c>
      <c r="L522" s="256" t="s">
        <v>5502</v>
      </c>
      <c r="M522" s="256">
        <v>43</v>
      </c>
      <c r="N522" s="256">
        <v>0</v>
      </c>
      <c r="O522" s="256">
        <v>409</v>
      </c>
    </row>
    <row r="523" spans="2:15" x14ac:dyDescent="0.25">
      <c r="B523" t="str">
        <f t="shared" si="8"/>
        <v>1220921024678Male</v>
      </c>
      <c r="C523" s="256" t="s">
        <v>197</v>
      </c>
      <c r="D523" s="17" t="s">
        <v>198</v>
      </c>
      <c r="E523" s="17" t="s">
        <v>1637</v>
      </c>
      <c r="F523" s="17" t="s">
        <v>1638</v>
      </c>
      <c r="G523" s="256" t="s">
        <v>3905</v>
      </c>
      <c r="H523" s="256">
        <v>0</v>
      </c>
      <c r="I523" s="256" t="s">
        <v>5502</v>
      </c>
      <c r="J523" s="256">
        <v>21</v>
      </c>
      <c r="K523" s="256">
        <v>384</v>
      </c>
      <c r="L523" s="256" t="s">
        <v>5502</v>
      </c>
      <c r="M523" s="256">
        <v>48</v>
      </c>
      <c r="N523" s="256">
        <v>0</v>
      </c>
      <c r="O523" s="256">
        <v>471</v>
      </c>
    </row>
    <row r="524" spans="2:15" x14ac:dyDescent="0.25">
      <c r="B524" t="str">
        <f t="shared" si="8"/>
        <v>1220921024678Total</v>
      </c>
      <c r="C524" s="504" t="s">
        <v>197</v>
      </c>
      <c r="D524" s="505" t="s">
        <v>198</v>
      </c>
      <c r="E524" s="505" t="s">
        <v>1637</v>
      </c>
      <c r="F524" s="505" t="str">
        <f>F523</f>
        <v>4678</v>
      </c>
      <c r="G524" s="504" t="s">
        <v>3343</v>
      </c>
      <c r="H524" s="504">
        <v>0</v>
      </c>
      <c r="I524" s="504">
        <v>16</v>
      </c>
      <c r="J524" s="504">
        <v>38</v>
      </c>
      <c r="K524" s="504">
        <v>717</v>
      </c>
      <c r="L524" s="504">
        <v>18</v>
      </c>
      <c r="M524" s="504">
        <v>91</v>
      </c>
      <c r="N524" s="504">
        <v>0</v>
      </c>
      <c r="O524" s="504">
        <v>880</v>
      </c>
    </row>
    <row r="525" spans="2:15" x14ac:dyDescent="0.25">
      <c r="B525" t="str">
        <f t="shared" si="8"/>
        <v>1081113031208Female</v>
      </c>
      <c r="C525" s="256" t="s">
        <v>199</v>
      </c>
      <c r="D525" s="17" t="s">
        <v>200</v>
      </c>
      <c r="E525" s="17" t="s">
        <v>1639</v>
      </c>
      <c r="F525" s="17" t="s">
        <v>1640</v>
      </c>
      <c r="G525" s="256" t="s">
        <v>3904</v>
      </c>
      <c r="H525" s="256">
        <v>0</v>
      </c>
      <c r="I525" s="256" t="s">
        <v>5502</v>
      </c>
      <c r="J525" s="256">
        <v>0</v>
      </c>
      <c r="K525" s="256">
        <v>262</v>
      </c>
      <c r="L525" s="256" t="s">
        <v>5502</v>
      </c>
      <c r="M525" s="256" t="s">
        <v>5502</v>
      </c>
      <c r="N525" s="256">
        <v>0</v>
      </c>
      <c r="O525" s="256">
        <v>266</v>
      </c>
    </row>
    <row r="526" spans="2:15" x14ac:dyDescent="0.25">
      <c r="B526" t="str">
        <f t="shared" si="8"/>
        <v>1081113031208Male</v>
      </c>
      <c r="C526" s="256" t="s">
        <v>199</v>
      </c>
      <c r="D526" s="17" t="s">
        <v>200</v>
      </c>
      <c r="E526" s="17" t="s">
        <v>1639</v>
      </c>
      <c r="F526" s="17" t="s">
        <v>1640</v>
      </c>
      <c r="G526" s="256" t="s">
        <v>3905</v>
      </c>
      <c r="H526" s="256">
        <v>0</v>
      </c>
      <c r="I526" s="256" t="s">
        <v>5502</v>
      </c>
      <c r="J526" s="256">
        <v>0</v>
      </c>
      <c r="K526" s="256">
        <v>271</v>
      </c>
      <c r="L526" s="256" t="s">
        <v>5502</v>
      </c>
      <c r="M526" s="256" t="s">
        <v>5502</v>
      </c>
      <c r="N526" s="256">
        <v>0</v>
      </c>
      <c r="O526" s="256">
        <v>278</v>
      </c>
    </row>
    <row r="527" spans="2:15" x14ac:dyDescent="0.25">
      <c r="B527" t="str">
        <f t="shared" si="8"/>
        <v>1081113031208Total</v>
      </c>
      <c r="C527" s="504" t="s">
        <v>199</v>
      </c>
      <c r="D527" s="505" t="s">
        <v>200</v>
      </c>
      <c r="E527" s="505" t="s">
        <v>1639</v>
      </c>
      <c r="F527" s="505" t="str">
        <f>F526</f>
        <v>1208</v>
      </c>
      <c r="G527" s="504" t="s">
        <v>3343</v>
      </c>
      <c r="H527" s="504">
        <v>0</v>
      </c>
      <c r="I527" s="504" t="s">
        <v>5502</v>
      </c>
      <c r="J527" s="504">
        <v>0</v>
      </c>
      <c r="K527" s="504">
        <v>533</v>
      </c>
      <c r="L527" s="504" t="s">
        <v>5502</v>
      </c>
      <c r="M527" s="504" t="s">
        <v>5502</v>
      </c>
      <c r="N527" s="504">
        <v>0</v>
      </c>
      <c r="O527" s="504">
        <v>544</v>
      </c>
    </row>
    <row r="528" spans="2:15" x14ac:dyDescent="0.25">
      <c r="B528" t="str">
        <f t="shared" si="8"/>
        <v>1081113031202Female</v>
      </c>
      <c r="C528" s="256" t="s">
        <v>199</v>
      </c>
      <c r="D528" s="17" t="s">
        <v>200</v>
      </c>
      <c r="E528" s="17" t="s">
        <v>1641</v>
      </c>
      <c r="F528" s="17" t="s">
        <v>1642</v>
      </c>
      <c r="G528" s="256" t="s">
        <v>3904</v>
      </c>
      <c r="H528" s="256">
        <v>0</v>
      </c>
      <c r="I528" s="256" t="s">
        <v>5502</v>
      </c>
      <c r="J528" s="256">
        <v>0</v>
      </c>
      <c r="K528" s="256" t="s">
        <v>5502</v>
      </c>
      <c r="L528" s="256" t="s">
        <v>5502</v>
      </c>
      <c r="M528" s="256">
        <v>0</v>
      </c>
      <c r="N528" s="256">
        <v>0</v>
      </c>
      <c r="O528" s="256">
        <v>124</v>
      </c>
    </row>
    <row r="529" spans="2:15" x14ac:dyDescent="0.25">
      <c r="B529" t="str">
        <f t="shared" si="8"/>
        <v>1081113031202Male</v>
      </c>
      <c r="C529" s="256" t="s">
        <v>199</v>
      </c>
      <c r="D529" s="17" t="s">
        <v>200</v>
      </c>
      <c r="E529" s="17" t="s">
        <v>1641</v>
      </c>
      <c r="F529" s="17" t="s">
        <v>1642</v>
      </c>
      <c r="G529" s="256" t="s">
        <v>3905</v>
      </c>
      <c r="H529" s="256">
        <v>0</v>
      </c>
      <c r="I529" s="256">
        <v>0</v>
      </c>
      <c r="J529" s="256">
        <v>0</v>
      </c>
      <c r="K529" s="256" t="s">
        <v>5502</v>
      </c>
      <c r="L529" s="256">
        <v>0</v>
      </c>
      <c r="M529" s="256" t="s">
        <v>5502</v>
      </c>
      <c r="N529" s="256">
        <v>0</v>
      </c>
      <c r="O529" s="256">
        <v>124</v>
      </c>
    </row>
    <row r="530" spans="2:15" x14ac:dyDescent="0.25">
      <c r="B530" t="str">
        <f t="shared" si="8"/>
        <v>1081113031202Total</v>
      </c>
      <c r="C530" s="504" t="s">
        <v>199</v>
      </c>
      <c r="D530" s="505" t="s">
        <v>200</v>
      </c>
      <c r="E530" s="505" t="s">
        <v>1641</v>
      </c>
      <c r="F530" s="505" t="str">
        <f>F529</f>
        <v>1202</v>
      </c>
      <c r="G530" s="504" t="s">
        <v>3343</v>
      </c>
      <c r="H530" s="504">
        <v>0</v>
      </c>
      <c r="I530" s="504" t="s">
        <v>5502</v>
      </c>
      <c r="J530" s="504">
        <v>0</v>
      </c>
      <c r="K530" s="504" t="s">
        <v>5502</v>
      </c>
      <c r="L530" s="504" t="s">
        <v>5502</v>
      </c>
      <c r="M530" s="504" t="s">
        <v>5502</v>
      </c>
      <c r="N530" s="504">
        <v>0</v>
      </c>
      <c r="O530" s="504">
        <v>248</v>
      </c>
    </row>
    <row r="531" spans="2:15" x14ac:dyDescent="0.25">
      <c r="B531" t="str">
        <f t="shared" si="8"/>
        <v>1161915035390Female</v>
      </c>
      <c r="C531" s="256" t="s">
        <v>201</v>
      </c>
      <c r="D531" s="17" t="s">
        <v>202</v>
      </c>
      <c r="E531" s="17" t="s">
        <v>1643</v>
      </c>
      <c r="F531" s="17" t="s">
        <v>1644</v>
      </c>
      <c r="G531" s="256" t="s">
        <v>3904</v>
      </c>
      <c r="H531" s="256">
        <v>0</v>
      </c>
      <c r="I531" s="256" t="s">
        <v>5502</v>
      </c>
      <c r="J531" s="256" t="s">
        <v>5502</v>
      </c>
      <c r="K531" s="256">
        <v>138</v>
      </c>
      <c r="L531" s="256" t="s">
        <v>5502</v>
      </c>
      <c r="M531" s="256" t="s">
        <v>5502</v>
      </c>
      <c r="N531" s="256">
        <v>0</v>
      </c>
      <c r="O531" s="256">
        <v>147</v>
      </c>
    </row>
    <row r="532" spans="2:15" x14ac:dyDescent="0.25">
      <c r="B532" t="str">
        <f t="shared" si="8"/>
        <v>1161915035390Male</v>
      </c>
      <c r="C532" s="256" t="s">
        <v>201</v>
      </c>
      <c r="D532" s="17" t="s">
        <v>202</v>
      </c>
      <c r="E532" s="17" t="s">
        <v>1643</v>
      </c>
      <c r="F532" s="17" t="s">
        <v>1644</v>
      </c>
      <c r="G532" s="256" t="s">
        <v>3905</v>
      </c>
      <c r="H532" s="256" t="s">
        <v>5502</v>
      </c>
      <c r="I532" s="256" t="s">
        <v>5502</v>
      </c>
      <c r="J532" s="256" t="s">
        <v>5502</v>
      </c>
      <c r="K532" s="256">
        <v>136</v>
      </c>
      <c r="L532" s="256" t="s">
        <v>5502</v>
      </c>
      <c r="M532" s="256" t="s">
        <v>5502</v>
      </c>
      <c r="N532" s="256">
        <v>0</v>
      </c>
      <c r="O532" s="256">
        <v>149</v>
      </c>
    </row>
    <row r="533" spans="2:15" x14ac:dyDescent="0.25">
      <c r="B533" t="str">
        <f t="shared" si="8"/>
        <v>1161915035390Total</v>
      </c>
      <c r="C533" s="504" t="s">
        <v>201</v>
      </c>
      <c r="D533" s="505" t="s">
        <v>202</v>
      </c>
      <c r="E533" s="505" t="s">
        <v>1643</v>
      </c>
      <c r="F533" s="505" t="str">
        <f>F532</f>
        <v>5390</v>
      </c>
      <c r="G533" s="504" t="s">
        <v>3343</v>
      </c>
      <c r="H533" s="504" t="s">
        <v>5502</v>
      </c>
      <c r="I533" s="504" t="s">
        <v>5502</v>
      </c>
      <c r="J533" s="504" t="s">
        <v>5502</v>
      </c>
      <c r="K533" s="504">
        <v>274</v>
      </c>
      <c r="L533" s="504" t="s">
        <v>5502</v>
      </c>
      <c r="M533" s="504" t="s">
        <v>5502</v>
      </c>
      <c r="N533" s="504">
        <v>0</v>
      </c>
      <c r="O533" s="504">
        <v>296</v>
      </c>
    </row>
    <row r="534" spans="2:15" x14ac:dyDescent="0.25">
      <c r="B534" t="str">
        <f t="shared" si="8"/>
        <v>1161915031619Female</v>
      </c>
      <c r="C534" s="256" t="s">
        <v>201</v>
      </c>
      <c r="D534" s="17" t="s">
        <v>202</v>
      </c>
      <c r="E534" s="17" t="s">
        <v>1645</v>
      </c>
      <c r="F534" s="17" t="s">
        <v>1646</v>
      </c>
      <c r="G534" s="256" t="s">
        <v>3904</v>
      </c>
      <c r="H534" s="256">
        <v>0</v>
      </c>
      <c r="I534" s="256" t="s">
        <v>5502</v>
      </c>
      <c r="J534" s="256" t="s">
        <v>5502</v>
      </c>
      <c r="K534" s="256">
        <v>248</v>
      </c>
      <c r="L534" s="256" t="s">
        <v>5502</v>
      </c>
      <c r="M534" s="256" t="s">
        <v>5502</v>
      </c>
      <c r="N534" s="256">
        <v>0</v>
      </c>
      <c r="O534" s="256">
        <v>259</v>
      </c>
    </row>
    <row r="535" spans="2:15" x14ac:dyDescent="0.25">
      <c r="B535" t="str">
        <f t="shared" si="8"/>
        <v>1161915031619Male</v>
      </c>
      <c r="C535" s="256" t="s">
        <v>201</v>
      </c>
      <c r="D535" s="17" t="s">
        <v>202</v>
      </c>
      <c r="E535" s="17" t="s">
        <v>1645</v>
      </c>
      <c r="F535" s="17" t="s">
        <v>1646</v>
      </c>
      <c r="G535" s="256" t="s">
        <v>3905</v>
      </c>
      <c r="H535" s="256" t="s">
        <v>5502</v>
      </c>
      <c r="I535" s="256" t="s">
        <v>5502</v>
      </c>
      <c r="J535" s="256" t="s">
        <v>5502</v>
      </c>
      <c r="K535" s="256">
        <v>251</v>
      </c>
      <c r="L535" s="256" t="s">
        <v>5502</v>
      </c>
      <c r="M535" s="256" t="s">
        <v>5502</v>
      </c>
      <c r="N535" s="256">
        <v>0</v>
      </c>
      <c r="O535" s="256">
        <v>269</v>
      </c>
    </row>
    <row r="536" spans="2:15" x14ac:dyDescent="0.25">
      <c r="B536" t="str">
        <f t="shared" si="8"/>
        <v>1161915031619Total</v>
      </c>
      <c r="C536" s="504" t="s">
        <v>201</v>
      </c>
      <c r="D536" s="505" t="s">
        <v>202</v>
      </c>
      <c r="E536" s="505" t="s">
        <v>1645</v>
      </c>
      <c r="F536" s="505" t="str">
        <f>F535</f>
        <v>1619</v>
      </c>
      <c r="G536" s="504" t="s">
        <v>3343</v>
      </c>
      <c r="H536" s="504" t="s">
        <v>5502</v>
      </c>
      <c r="I536" s="504" t="s">
        <v>5502</v>
      </c>
      <c r="J536" s="504" t="s">
        <v>5502</v>
      </c>
      <c r="K536" s="504">
        <v>499</v>
      </c>
      <c r="L536" s="504" t="s">
        <v>5502</v>
      </c>
      <c r="M536" s="504">
        <v>11</v>
      </c>
      <c r="N536" s="504">
        <v>0</v>
      </c>
      <c r="O536" s="504">
        <v>528</v>
      </c>
    </row>
    <row r="537" spans="2:15" x14ac:dyDescent="0.25">
      <c r="B537" t="str">
        <f t="shared" si="8"/>
        <v>1152214021744Female</v>
      </c>
      <c r="C537" s="256" t="s">
        <v>203</v>
      </c>
      <c r="D537" s="17" t="s">
        <v>204</v>
      </c>
      <c r="E537" s="17" t="s">
        <v>1647</v>
      </c>
      <c r="F537" s="17" t="s">
        <v>1648</v>
      </c>
      <c r="G537" s="256" t="s">
        <v>3904</v>
      </c>
      <c r="H537" s="256">
        <v>0</v>
      </c>
      <c r="I537" s="256">
        <v>76</v>
      </c>
      <c r="J537" s="256">
        <v>61</v>
      </c>
      <c r="K537" s="256">
        <v>65</v>
      </c>
      <c r="L537" s="256">
        <v>19</v>
      </c>
      <c r="M537" s="256">
        <v>13</v>
      </c>
      <c r="N537" s="256">
        <v>0</v>
      </c>
      <c r="O537" s="256">
        <v>234</v>
      </c>
    </row>
    <row r="538" spans="2:15" x14ac:dyDescent="0.25">
      <c r="B538" t="str">
        <f t="shared" si="8"/>
        <v>1152214021744Male</v>
      </c>
      <c r="C538" s="256" t="s">
        <v>203</v>
      </c>
      <c r="D538" s="17" t="s">
        <v>204</v>
      </c>
      <c r="E538" s="17" t="s">
        <v>1647</v>
      </c>
      <c r="F538" s="17" t="s">
        <v>1648</v>
      </c>
      <c r="G538" s="256" t="s">
        <v>3905</v>
      </c>
      <c r="H538" s="256">
        <v>0</v>
      </c>
      <c r="I538" s="256">
        <v>98</v>
      </c>
      <c r="J538" s="256">
        <v>47</v>
      </c>
      <c r="K538" s="256">
        <v>65</v>
      </c>
      <c r="L538" s="256" t="s">
        <v>5502</v>
      </c>
      <c r="M538" s="256" t="s">
        <v>5502</v>
      </c>
      <c r="N538" s="256">
        <v>0</v>
      </c>
      <c r="O538" s="256">
        <v>251</v>
      </c>
    </row>
    <row r="539" spans="2:15" x14ac:dyDescent="0.25">
      <c r="B539" t="str">
        <f t="shared" si="8"/>
        <v>1152214021744Total</v>
      </c>
      <c r="C539" s="504" t="s">
        <v>203</v>
      </c>
      <c r="D539" s="505" t="s">
        <v>204</v>
      </c>
      <c r="E539" s="505" t="s">
        <v>1647</v>
      </c>
      <c r="F539" s="505" t="str">
        <f>F538</f>
        <v>1744</v>
      </c>
      <c r="G539" s="504" t="s">
        <v>3343</v>
      </c>
      <c r="H539" s="504">
        <v>0</v>
      </c>
      <c r="I539" s="504">
        <v>174</v>
      </c>
      <c r="J539" s="504">
        <v>108</v>
      </c>
      <c r="K539" s="504">
        <v>130</v>
      </c>
      <c r="L539" s="504" t="s">
        <v>5502</v>
      </c>
      <c r="M539" s="504" t="s">
        <v>5502</v>
      </c>
      <c r="N539" s="504">
        <v>0</v>
      </c>
      <c r="O539" s="504">
        <v>485</v>
      </c>
    </row>
    <row r="540" spans="2:15" x14ac:dyDescent="0.25">
      <c r="B540" t="str">
        <f t="shared" si="8"/>
        <v>1152214021746Female</v>
      </c>
      <c r="C540" s="256" t="s">
        <v>203</v>
      </c>
      <c r="D540" s="17" t="s">
        <v>204</v>
      </c>
      <c r="E540" s="17" t="s">
        <v>1649</v>
      </c>
      <c r="F540" s="17" t="s">
        <v>1650</v>
      </c>
      <c r="G540" s="256" t="s">
        <v>3904</v>
      </c>
      <c r="H540" s="256" t="s">
        <v>5502</v>
      </c>
      <c r="I540" s="256">
        <v>208</v>
      </c>
      <c r="J540" s="256">
        <v>134</v>
      </c>
      <c r="K540" s="256">
        <v>195</v>
      </c>
      <c r="L540" s="256">
        <v>61</v>
      </c>
      <c r="M540" s="256">
        <v>80</v>
      </c>
      <c r="N540" s="256" t="s">
        <v>5502</v>
      </c>
      <c r="O540" s="256">
        <v>681</v>
      </c>
    </row>
    <row r="541" spans="2:15" x14ac:dyDescent="0.25">
      <c r="B541" t="str">
        <f t="shared" si="8"/>
        <v>1152214021746Male</v>
      </c>
      <c r="C541" s="256" t="s">
        <v>203</v>
      </c>
      <c r="D541" s="17" t="s">
        <v>204</v>
      </c>
      <c r="E541" s="17" t="s">
        <v>1649</v>
      </c>
      <c r="F541" s="17" t="s">
        <v>1650</v>
      </c>
      <c r="G541" s="256" t="s">
        <v>3905</v>
      </c>
      <c r="H541" s="256" t="s">
        <v>5502</v>
      </c>
      <c r="I541" s="256">
        <v>258</v>
      </c>
      <c r="J541" s="256">
        <v>137</v>
      </c>
      <c r="K541" s="256">
        <v>207</v>
      </c>
      <c r="L541" s="256" t="s">
        <v>5502</v>
      </c>
      <c r="M541" s="256">
        <v>91</v>
      </c>
      <c r="N541" s="256">
        <v>0</v>
      </c>
      <c r="O541" s="256">
        <v>746</v>
      </c>
    </row>
    <row r="542" spans="2:15" x14ac:dyDescent="0.25">
      <c r="B542" t="str">
        <f t="shared" si="8"/>
        <v>1152214021746Total</v>
      </c>
      <c r="C542" s="504" t="s">
        <v>203</v>
      </c>
      <c r="D542" s="505" t="s">
        <v>204</v>
      </c>
      <c r="E542" s="505" t="s">
        <v>1649</v>
      </c>
      <c r="F542" s="505" t="str">
        <f>F541</f>
        <v>1746</v>
      </c>
      <c r="G542" s="504" t="s">
        <v>3343</v>
      </c>
      <c r="H542" s="504" t="s">
        <v>5502</v>
      </c>
      <c r="I542" s="504">
        <v>466</v>
      </c>
      <c r="J542" s="504">
        <v>271</v>
      </c>
      <c r="K542" s="504">
        <v>402</v>
      </c>
      <c r="L542" s="504" t="s">
        <v>5502</v>
      </c>
      <c r="M542" s="504">
        <v>171</v>
      </c>
      <c r="N542" s="504" t="s">
        <v>5502</v>
      </c>
      <c r="O542" s="504">
        <v>1427</v>
      </c>
    </row>
    <row r="543" spans="2:15" x14ac:dyDescent="0.25">
      <c r="B543" t="str">
        <f t="shared" si="8"/>
        <v>1152214027820Female</v>
      </c>
      <c r="C543" s="256" t="s">
        <v>203</v>
      </c>
      <c r="D543" s="17" t="s">
        <v>204</v>
      </c>
      <c r="E543" s="17" t="s">
        <v>1651</v>
      </c>
      <c r="F543" s="17" t="s">
        <v>1652</v>
      </c>
      <c r="G543" s="256" t="s">
        <v>3904</v>
      </c>
      <c r="H543" s="256">
        <v>0</v>
      </c>
      <c r="I543" s="256">
        <v>22</v>
      </c>
      <c r="J543" s="256">
        <v>19</v>
      </c>
      <c r="K543" s="256">
        <v>173</v>
      </c>
      <c r="L543" s="256" t="s">
        <v>5502</v>
      </c>
      <c r="M543" s="256" t="s">
        <v>5502</v>
      </c>
      <c r="N543" s="256">
        <v>0</v>
      </c>
      <c r="O543" s="256">
        <v>236</v>
      </c>
    </row>
    <row r="544" spans="2:15" x14ac:dyDescent="0.25">
      <c r="B544" t="str">
        <f t="shared" si="8"/>
        <v>1152214027820Male</v>
      </c>
      <c r="C544" s="256" t="s">
        <v>203</v>
      </c>
      <c r="D544" s="17" t="s">
        <v>204</v>
      </c>
      <c r="E544" s="17" t="s">
        <v>1651</v>
      </c>
      <c r="F544" s="17" t="s">
        <v>1652</v>
      </c>
      <c r="G544" s="256" t="s">
        <v>3905</v>
      </c>
      <c r="H544" s="256">
        <v>0</v>
      </c>
      <c r="I544" s="256">
        <v>24</v>
      </c>
      <c r="J544" s="256">
        <v>15</v>
      </c>
      <c r="K544" s="256">
        <v>195</v>
      </c>
      <c r="L544" s="256" t="s">
        <v>5502</v>
      </c>
      <c r="M544" s="256" t="s">
        <v>5502</v>
      </c>
      <c r="N544" s="256">
        <v>0</v>
      </c>
      <c r="O544" s="256">
        <v>255</v>
      </c>
    </row>
    <row r="545" spans="2:15" x14ac:dyDescent="0.25">
      <c r="B545" t="str">
        <f t="shared" si="8"/>
        <v>1152214027820Total</v>
      </c>
      <c r="C545" s="504" t="s">
        <v>203</v>
      </c>
      <c r="D545" s="505" t="s">
        <v>204</v>
      </c>
      <c r="E545" s="505" t="s">
        <v>1651</v>
      </c>
      <c r="F545" s="505" t="str">
        <f>F544</f>
        <v>7820</v>
      </c>
      <c r="G545" s="504" t="s">
        <v>3343</v>
      </c>
      <c r="H545" s="504">
        <v>0</v>
      </c>
      <c r="I545" s="504">
        <v>46</v>
      </c>
      <c r="J545" s="504">
        <v>34</v>
      </c>
      <c r="K545" s="504">
        <v>368</v>
      </c>
      <c r="L545" s="504">
        <v>18</v>
      </c>
      <c r="M545" s="504">
        <v>25</v>
      </c>
      <c r="N545" s="504">
        <v>0</v>
      </c>
      <c r="O545" s="504">
        <v>491</v>
      </c>
    </row>
    <row r="546" spans="2:15" x14ac:dyDescent="0.25">
      <c r="B546" t="str">
        <f t="shared" si="8"/>
        <v>1152214021745Female</v>
      </c>
      <c r="C546" s="256" t="s">
        <v>203</v>
      </c>
      <c r="D546" s="17" t="s">
        <v>204</v>
      </c>
      <c r="E546" s="17" t="s">
        <v>1653</v>
      </c>
      <c r="F546" s="17" t="s">
        <v>1654</v>
      </c>
      <c r="G546" s="256" t="s">
        <v>3904</v>
      </c>
      <c r="H546" s="256" t="s">
        <v>5502</v>
      </c>
      <c r="I546" s="256">
        <v>82</v>
      </c>
      <c r="J546" s="256">
        <v>62</v>
      </c>
      <c r="K546" s="256">
        <v>611</v>
      </c>
      <c r="L546" s="256">
        <v>41</v>
      </c>
      <c r="M546" s="256" t="s">
        <v>5502</v>
      </c>
      <c r="N546" s="256">
        <v>0</v>
      </c>
      <c r="O546" s="256">
        <v>831</v>
      </c>
    </row>
    <row r="547" spans="2:15" x14ac:dyDescent="0.25">
      <c r="B547" t="str">
        <f t="shared" si="8"/>
        <v>1152214021745Male</v>
      </c>
      <c r="C547" s="256" t="s">
        <v>203</v>
      </c>
      <c r="D547" s="17" t="s">
        <v>204</v>
      </c>
      <c r="E547" s="17" t="s">
        <v>1653</v>
      </c>
      <c r="F547" s="17" t="s">
        <v>1654</v>
      </c>
      <c r="G547" s="256" t="s">
        <v>3905</v>
      </c>
      <c r="H547" s="256" t="s">
        <v>5502</v>
      </c>
      <c r="I547" s="256">
        <v>96</v>
      </c>
      <c r="J547" s="256">
        <v>48</v>
      </c>
      <c r="K547" s="256">
        <v>647</v>
      </c>
      <c r="L547" s="256">
        <v>46</v>
      </c>
      <c r="M547" s="256" t="s">
        <v>5502</v>
      </c>
      <c r="N547" s="256">
        <v>0</v>
      </c>
      <c r="O547" s="256">
        <v>883</v>
      </c>
    </row>
    <row r="548" spans="2:15" x14ac:dyDescent="0.25">
      <c r="B548" t="str">
        <f t="shared" si="8"/>
        <v>1152214021745Total</v>
      </c>
      <c r="C548" s="504" t="s">
        <v>203</v>
      </c>
      <c r="D548" s="505" t="s">
        <v>204</v>
      </c>
      <c r="E548" s="505" t="s">
        <v>1653</v>
      </c>
      <c r="F548" s="505" t="str">
        <f>F547</f>
        <v>1745</v>
      </c>
      <c r="G548" s="504" t="s">
        <v>3343</v>
      </c>
      <c r="H548" s="504" t="s">
        <v>5502</v>
      </c>
      <c r="I548" s="504">
        <v>178</v>
      </c>
      <c r="J548" s="504">
        <v>110</v>
      </c>
      <c r="K548" s="504">
        <v>1258</v>
      </c>
      <c r="L548" s="504">
        <v>87</v>
      </c>
      <c r="M548" s="504" t="s">
        <v>5502</v>
      </c>
      <c r="N548" s="504">
        <v>0</v>
      </c>
      <c r="O548" s="504">
        <v>1714</v>
      </c>
    </row>
    <row r="549" spans="2:15" x14ac:dyDescent="0.25">
      <c r="B549" t="str">
        <f t="shared" si="8"/>
        <v>1152214026783Female</v>
      </c>
      <c r="C549" s="256" t="s">
        <v>203</v>
      </c>
      <c r="D549" s="17" t="s">
        <v>204</v>
      </c>
      <c r="E549" s="17" t="s">
        <v>1655</v>
      </c>
      <c r="F549" s="17" t="s">
        <v>1656</v>
      </c>
      <c r="G549" s="256" t="s">
        <v>3904</v>
      </c>
      <c r="H549" s="256">
        <v>0</v>
      </c>
      <c r="I549" s="256">
        <v>18</v>
      </c>
      <c r="J549" s="256">
        <v>16</v>
      </c>
      <c r="K549" s="256">
        <v>160</v>
      </c>
      <c r="L549" s="256">
        <v>14</v>
      </c>
      <c r="M549" s="256">
        <v>13</v>
      </c>
      <c r="N549" s="256">
        <v>0</v>
      </c>
      <c r="O549" s="256">
        <v>221</v>
      </c>
    </row>
    <row r="550" spans="2:15" x14ac:dyDescent="0.25">
      <c r="B550" t="str">
        <f t="shared" si="8"/>
        <v>1152214026783Male</v>
      </c>
      <c r="C550" s="256" t="s">
        <v>203</v>
      </c>
      <c r="D550" s="17" t="s">
        <v>204</v>
      </c>
      <c r="E550" s="17" t="s">
        <v>1655</v>
      </c>
      <c r="F550" s="17" t="s">
        <v>1656</v>
      </c>
      <c r="G550" s="256" t="s">
        <v>3905</v>
      </c>
      <c r="H550" s="256" t="s">
        <v>5502</v>
      </c>
      <c r="I550" s="256">
        <v>30</v>
      </c>
      <c r="J550" s="256">
        <v>13</v>
      </c>
      <c r="K550" s="256">
        <v>149</v>
      </c>
      <c r="L550" s="256" t="s">
        <v>5502</v>
      </c>
      <c r="M550" s="256">
        <v>15</v>
      </c>
      <c r="N550" s="256">
        <v>0</v>
      </c>
      <c r="O550" s="256">
        <v>220</v>
      </c>
    </row>
    <row r="551" spans="2:15" x14ac:dyDescent="0.25">
      <c r="B551" t="str">
        <f t="shared" si="8"/>
        <v>1152214026783Total</v>
      </c>
      <c r="C551" s="504" t="s">
        <v>203</v>
      </c>
      <c r="D551" s="505" t="s">
        <v>204</v>
      </c>
      <c r="E551" s="505" t="s">
        <v>1655</v>
      </c>
      <c r="F551" s="505" t="str">
        <f>F550</f>
        <v>6783</v>
      </c>
      <c r="G551" s="504" t="s">
        <v>3343</v>
      </c>
      <c r="H551" s="504" t="s">
        <v>5502</v>
      </c>
      <c r="I551" s="504">
        <v>48</v>
      </c>
      <c r="J551" s="504">
        <v>29</v>
      </c>
      <c r="K551" s="504">
        <v>309</v>
      </c>
      <c r="L551" s="504" t="s">
        <v>5502</v>
      </c>
      <c r="M551" s="504">
        <v>28</v>
      </c>
      <c r="N551" s="504">
        <v>0</v>
      </c>
      <c r="O551" s="504">
        <v>441</v>
      </c>
    </row>
    <row r="552" spans="2:15" x14ac:dyDescent="0.25">
      <c r="B552" t="str">
        <f t="shared" si="8"/>
        <v>1152214021742Female</v>
      </c>
      <c r="C552" s="256" t="s">
        <v>203</v>
      </c>
      <c r="D552" s="17" t="s">
        <v>204</v>
      </c>
      <c r="E552" s="17" t="s">
        <v>1657</v>
      </c>
      <c r="F552" s="17" t="s">
        <v>1658</v>
      </c>
      <c r="G552" s="256" t="s">
        <v>3904</v>
      </c>
      <c r="H552" s="256" t="s">
        <v>5502</v>
      </c>
      <c r="I552" s="256">
        <v>43</v>
      </c>
      <c r="J552" s="256">
        <v>28</v>
      </c>
      <c r="K552" s="256">
        <v>55</v>
      </c>
      <c r="L552" s="256">
        <v>16</v>
      </c>
      <c r="M552" s="256" t="s">
        <v>5502</v>
      </c>
      <c r="N552" s="256">
        <v>0</v>
      </c>
      <c r="O552" s="256">
        <v>157</v>
      </c>
    </row>
    <row r="553" spans="2:15" x14ac:dyDescent="0.25">
      <c r="B553" t="str">
        <f t="shared" si="8"/>
        <v>1152214021742Male</v>
      </c>
      <c r="C553" s="256" t="s">
        <v>203</v>
      </c>
      <c r="D553" s="17" t="s">
        <v>204</v>
      </c>
      <c r="E553" s="17" t="s">
        <v>1657</v>
      </c>
      <c r="F553" s="17" t="s">
        <v>1658</v>
      </c>
      <c r="G553" s="256" t="s">
        <v>3905</v>
      </c>
      <c r="H553" s="256" t="s">
        <v>5502</v>
      </c>
      <c r="I553" s="256">
        <v>55</v>
      </c>
      <c r="J553" s="256">
        <v>34</v>
      </c>
      <c r="K553" s="256">
        <v>48</v>
      </c>
      <c r="L553" s="256">
        <v>24</v>
      </c>
      <c r="M553" s="256" t="s">
        <v>5502</v>
      </c>
      <c r="N553" s="256">
        <v>0</v>
      </c>
      <c r="O553" s="256">
        <v>179</v>
      </c>
    </row>
    <row r="554" spans="2:15" x14ac:dyDescent="0.25">
      <c r="B554" t="str">
        <f t="shared" si="8"/>
        <v>1152214021742Total</v>
      </c>
      <c r="C554" s="504" t="s">
        <v>203</v>
      </c>
      <c r="D554" s="505" t="s">
        <v>204</v>
      </c>
      <c r="E554" s="505" t="s">
        <v>1657</v>
      </c>
      <c r="F554" s="505" t="str">
        <f>F553</f>
        <v>1742</v>
      </c>
      <c r="G554" s="504" t="s">
        <v>3343</v>
      </c>
      <c r="H554" s="504" t="s">
        <v>5502</v>
      </c>
      <c r="I554" s="504">
        <v>98</v>
      </c>
      <c r="J554" s="504">
        <v>62</v>
      </c>
      <c r="K554" s="504">
        <v>103</v>
      </c>
      <c r="L554" s="504">
        <v>40</v>
      </c>
      <c r="M554" s="504" t="s">
        <v>5502</v>
      </c>
      <c r="N554" s="504">
        <v>0</v>
      </c>
      <c r="O554" s="504">
        <v>336</v>
      </c>
    </row>
    <row r="555" spans="2:15" x14ac:dyDescent="0.25">
      <c r="B555" t="str">
        <f t="shared" si="8"/>
        <v>1112913046252Female</v>
      </c>
      <c r="C555" s="256" t="s">
        <v>205</v>
      </c>
      <c r="D555" s="17" t="s">
        <v>206</v>
      </c>
      <c r="E555" s="17" t="s">
        <v>1659</v>
      </c>
      <c r="F555" s="17" t="s">
        <v>1660</v>
      </c>
      <c r="G555" s="256" t="s">
        <v>3904</v>
      </c>
      <c r="H555" s="256" t="s">
        <v>5502</v>
      </c>
      <c r="I555" s="256" t="s">
        <v>5502</v>
      </c>
      <c r="J555" s="256" t="s">
        <v>5502</v>
      </c>
      <c r="K555" s="256" t="s">
        <v>5502</v>
      </c>
      <c r="L555" s="256">
        <v>0</v>
      </c>
      <c r="M555" s="256">
        <v>0</v>
      </c>
      <c r="N555" s="256">
        <v>0</v>
      </c>
      <c r="O555" s="256">
        <v>129</v>
      </c>
    </row>
    <row r="556" spans="2:15" x14ac:dyDescent="0.25">
      <c r="B556" t="str">
        <f t="shared" si="8"/>
        <v>1112913046252Male</v>
      </c>
      <c r="C556" s="256" t="s">
        <v>205</v>
      </c>
      <c r="D556" s="17" t="s">
        <v>206</v>
      </c>
      <c r="E556" s="17" t="s">
        <v>1659</v>
      </c>
      <c r="F556" s="17" t="s">
        <v>1660</v>
      </c>
      <c r="G556" s="256" t="s">
        <v>3905</v>
      </c>
      <c r="H556" s="256">
        <v>0</v>
      </c>
      <c r="I556" s="256" t="s">
        <v>5502</v>
      </c>
      <c r="J556" s="256">
        <v>0</v>
      </c>
      <c r="K556" s="256" t="s">
        <v>5502</v>
      </c>
      <c r="L556" s="256">
        <v>0</v>
      </c>
      <c r="M556" s="256">
        <v>0</v>
      </c>
      <c r="N556" s="256">
        <v>0</v>
      </c>
      <c r="O556" s="256">
        <v>158</v>
      </c>
    </row>
    <row r="557" spans="2:15" x14ac:dyDescent="0.25">
      <c r="B557" t="str">
        <f t="shared" si="8"/>
        <v>1112913046252Total</v>
      </c>
      <c r="C557" s="504" t="s">
        <v>205</v>
      </c>
      <c r="D557" s="505" t="s">
        <v>206</v>
      </c>
      <c r="E557" s="505" t="s">
        <v>1659</v>
      </c>
      <c r="F557" s="505" t="str">
        <f>F556</f>
        <v>6252</v>
      </c>
      <c r="G557" s="504" t="s">
        <v>3343</v>
      </c>
      <c r="H557" s="504" t="s">
        <v>5502</v>
      </c>
      <c r="I557" s="504" t="s">
        <v>5502</v>
      </c>
      <c r="J557" s="504" t="s">
        <v>5502</v>
      </c>
      <c r="K557" s="504">
        <v>279</v>
      </c>
      <c r="L557" s="504">
        <v>0</v>
      </c>
      <c r="M557" s="504">
        <v>0</v>
      </c>
      <c r="N557" s="504">
        <v>0</v>
      </c>
      <c r="O557" s="504">
        <v>287</v>
      </c>
    </row>
    <row r="558" spans="2:15" x14ac:dyDescent="0.25">
      <c r="B558" t="str">
        <f t="shared" si="8"/>
        <v>1112913047734Female</v>
      </c>
      <c r="C558" s="256" t="s">
        <v>205</v>
      </c>
      <c r="D558" s="17" t="s">
        <v>206</v>
      </c>
      <c r="E558" s="17" t="s">
        <v>1661</v>
      </c>
      <c r="F558" s="17" t="s">
        <v>1662</v>
      </c>
      <c r="G558" s="256" t="s">
        <v>3904</v>
      </c>
      <c r="H558" s="256">
        <v>0</v>
      </c>
      <c r="I558" s="256" t="s">
        <v>5502</v>
      </c>
      <c r="J558" s="256" t="s">
        <v>5502</v>
      </c>
      <c r="K558" s="256">
        <v>56</v>
      </c>
      <c r="L558" s="256">
        <v>0</v>
      </c>
      <c r="M558" s="256">
        <v>0</v>
      </c>
      <c r="N558" s="256">
        <v>0</v>
      </c>
      <c r="O558" s="256">
        <v>59</v>
      </c>
    </row>
    <row r="559" spans="2:15" x14ac:dyDescent="0.25">
      <c r="B559" t="str">
        <f t="shared" si="8"/>
        <v>1112913047734Male</v>
      </c>
      <c r="C559" s="256" t="s">
        <v>205</v>
      </c>
      <c r="D559" s="17" t="s">
        <v>206</v>
      </c>
      <c r="E559" s="17" t="s">
        <v>1661</v>
      </c>
      <c r="F559" s="17" t="s">
        <v>1662</v>
      </c>
      <c r="G559" s="256" t="s">
        <v>3905</v>
      </c>
      <c r="H559" s="256">
        <v>0</v>
      </c>
      <c r="I559" s="256" t="s">
        <v>5502</v>
      </c>
      <c r="J559" s="256" t="s">
        <v>5502</v>
      </c>
      <c r="K559" s="256">
        <v>61</v>
      </c>
      <c r="L559" s="256">
        <v>0</v>
      </c>
      <c r="M559" s="256" t="s">
        <v>5502</v>
      </c>
      <c r="N559" s="256">
        <v>0</v>
      </c>
      <c r="O559" s="256">
        <v>66</v>
      </c>
    </row>
    <row r="560" spans="2:15" x14ac:dyDescent="0.25">
      <c r="B560" t="str">
        <f t="shared" si="8"/>
        <v>1112913047734Total</v>
      </c>
      <c r="C560" s="504" t="s">
        <v>205</v>
      </c>
      <c r="D560" s="505" t="s">
        <v>206</v>
      </c>
      <c r="E560" s="505" t="s">
        <v>1661</v>
      </c>
      <c r="F560" s="505" t="str">
        <f>F559</f>
        <v>7734</v>
      </c>
      <c r="G560" s="504" t="s">
        <v>3343</v>
      </c>
      <c r="H560" s="504">
        <v>0</v>
      </c>
      <c r="I560" s="504" t="s">
        <v>5502</v>
      </c>
      <c r="J560" s="504" t="s">
        <v>5502</v>
      </c>
      <c r="K560" s="504">
        <v>117</v>
      </c>
      <c r="L560" s="504">
        <v>0</v>
      </c>
      <c r="M560" s="504" t="s">
        <v>5502</v>
      </c>
      <c r="N560" s="504">
        <v>0</v>
      </c>
      <c r="O560" s="504">
        <v>125</v>
      </c>
    </row>
    <row r="561" spans="2:15" x14ac:dyDescent="0.25">
      <c r="B561" t="str">
        <f t="shared" si="8"/>
        <v>1013014036010Female</v>
      </c>
      <c r="C561" s="256" t="s">
        <v>207</v>
      </c>
      <c r="D561" s="17" t="s">
        <v>208</v>
      </c>
      <c r="E561" s="17" t="s">
        <v>1663</v>
      </c>
      <c r="F561" s="17" t="s">
        <v>1664</v>
      </c>
      <c r="G561" s="256" t="s">
        <v>3904</v>
      </c>
      <c r="H561" s="256">
        <v>0</v>
      </c>
      <c r="I561" s="256" t="s">
        <v>5502</v>
      </c>
      <c r="J561" s="256">
        <v>0</v>
      </c>
      <c r="K561" s="256" t="s">
        <v>5502</v>
      </c>
      <c r="L561" s="256">
        <v>0</v>
      </c>
      <c r="M561" s="256">
        <v>0</v>
      </c>
      <c r="N561" s="256">
        <v>0</v>
      </c>
      <c r="O561" s="256">
        <v>142</v>
      </c>
    </row>
    <row r="562" spans="2:15" x14ac:dyDescent="0.25">
      <c r="B562" t="str">
        <f t="shared" si="8"/>
        <v>1013014036010Male</v>
      </c>
      <c r="C562" s="256" t="s">
        <v>207</v>
      </c>
      <c r="D562" s="17" t="s">
        <v>208</v>
      </c>
      <c r="E562" s="17" t="s">
        <v>1663</v>
      </c>
      <c r="F562" s="17" t="s">
        <v>1664</v>
      </c>
      <c r="G562" s="256" t="s">
        <v>3905</v>
      </c>
      <c r="H562" s="256">
        <v>0</v>
      </c>
      <c r="I562" s="256">
        <v>0</v>
      </c>
      <c r="J562" s="256">
        <v>0</v>
      </c>
      <c r="K562" s="256" t="s">
        <v>5502</v>
      </c>
      <c r="L562" s="256">
        <v>0</v>
      </c>
      <c r="M562" s="256" t="s">
        <v>5502</v>
      </c>
      <c r="N562" s="256">
        <v>0</v>
      </c>
      <c r="O562" s="256">
        <v>144</v>
      </c>
    </row>
    <row r="563" spans="2:15" x14ac:dyDescent="0.25">
      <c r="B563" t="str">
        <f t="shared" si="8"/>
        <v>1013014036010Total</v>
      </c>
      <c r="C563" s="504" t="s">
        <v>207</v>
      </c>
      <c r="D563" s="505" t="s">
        <v>208</v>
      </c>
      <c r="E563" s="505" t="s">
        <v>1663</v>
      </c>
      <c r="F563" s="505" t="str">
        <f>F562</f>
        <v>6010</v>
      </c>
      <c r="G563" s="504" t="s">
        <v>3343</v>
      </c>
      <c r="H563" s="504">
        <v>0</v>
      </c>
      <c r="I563" s="504" t="s">
        <v>5502</v>
      </c>
      <c r="J563" s="504">
        <v>0</v>
      </c>
      <c r="K563" s="504">
        <v>280</v>
      </c>
      <c r="L563" s="504">
        <v>0</v>
      </c>
      <c r="M563" s="504" t="s">
        <v>5502</v>
      </c>
      <c r="N563" s="504">
        <v>0</v>
      </c>
      <c r="O563" s="504">
        <v>286</v>
      </c>
    </row>
    <row r="564" spans="2:15" x14ac:dyDescent="0.25">
      <c r="B564" t="str">
        <f t="shared" si="8"/>
        <v>1013014035118Female</v>
      </c>
      <c r="C564" s="256" t="s">
        <v>207</v>
      </c>
      <c r="D564" s="17" t="s">
        <v>208</v>
      </c>
      <c r="E564" s="17" t="s">
        <v>1665</v>
      </c>
      <c r="F564" s="17" t="s">
        <v>1666</v>
      </c>
      <c r="G564" s="256" t="s">
        <v>3904</v>
      </c>
      <c r="H564" s="256">
        <v>0</v>
      </c>
      <c r="I564" s="256" t="s">
        <v>5502</v>
      </c>
      <c r="J564" s="256">
        <v>0</v>
      </c>
      <c r="K564" s="256">
        <v>242</v>
      </c>
      <c r="L564" s="256" t="s">
        <v>5502</v>
      </c>
      <c r="M564" s="256" t="s">
        <v>5502</v>
      </c>
      <c r="N564" s="256">
        <v>0</v>
      </c>
      <c r="O564" s="256">
        <v>252</v>
      </c>
    </row>
    <row r="565" spans="2:15" x14ac:dyDescent="0.25">
      <c r="B565" t="str">
        <f t="shared" si="8"/>
        <v>1013014035118Male</v>
      </c>
      <c r="C565" s="256" t="s">
        <v>207</v>
      </c>
      <c r="D565" s="17" t="s">
        <v>208</v>
      </c>
      <c r="E565" s="17" t="s">
        <v>1665</v>
      </c>
      <c r="F565" s="17" t="s">
        <v>1666</v>
      </c>
      <c r="G565" s="256" t="s">
        <v>3905</v>
      </c>
      <c r="H565" s="256" t="s">
        <v>5502</v>
      </c>
      <c r="I565" s="256" t="s">
        <v>5502</v>
      </c>
      <c r="J565" s="256" t="s">
        <v>5502</v>
      </c>
      <c r="K565" s="256">
        <v>292</v>
      </c>
      <c r="L565" s="256" t="s">
        <v>5502</v>
      </c>
      <c r="M565" s="256" t="s">
        <v>5502</v>
      </c>
      <c r="N565" s="256">
        <v>0</v>
      </c>
      <c r="O565" s="256">
        <v>301</v>
      </c>
    </row>
    <row r="566" spans="2:15" x14ac:dyDescent="0.25">
      <c r="B566" t="str">
        <f t="shared" si="8"/>
        <v>1013014035118Total</v>
      </c>
      <c r="C566" s="504" t="s">
        <v>207</v>
      </c>
      <c r="D566" s="505" t="s">
        <v>208</v>
      </c>
      <c r="E566" s="505" t="s">
        <v>1665</v>
      </c>
      <c r="F566" s="505" t="str">
        <f>F565</f>
        <v>5118</v>
      </c>
      <c r="G566" s="504" t="s">
        <v>3343</v>
      </c>
      <c r="H566" s="504" t="s">
        <v>5502</v>
      </c>
      <c r="I566" s="504" t="s">
        <v>5502</v>
      </c>
      <c r="J566" s="504" t="s">
        <v>5502</v>
      </c>
      <c r="K566" s="504">
        <v>534</v>
      </c>
      <c r="L566" s="504" t="s">
        <v>5502</v>
      </c>
      <c r="M566" s="504" t="s">
        <v>5502</v>
      </c>
      <c r="N566" s="504">
        <v>0</v>
      </c>
      <c r="O566" s="504">
        <v>553</v>
      </c>
    </row>
    <row r="567" spans="2:15" x14ac:dyDescent="0.25">
      <c r="B567" t="str">
        <f t="shared" si="8"/>
        <v>1234609574967Female</v>
      </c>
      <c r="C567" s="256" t="s">
        <v>209</v>
      </c>
      <c r="D567" s="17" t="s">
        <v>210</v>
      </c>
      <c r="E567" s="17" t="s">
        <v>210</v>
      </c>
      <c r="F567" s="17" t="s">
        <v>3818</v>
      </c>
      <c r="G567" s="256" t="s">
        <v>3904</v>
      </c>
      <c r="H567" s="256">
        <v>0</v>
      </c>
      <c r="I567" s="256">
        <v>81</v>
      </c>
      <c r="J567" s="256">
        <v>67</v>
      </c>
      <c r="K567" s="256">
        <v>97</v>
      </c>
      <c r="L567" s="256" t="s">
        <v>5502</v>
      </c>
      <c r="M567" s="256" t="s">
        <v>5502</v>
      </c>
      <c r="N567" s="256">
        <v>0</v>
      </c>
      <c r="O567" s="256">
        <v>257</v>
      </c>
    </row>
    <row r="568" spans="2:15" x14ac:dyDescent="0.25">
      <c r="B568" t="str">
        <f t="shared" si="8"/>
        <v>1234609574967Male</v>
      </c>
      <c r="C568" s="256" t="s">
        <v>209</v>
      </c>
      <c r="D568" s="17" t="s">
        <v>210</v>
      </c>
      <c r="E568" s="17" t="s">
        <v>210</v>
      </c>
      <c r="F568" s="17" t="s">
        <v>3818</v>
      </c>
      <c r="G568" s="256" t="s">
        <v>3905</v>
      </c>
      <c r="H568" s="256" t="s">
        <v>5502</v>
      </c>
      <c r="I568" s="256">
        <v>67</v>
      </c>
      <c r="J568" s="256">
        <v>67</v>
      </c>
      <c r="K568" s="256">
        <v>146</v>
      </c>
      <c r="L568" s="256" t="s">
        <v>5502</v>
      </c>
      <c r="M568" s="256" t="s">
        <v>5502</v>
      </c>
      <c r="N568" s="256">
        <v>0</v>
      </c>
      <c r="O568" s="256">
        <v>295</v>
      </c>
    </row>
    <row r="569" spans="2:15" x14ac:dyDescent="0.25">
      <c r="B569" t="str">
        <f t="shared" si="8"/>
        <v>1234609574967Total</v>
      </c>
      <c r="C569" s="504" t="s">
        <v>209</v>
      </c>
      <c r="D569" s="505" t="s">
        <v>210</v>
      </c>
      <c r="E569" s="505" t="s">
        <v>210</v>
      </c>
      <c r="F569" s="505" t="str">
        <f>F568</f>
        <v>4967</v>
      </c>
      <c r="G569" s="504" t="s">
        <v>3343</v>
      </c>
      <c r="H569" s="504" t="s">
        <v>5502</v>
      </c>
      <c r="I569" s="504">
        <v>148</v>
      </c>
      <c r="J569" s="504">
        <v>134</v>
      </c>
      <c r="K569" s="504">
        <v>243</v>
      </c>
      <c r="L569" s="504">
        <v>17</v>
      </c>
      <c r="M569" s="504" t="s">
        <v>5502</v>
      </c>
      <c r="N569" s="504">
        <v>0</v>
      </c>
      <c r="O569" s="504">
        <v>552</v>
      </c>
    </row>
    <row r="570" spans="2:15" x14ac:dyDescent="0.25">
      <c r="B570" t="str">
        <f t="shared" si="8"/>
        <v>1080700017720Female</v>
      </c>
      <c r="C570" s="256" t="s">
        <v>211</v>
      </c>
      <c r="D570" s="17" t="s">
        <v>5560</v>
      </c>
      <c r="E570" s="17" t="s">
        <v>1667</v>
      </c>
      <c r="F570" s="17" t="s">
        <v>1668</v>
      </c>
      <c r="G570" s="256" t="s">
        <v>3904</v>
      </c>
      <c r="H570" s="256">
        <v>0</v>
      </c>
      <c r="I570" s="256" t="s">
        <v>5502</v>
      </c>
      <c r="J570" s="256" t="s">
        <v>5502</v>
      </c>
      <c r="K570" s="256">
        <v>81</v>
      </c>
      <c r="L570" s="256">
        <v>0</v>
      </c>
      <c r="M570" s="256">
        <v>0</v>
      </c>
      <c r="N570" s="256">
        <v>0</v>
      </c>
      <c r="O570" s="256">
        <v>85</v>
      </c>
    </row>
    <row r="571" spans="2:15" x14ac:dyDescent="0.25">
      <c r="B571" t="str">
        <f t="shared" si="8"/>
        <v>1080700017720Male</v>
      </c>
      <c r="C571" s="256" t="s">
        <v>211</v>
      </c>
      <c r="D571" s="17" t="s">
        <v>5560</v>
      </c>
      <c r="E571" s="17" t="s">
        <v>1667</v>
      </c>
      <c r="F571" s="17" t="s">
        <v>1668</v>
      </c>
      <c r="G571" s="256" t="s">
        <v>3905</v>
      </c>
      <c r="H571" s="256" t="s">
        <v>5502</v>
      </c>
      <c r="I571" s="256" t="s">
        <v>5502</v>
      </c>
      <c r="J571" s="256" t="s">
        <v>5502</v>
      </c>
      <c r="K571" s="256">
        <v>54</v>
      </c>
      <c r="L571" s="256" t="s">
        <v>5502</v>
      </c>
      <c r="M571" s="256">
        <v>0</v>
      </c>
      <c r="N571" s="256">
        <v>0</v>
      </c>
      <c r="O571" s="256">
        <v>59</v>
      </c>
    </row>
    <row r="572" spans="2:15" x14ac:dyDescent="0.25">
      <c r="B572" t="str">
        <f t="shared" si="8"/>
        <v>1080700017720Total</v>
      </c>
      <c r="C572" s="504" t="s">
        <v>211</v>
      </c>
      <c r="D572" s="505" t="s">
        <v>5560</v>
      </c>
      <c r="E572" s="505" t="s">
        <v>1667</v>
      </c>
      <c r="F572" s="505" t="str">
        <f>F571</f>
        <v>7720</v>
      </c>
      <c r="G572" s="504" t="s">
        <v>3343</v>
      </c>
      <c r="H572" s="504" t="s">
        <v>5502</v>
      </c>
      <c r="I572" s="504" t="s">
        <v>5502</v>
      </c>
      <c r="J572" s="504" t="s">
        <v>5502</v>
      </c>
      <c r="K572" s="504">
        <v>135</v>
      </c>
      <c r="L572" s="504" t="s">
        <v>5502</v>
      </c>
      <c r="M572" s="504">
        <v>0</v>
      </c>
      <c r="N572" s="504">
        <v>0</v>
      </c>
      <c r="O572" s="504">
        <v>144</v>
      </c>
    </row>
    <row r="573" spans="2:15" x14ac:dyDescent="0.25">
      <c r="B573" t="str">
        <f t="shared" si="8"/>
        <v>1101416075094Female</v>
      </c>
      <c r="C573" s="256" t="s">
        <v>212</v>
      </c>
      <c r="D573" s="17" t="s">
        <v>5561</v>
      </c>
      <c r="E573" s="17" t="s">
        <v>5561</v>
      </c>
      <c r="F573" s="17" t="s">
        <v>3819</v>
      </c>
      <c r="G573" s="256" t="s">
        <v>3904</v>
      </c>
      <c r="H573" s="256">
        <v>0</v>
      </c>
      <c r="I573" s="256" t="s">
        <v>5502</v>
      </c>
      <c r="J573" s="256" t="s">
        <v>5502</v>
      </c>
      <c r="K573" s="256">
        <v>206</v>
      </c>
      <c r="L573" s="256" t="s">
        <v>5502</v>
      </c>
      <c r="M573" s="256">
        <v>0</v>
      </c>
      <c r="N573" s="256">
        <v>0</v>
      </c>
      <c r="O573" s="256">
        <v>213</v>
      </c>
    </row>
    <row r="574" spans="2:15" x14ac:dyDescent="0.25">
      <c r="B574" t="str">
        <f t="shared" si="8"/>
        <v>1101416075094Male</v>
      </c>
      <c r="C574" s="256" t="s">
        <v>212</v>
      </c>
      <c r="D574" s="17" t="s">
        <v>5561</v>
      </c>
      <c r="E574" s="17" t="s">
        <v>5561</v>
      </c>
      <c r="F574" s="17" t="s">
        <v>3819</v>
      </c>
      <c r="G574" s="256" t="s">
        <v>3905</v>
      </c>
      <c r="H574" s="256">
        <v>0</v>
      </c>
      <c r="I574" s="256" t="s">
        <v>5502</v>
      </c>
      <c r="J574" s="256" t="s">
        <v>5502</v>
      </c>
      <c r="K574" s="256">
        <v>296</v>
      </c>
      <c r="L574" s="256" t="s">
        <v>5502</v>
      </c>
      <c r="M574" s="256" t="s">
        <v>5502</v>
      </c>
      <c r="N574" s="256">
        <v>0</v>
      </c>
      <c r="O574" s="256">
        <v>307</v>
      </c>
    </row>
    <row r="575" spans="2:15" x14ac:dyDescent="0.25">
      <c r="B575" t="str">
        <f t="shared" si="8"/>
        <v>1101416075094Total</v>
      </c>
      <c r="C575" s="504" t="s">
        <v>212</v>
      </c>
      <c r="D575" s="505" t="s">
        <v>5561</v>
      </c>
      <c r="E575" s="505" t="s">
        <v>5561</v>
      </c>
      <c r="F575" s="505" t="str">
        <f>F574</f>
        <v>5094</v>
      </c>
      <c r="G575" s="504" t="s">
        <v>3343</v>
      </c>
      <c r="H575" s="504">
        <v>0</v>
      </c>
      <c r="I575" s="504" t="s">
        <v>5502</v>
      </c>
      <c r="J575" s="504" t="s">
        <v>5502</v>
      </c>
      <c r="K575" s="504">
        <v>502</v>
      </c>
      <c r="L575" s="504" t="s">
        <v>5502</v>
      </c>
      <c r="M575" s="504" t="s">
        <v>5502</v>
      </c>
      <c r="N575" s="504">
        <v>0</v>
      </c>
      <c r="O575" s="504">
        <v>520</v>
      </c>
    </row>
    <row r="576" spans="2:15" x14ac:dyDescent="0.25">
      <c r="B576" t="str">
        <f t="shared" si="8"/>
        <v>1270420038044Female</v>
      </c>
      <c r="C576" s="256" t="s">
        <v>213</v>
      </c>
      <c r="D576" s="17" t="s">
        <v>214</v>
      </c>
      <c r="E576" s="17" t="s">
        <v>1669</v>
      </c>
      <c r="F576" s="17" t="s">
        <v>1670</v>
      </c>
      <c r="G576" s="256" t="s">
        <v>3904</v>
      </c>
      <c r="H576" s="256">
        <v>0</v>
      </c>
      <c r="I576" s="256">
        <v>17</v>
      </c>
      <c r="J576" s="256" t="s">
        <v>5502</v>
      </c>
      <c r="K576" s="256">
        <v>310</v>
      </c>
      <c r="L576" s="256" t="s">
        <v>5502</v>
      </c>
      <c r="M576" s="256">
        <v>0</v>
      </c>
      <c r="N576" s="256">
        <v>0</v>
      </c>
      <c r="O576" s="256">
        <v>338</v>
      </c>
    </row>
    <row r="577" spans="2:15" x14ac:dyDescent="0.25">
      <c r="B577" t="str">
        <f t="shared" si="8"/>
        <v>1270420038044Male</v>
      </c>
      <c r="C577" s="256" t="s">
        <v>213</v>
      </c>
      <c r="D577" s="17" t="s">
        <v>214</v>
      </c>
      <c r="E577" s="17" t="s">
        <v>1669</v>
      </c>
      <c r="F577" s="17" t="s">
        <v>1670</v>
      </c>
      <c r="G577" s="256" t="s">
        <v>3905</v>
      </c>
      <c r="H577" s="256">
        <v>0</v>
      </c>
      <c r="I577" s="256">
        <v>19</v>
      </c>
      <c r="J577" s="256" t="s">
        <v>5502</v>
      </c>
      <c r="K577" s="256">
        <v>306</v>
      </c>
      <c r="L577" s="256">
        <v>11</v>
      </c>
      <c r="M577" s="256" t="s">
        <v>5502</v>
      </c>
      <c r="N577" s="256">
        <v>0</v>
      </c>
      <c r="O577" s="256">
        <v>341</v>
      </c>
    </row>
    <row r="578" spans="2:15" x14ac:dyDescent="0.25">
      <c r="B578" t="str">
        <f t="shared" si="8"/>
        <v>1270420038044Total</v>
      </c>
      <c r="C578" s="504" t="s">
        <v>213</v>
      </c>
      <c r="D578" s="505" t="s">
        <v>214</v>
      </c>
      <c r="E578" s="505" t="s">
        <v>1669</v>
      </c>
      <c r="F578" s="505" t="str">
        <f>F577</f>
        <v>8044</v>
      </c>
      <c r="G578" s="504" t="s">
        <v>3343</v>
      </c>
      <c r="H578" s="504">
        <v>0</v>
      </c>
      <c r="I578" s="504">
        <v>36</v>
      </c>
      <c r="J578" s="504" t="s">
        <v>5502</v>
      </c>
      <c r="K578" s="504">
        <v>616</v>
      </c>
      <c r="L578" s="504" t="s">
        <v>5502</v>
      </c>
      <c r="M578" s="504" t="s">
        <v>5502</v>
      </c>
      <c r="N578" s="504">
        <v>0</v>
      </c>
      <c r="O578" s="504">
        <v>679</v>
      </c>
    </row>
    <row r="579" spans="2:15" x14ac:dyDescent="0.25">
      <c r="B579" t="str">
        <f t="shared" si="8"/>
        <v>1270420038043Female</v>
      </c>
      <c r="C579" s="256" t="s">
        <v>213</v>
      </c>
      <c r="D579" s="17" t="s">
        <v>214</v>
      </c>
      <c r="E579" s="17" t="s">
        <v>1671</v>
      </c>
      <c r="F579" s="17" t="s">
        <v>1672</v>
      </c>
      <c r="G579" s="256" t="s">
        <v>3904</v>
      </c>
      <c r="H579" s="256">
        <v>0</v>
      </c>
      <c r="I579" s="256">
        <v>15</v>
      </c>
      <c r="J579" s="256" t="s">
        <v>5502</v>
      </c>
      <c r="K579" s="256">
        <v>172</v>
      </c>
      <c r="L579" s="256" t="s">
        <v>5502</v>
      </c>
      <c r="M579" s="256">
        <v>0</v>
      </c>
      <c r="N579" s="256">
        <v>0</v>
      </c>
      <c r="O579" s="256">
        <v>196</v>
      </c>
    </row>
    <row r="580" spans="2:15" x14ac:dyDescent="0.25">
      <c r="B580" t="str">
        <f t="shared" si="8"/>
        <v>1270420038043Male</v>
      </c>
      <c r="C580" s="256" t="s">
        <v>213</v>
      </c>
      <c r="D580" s="17" t="s">
        <v>214</v>
      </c>
      <c r="E580" s="17" t="s">
        <v>1671</v>
      </c>
      <c r="F580" s="17" t="s">
        <v>1672</v>
      </c>
      <c r="G580" s="256" t="s">
        <v>3905</v>
      </c>
      <c r="H580" s="256">
        <v>0</v>
      </c>
      <c r="I580" s="256">
        <v>19</v>
      </c>
      <c r="J580" s="256" t="s">
        <v>5502</v>
      </c>
      <c r="K580" s="256">
        <v>157</v>
      </c>
      <c r="L580" s="256" t="s">
        <v>5502</v>
      </c>
      <c r="M580" s="256">
        <v>0</v>
      </c>
      <c r="N580" s="256" t="s">
        <v>5502</v>
      </c>
      <c r="O580" s="256">
        <v>183</v>
      </c>
    </row>
    <row r="581" spans="2:15" x14ac:dyDescent="0.25">
      <c r="B581" t="str">
        <f t="shared" ref="B581:B644" si="9">C581&amp;F581&amp;G581</f>
        <v>1270420038043Total</v>
      </c>
      <c r="C581" s="504" t="s">
        <v>213</v>
      </c>
      <c r="D581" s="505" t="s">
        <v>214</v>
      </c>
      <c r="E581" s="505" t="s">
        <v>1671</v>
      </c>
      <c r="F581" s="505" t="str">
        <f>F580</f>
        <v>8043</v>
      </c>
      <c r="G581" s="504" t="s">
        <v>3343</v>
      </c>
      <c r="H581" s="504">
        <v>0</v>
      </c>
      <c r="I581" s="504">
        <v>34</v>
      </c>
      <c r="J581" s="504" t="s">
        <v>5502</v>
      </c>
      <c r="K581" s="504">
        <v>329</v>
      </c>
      <c r="L581" s="504" t="s">
        <v>5502</v>
      </c>
      <c r="M581" s="504">
        <v>0</v>
      </c>
      <c r="N581" s="504" t="s">
        <v>5502</v>
      </c>
      <c r="O581" s="504">
        <v>379</v>
      </c>
    </row>
    <row r="582" spans="2:15" x14ac:dyDescent="0.25">
      <c r="B582" t="str">
        <f t="shared" si="9"/>
        <v>1076512076172Female</v>
      </c>
      <c r="C582" s="256" t="s">
        <v>215</v>
      </c>
      <c r="D582" s="17" t="s">
        <v>216</v>
      </c>
      <c r="E582" s="17" t="s">
        <v>216</v>
      </c>
      <c r="F582" s="17" t="s">
        <v>3820</v>
      </c>
      <c r="G582" s="256" t="s">
        <v>3904</v>
      </c>
      <c r="H582" s="256" t="s">
        <v>5502</v>
      </c>
      <c r="I582" s="256">
        <v>14</v>
      </c>
      <c r="J582" s="256" t="s">
        <v>5502</v>
      </c>
      <c r="K582" s="256">
        <v>340</v>
      </c>
      <c r="L582" s="256" t="s">
        <v>5502</v>
      </c>
      <c r="M582" s="256">
        <v>0</v>
      </c>
      <c r="N582" s="256" t="s">
        <v>5502</v>
      </c>
      <c r="O582" s="256">
        <v>373</v>
      </c>
    </row>
    <row r="583" spans="2:15" x14ac:dyDescent="0.25">
      <c r="B583" t="str">
        <f t="shared" si="9"/>
        <v>1076512076172Male</v>
      </c>
      <c r="C583" s="256" t="s">
        <v>215</v>
      </c>
      <c r="D583" s="17" t="s">
        <v>216</v>
      </c>
      <c r="E583" s="17" t="s">
        <v>216</v>
      </c>
      <c r="F583" s="17" t="s">
        <v>3820</v>
      </c>
      <c r="G583" s="256" t="s">
        <v>3905</v>
      </c>
      <c r="H583" s="256">
        <v>11</v>
      </c>
      <c r="I583" s="256">
        <v>14</v>
      </c>
      <c r="J583" s="256" t="s">
        <v>5502</v>
      </c>
      <c r="K583" s="256">
        <v>560</v>
      </c>
      <c r="L583" s="256">
        <v>11</v>
      </c>
      <c r="M583" s="256">
        <v>0</v>
      </c>
      <c r="N583" s="256" t="s">
        <v>5502</v>
      </c>
      <c r="O583" s="256">
        <v>605</v>
      </c>
    </row>
    <row r="584" spans="2:15" x14ac:dyDescent="0.25">
      <c r="B584" t="str">
        <f t="shared" si="9"/>
        <v>1076512076172Total</v>
      </c>
      <c r="C584" s="504" t="s">
        <v>215</v>
      </c>
      <c r="D584" s="505" t="s">
        <v>216</v>
      </c>
      <c r="E584" s="505" t="s">
        <v>216</v>
      </c>
      <c r="F584" s="505" t="str">
        <f>F583</f>
        <v>6172</v>
      </c>
      <c r="G584" s="504" t="s">
        <v>3343</v>
      </c>
      <c r="H584" s="504" t="s">
        <v>5502</v>
      </c>
      <c r="I584" s="504">
        <v>28</v>
      </c>
      <c r="J584" s="504" t="s">
        <v>5502</v>
      </c>
      <c r="K584" s="504">
        <v>900</v>
      </c>
      <c r="L584" s="504" t="s">
        <v>5502</v>
      </c>
      <c r="M584" s="504">
        <v>0</v>
      </c>
      <c r="N584" s="504" t="s">
        <v>5502</v>
      </c>
      <c r="O584" s="504">
        <v>978</v>
      </c>
    </row>
    <row r="585" spans="2:15" x14ac:dyDescent="0.25">
      <c r="B585" t="str">
        <f t="shared" si="9"/>
        <v>1126713034545Female</v>
      </c>
      <c r="C585" s="256" t="s">
        <v>217</v>
      </c>
      <c r="D585" s="17" t="s">
        <v>218</v>
      </c>
      <c r="E585" s="17" t="s">
        <v>1673</v>
      </c>
      <c r="F585" s="17" t="s">
        <v>1674</v>
      </c>
      <c r="G585" s="256" t="s">
        <v>3904</v>
      </c>
      <c r="H585" s="256" t="s">
        <v>5502</v>
      </c>
      <c r="I585" s="256">
        <v>94</v>
      </c>
      <c r="J585" s="256">
        <v>84</v>
      </c>
      <c r="K585" s="256">
        <v>637</v>
      </c>
      <c r="L585" s="256">
        <v>45</v>
      </c>
      <c r="M585" s="256" t="s">
        <v>5502</v>
      </c>
      <c r="N585" s="256">
        <v>0</v>
      </c>
      <c r="O585" s="256">
        <v>904</v>
      </c>
    </row>
    <row r="586" spans="2:15" x14ac:dyDescent="0.25">
      <c r="B586" t="str">
        <f t="shared" si="9"/>
        <v>1126713034545Male</v>
      </c>
      <c r="C586" s="256" t="s">
        <v>217</v>
      </c>
      <c r="D586" s="17" t="s">
        <v>218</v>
      </c>
      <c r="E586" s="17" t="s">
        <v>1673</v>
      </c>
      <c r="F586" s="17" t="s">
        <v>1674</v>
      </c>
      <c r="G586" s="256" t="s">
        <v>3905</v>
      </c>
      <c r="H586" s="256" t="s">
        <v>5502</v>
      </c>
      <c r="I586" s="256">
        <v>89</v>
      </c>
      <c r="J586" s="256">
        <v>96</v>
      </c>
      <c r="K586" s="256">
        <v>662</v>
      </c>
      <c r="L586" s="256">
        <v>55</v>
      </c>
      <c r="M586" s="256" t="s">
        <v>5502</v>
      </c>
      <c r="N586" s="256">
        <v>0</v>
      </c>
      <c r="O586" s="256">
        <v>933</v>
      </c>
    </row>
    <row r="587" spans="2:15" x14ac:dyDescent="0.25">
      <c r="B587" t="str">
        <f t="shared" si="9"/>
        <v>1126713034545Total</v>
      </c>
      <c r="C587" s="504" t="s">
        <v>217</v>
      </c>
      <c r="D587" s="505" t="s">
        <v>218</v>
      </c>
      <c r="E587" s="505" t="s">
        <v>1673</v>
      </c>
      <c r="F587" s="505" t="str">
        <f>F586</f>
        <v>4545</v>
      </c>
      <c r="G587" s="504" t="s">
        <v>3343</v>
      </c>
      <c r="H587" s="504" t="s">
        <v>5502</v>
      </c>
      <c r="I587" s="504">
        <v>183</v>
      </c>
      <c r="J587" s="504">
        <v>180</v>
      </c>
      <c r="K587" s="504">
        <v>1299</v>
      </c>
      <c r="L587" s="504">
        <v>100</v>
      </c>
      <c r="M587" s="504" t="s">
        <v>5502</v>
      </c>
      <c r="N587" s="504">
        <v>0</v>
      </c>
      <c r="O587" s="504">
        <v>1837</v>
      </c>
    </row>
    <row r="588" spans="2:15" x14ac:dyDescent="0.25">
      <c r="B588" t="str">
        <f t="shared" si="9"/>
        <v>1126713034544Female</v>
      </c>
      <c r="C588" s="256" t="s">
        <v>217</v>
      </c>
      <c r="D588" s="17" t="s">
        <v>218</v>
      </c>
      <c r="E588" s="17" t="s">
        <v>1675</v>
      </c>
      <c r="F588" s="17" t="s">
        <v>1676</v>
      </c>
      <c r="G588" s="256" t="s">
        <v>3904</v>
      </c>
      <c r="H588" s="256">
        <v>0</v>
      </c>
      <c r="I588" s="256">
        <v>40</v>
      </c>
      <c r="J588" s="256">
        <v>45</v>
      </c>
      <c r="K588" s="256">
        <v>306</v>
      </c>
      <c r="L588" s="256">
        <v>36</v>
      </c>
      <c r="M588" s="256" t="s">
        <v>5502</v>
      </c>
      <c r="N588" s="256" t="s">
        <v>5502</v>
      </c>
      <c r="O588" s="256">
        <v>447</v>
      </c>
    </row>
    <row r="589" spans="2:15" x14ac:dyDescent="0.25">
      <c r="B589" t="str">
        <f t="shared" si="9"/>
        <v>1126713034544Male</v>
      </c>
      <c r="C589" s="256" t="s">
        <v>217</v>
      </c>
      <c r="D589" s="17" t="s">
        <v>218</v>
      </c>
      <c r="E589" s="17" t="s">
        <v>1675</v>
      </c>
      <c r="F589" s="17" t="s">
        <v>1676</v>
      </c>
      <c r="G589" s="256" t="s">
        <v>3905</v>
      </c>
      <c r="H589" s="256">
        <v>0</v>
      </c>
      <c r="I589" s="256">
        <v>38</v>
      </c>
      <c r="J589" s="256">
        <v>46</v>
      </c>
      <c r="K589" s="256">
        <v>346</v>
      </c>
      <c r="L589" s="256">
        <v>38</v>
      </c>
      <c r="M589" s="256">
        <v>20</v>
      </c>
      <c r="N589" s="256">
        <v>0</v>
      </c>
      <c r="O589" s="256">
        <v>488</v>
      </c>
    </row>
    <row r="590" spans="2:15" x14ac:dyDescent="0.25">
      <c r="B590" t="str">
        <f t="shared" si="9"/>
        <v>1126713034544Total</v>
      </c>
      <c r="C590" s="504" t="s">
        <v>217</v>
      </c>
      <c r="D590" s="505" t="s">
        <v>218</v>
      </c>
      <c r="E590" s="505" t="s">
        <v>1675</v>
      </c>
      <c r="F590" s="505" t="str">
        <f>F589</f>
        <v>4544</v>
      </c>
      <c r="G590" s="504" t="s">
        <v>3343</v>
      </c>
      <c r="H590" s="504">
        <v>0</v>
      </c>
      <c r="I590" s="504">
        <v>78</v>
      </c>
      <c r="J590" s="504">
        <v>91</v>
      </c>
      <c r="K590" s="504">
        <v>652</v>
      </c>
      <c r="L590" s="504">
        <v>74</v>
      </c>
      <c r="M590" s="504" t="s">
        <v>5502</v>
      </c>
      <c r="N590" s="504" t="s">
        <v>5502</v>
      </c>
      <c r="O590" s="504">
        <v>935</v>
      </c>
    </row>
    <row r="591" spans="2:15" x14ac:dyDescent="0.25">
      <c r="B591" t="str">
        <f t="shared" si="9"/>
        <v>1101430607552Female</v>
      </c>
      <c r="C591" s="256" t="s">
        <v>219</v>
      </c>
      <c r="D591" s="17" t="s">
        <v>220</v>
      </c>
      <c r="E591" s="17" t="s">
        <v>220</v>
      </c>
      <c r="F591" s="17" t="s">
        <v>1677</v>
      </c>
      <c r="G591" s="256" t="s">
        <v>3904</v>
      </c>
      <c r="H591" s="256">
        <v>0</v>
      </c>
      <c r="I591" s="256">
        <v>0</v>
      </c>
      <c r="J591" s="256" t="s">
        <v>5502</v>
      </c>
      <c r="K591" s="256" t="s">
        <v>5502</v>
      </c>
      <c r="L591" s="256">
        <v>0</v>
      </c>
      <c r="M591" s="256">
        <v>0</v>
      </c>
      <c r="N591" s="256">
        <v>0</v>
      </c>
      <c r="O591" s="256">
        <v>22</v>
      </c>
    </row>
    <row r="592" spans="2:15" x14ac:dyDescent="0.25">
      <c r="B592" t="str">
        <f t="shared" si="9"/>
        <v>1101430607552Male</v>
      </c>
      <c r="C592" s="256" t="s">
        <v>219</v>
      </c>
      <c r="D592" s="17" t="s">
        <v>220</v>
      </c>
      <c r="E592" s="17" t="s">
        <v>220</v>
      </c>
      <c r="F592" s="17" t="s">
        <v>1677</v>
      </c>
      <c r="G592" s="256" t="s">
        <v>3905</v>
      </c>
      <c r="H592" s="256">
        <v>0</v>
      </c>
      <c r="I592" s="256" t="s">
        <v>5502</v>
      </c>
      <c r="J592" s="256">
        <v>0</v>
      </c>
      <c r="K592" s="256" t="s">
        <v>5502</v>
      </c>
      <c r="L592" s="256" t="s">
        <v>5502</v>
      </c>
      <c r="M592" s="256" t="s">
        <v>5502</v>
      </c>
      <c r="N592" s="256">
        <v>0</v>
      </c>
      <c r="O592" s="256">
        <v>30</v>
      </c>
    </row>
    <row r="593" spans="2:15" x14ac:dyDescent="0.25">
      <c r="B593" t="str">
        <f t="shared" si="9"/>
        <v>1101430607552Total</v>
      </c>
      <c r="C593" s="504" t="s">
        <v>219</v>
      </c>
      <c r="D593" s="505" t="s">
        <v>220</v>
      </c>
      <c r="E593" s="505" t="s">
        <v>220</v>
      </c>
      <c r="F593" s="505" t="str">
        <f>F592</f>
        <v>7552</v>
      </c>
      <c r="G593" s="504" t="s">
        <v>3343</v>
      </c>
      <c r="H593" s="504">
        <v>0</v>
      </c>
      <c r="I593" s="504" t="s">
        <v>5502</v>
      </c>
      <c r="J593" s="504" t="s">
        <v>5502</v>
      </c>
      <c r="K593" s="504" t="s">
        <v>5502</v>
      </c>
      <c r="L593" s="504" t="s">
        <v>5502</v>
      </c>
      <c r="M593" s="504" t="s">
        <v>5502</v>
      </c>
      <c r="N593" s="504">
        <v>0</v>
      </c>
      <c r="O593" s="504">
        <v>52</v>
      </c>
    </row>
    <row r="594" spans="2:15" x14ac:dyDescent="0.25">
      <c r="B594" t="str">
        <f t="shared" si="9"/>
        <v>1122813028244Female</v>
      </c>
      <c r="C594" s="256" t="s">
        <v>221</v>
      </c>
      <c r="D594" s="17" t="s">
        <v>222</v>
      </c>
      <c r="E594" s="17" t="s">
        <v>3680</v>
      </c>
      <c r="F594" s="17" t="s">
        <v>3681</v>
      </c>
      <c r="G594" s="256" t="s">
        <v>3904</v>
      </c>
      <c r="H594" s="256" t="s">
        <v>5502</v>
      </c>
      <c r="I594" s="256">
        <v>14</v>
      </c>
      <c r="J594" s="256">
        <v>39</v>
      </c>
      <c r="K594" s="256">
        <v>242</v>
      </c>
      <c r="L594" s="256">
        <v>17</v>
      </c>
      <c r="M594" s="256" t="s">
        <v>5502</v>
      </c>
      <c r="N594" s="256">
        <v>0</v>
      </c>
      <c r="O594" s="256">
        <v>317</v>
      </c>
    </row>
    <row r="595" spans="2:15" x14ac:dyDescent="0.25">
      <c r="B595" t="str">
        <f t="shared" si="9"/>
        <v>1122813028244Male</v>
      </c>
      <c r="C595" s="256" t="s">
        <v>221</v>
      </c>
      <c r="D595" s="17" t="s">
        <v>222</v>
      </c>
      <c r="E595" s="17" t="s">
        <v>3680</v>
      </c>
      <c r="F595" s="17" t="s">
        <v>3681</v>
      </c>
      <c r="G595" s="256" t="s">
        <v>3905</v>
      </c>
      <c r="H595" s="256" t="s">
        <v>5502</v>
      </c>
      <c r="I595" s="256" t="s">
        <v>5502</v>
      </c>
      <c r="J595" s="256">
        <v>22</v>
      </c>
      <c r="K595" s="256">
        <v>290</v>
      </c>
      <c r="L595" s="256">
        <v>14</v>
      </c>
      <c r="M595" s="256" t="s">
        <v>5502</v>
      </c>
      <c r="N595" s="256">
        <v>0</v>
      </c>
      <c r="O595" s="256">
        <v>344</v>
      </c>
    </row>
    <row r="596" spans="2:15" x14ac:dyDescent="0.25">
      <c r="B596" t="str">
        <f t="shared" si="9"/>
        <v>1122813028244Total</v>
      </c>
      <c r="C596" s="504" t="s">
        <v>221</v>
      </c>
      <c r="D596" s="505" t="s">
        <v>222</v>
      </c>
      <c r="E596" s="505" t="s">
        <v>3680</v>
      </c>
      <c r="F596" s="505" t="str">
        <f>F595</f>
        <v>8244</v>
      </c>
      <c r="G596" s="504" t="s">
        <v>3343</v>
      </c>
      <c r="H596" s="504" t="s">
        <v>5502</v>
      </c>
      <c r="I596" s="504" t="s">
        <v>5502</v>
      </c>
      <c r="J596" s="504">
        <v>61</v>
      </c>
      <c r="K596" s="504">
        <v>532</v>
      </c>
      <c r="L596" s="504">
        <v>31</v>
      </c>
      <c r="M596" s="504" t="s">
        <v>5502</v>
      </c>
      <c r="N596" s="504">
        <v>0</v>
      </c>
      <c r="O596" s="504">
        <v>661</v>
      </c>
    </row>
    <row r="597" spans="2:15" x14ac:dyDescent="0.25">
      <c r="B597" t="str">
        <f t="shared" si="9"/>
        <v>1122813022190Female</v>
      </c>
      <c r="C597" s="256" t="s">
        <v>221</v>
      </c>
      <c r="D597" s="17" t="s">
        <v>222</v>
      </c>
      <c r="E597" s="17" t="s">
        <v>1678</v>
      </c>
      <c r="F597" s="17" t="s">
        <v>1679</v>
      </c>
      <c r="G597" s="256" t="s">
        <v>3904</v>
      </c>
      <c r="H597" s="256" t="s">
        <v>5502</v>
      </c>
      <c r="I597" s="256">
        <v>22</v>
      </c>
      <c r="J597" s="256">
        <v>41</v>
      </c>
      <c r="K597" s="256">
        <v>220</v>
      </c>
      <c r="L597" s="256">
        <v>18</v>
      </c>
      <c r="M597" s="256" t="s">
        <v>5502</v>
      </c>
      <c r="N597" s="256">
        <v>0</v>
      </c>
      <c r="O597" s="256">
        <v>307</v>
      </c>
    </row>
    <row r="598" spans="2:15" x14ac:dyDescent="0.25">
      <c r="B598" t="str">
        <f t="shared" si="9"/>
        <v>1122813022190Male</v>
      </c>
      <c r="C598" s="256" t="s">
        <v>221</v>
      </c>
      <c r="D598" s="17" t="s">
        <v>222</v>
      </c>
      <c r="E598" s="17" t="s">
        <v>1678</v>
      </c>
      <c r="F598" s="17" t="s">
        <v>1679</v>
      </c>
      <c r="G598" s="256" t="s">
        <v>3905</v>
      </c>
      <c r="H598" s="256">
        <v>0</v>
      </c>
      <c r="I598" s="256">
        <v>22</v>
      </c>
      <c r="J598" s="256">
        <v>52</v>
      </c>
      <c r="K598" s="256">
        <v>219</v>
      </c>
      <c r="L598" s="256">
        <v>18</v>
      </c>
      <c r="M598" s="256" t="s">
        <v>5502</v>
      </c>
      <c r="N598" s="256" t="s">
        <v>5502</v>
      </c>
      <c r="O598" s="256">
        <v>316</v>
      </c>
    </row>
    <row r="599" spans="2:15" x14ac:dyDescent="0.25">
      <c r="B599" t="str">
        <f t="shared" si="9"/>
        <v>1122813022190Total</v>
      </c>
      <c r="C599" s="504" t="s">
        <v>221</v>
      </c>
      <c r="D599" s="505" t="s">
        <v>222</v>
      </c>
      <c r="E599" s="505" t="s">
        <v>1678</v>
      </c>
      <c r="F599" s="505" t="str">
        <f>F598</f>
        <v>2190</v>
      </c>
      <c r="G599" s="504" t="s">
        <v>3343</v>
      </c>
      <c r="H599" s="504" t="s">
        <v>5502</v>
      </c>
      <c r="I599" s="504">
        <v>44</v>
      </c>
      <c r="J599" s="504">
        <v>93</v>
      </c>
      <c r="K599" s="504">
        <v>439</v>
      </c>
      <c r="L599" s="504">
        <v>36</v>
      </c>
      <c r="M599" s="504" t="s">
        <v>5502</v>
      </c>
      <c r="N599" s="504" t="s">
        <v>5502</v>
      </c>
      <c r="O599" s="504">
        <v>623</v>
      </c>
    </row>
    <row r="600" spans="2:15" x14ac:dyDescent="0.25">
      <c r="B600" t="str">
        <f t="shared" si="9"/>
        <v>1122813026615Female</v>
      </c>
      <c r="C600" s="256" t="s">
        <v>221</v>
      </c>
      <c r="D600" s="17" t="s">
        <v>222</v>
      </c>
      <c r="E600" s="17" t="s">
        <v>1680</v>
      </c>
      <c r="F600" s="17" t="s">
        <v>1681</v>
      </c>
      <c r="G600" s="256" t="s">
        <v>3904</v>
      </c>
      <c r="H600" s="256">
        <v>0</v>
      </c>
      <c r="I600" s="256">
        <v>44</v>
      </c>
      <c r="J600" s="256">
        <v>70</v>
      </c>
      <c r="K600" s="256">
        <v>211</v>
      </c>
      <c r="L600" s="256" t="s">
        <v>5502</v>
      </c>
      <c r="M600" s="256" t="s">
        <v>5502</v>
      </c>
      <c r="N600" s="256">
        <v>0</v>
      </c>
      <c r="O600" s="256">
        <v>345</v>
      </c>
    </row>
    <row r="601" spans="2:15" x14ac:dyDescent="0.25">
      <c r="B601" t="str">
        <f t="shared" si="9"/>
        <v>1122813026615Male</v>
      </c>
      <c r="C601" s="256" t="s">
        <v>221</v>
      </c>
      <c r="D601" s="17" t="s">
        <v>222</v>
      </c>
      <c r="E601" s="17" t="s">
        <v>1680</v>
      </c>
      <c r="F601" s="17" t="s">
        <v>1681</v>
      </c>
      <c r="G601" s="256" t="s">
        <v>3905</v>
      </c>
      <c r="H601" s="256" t="s">
        <v>5502</v>
      </c>
      <c r="I601" s="256">
        <v>27</v>
      </c>
      <c r="J601" s="256">
        <v>77</v>
      </c>
      <c r="K601" s="256">
        <v>237</v>
      </c>
      <c r="L601" s="256" t="s">
        <v>5502</v>
      </c>
      <c r="M601" s="256" t="s">
        <v>5502</v>
      </c>
      <c r="N601" s="256">
        <v>0</v>
      </c>
      <c r="O601" s="256">
        <v>356</v>
      </c>
    </row>
    <row r="602" spans="2:15" x14ac:dyDescent="0.25">
      <c r="B602" t="str">
        <f t="shared" si="9"/>
        <v>1122813026615Total</v>
      </c>
      <c r="C602" s="504" t="s">
        <v>221</v>
      </c>
      <c r="D602" s="505" t="s">
        <v>222</v>
      </c>
      <c r="E602" s="505" t="s">
        <v>1680</v>
      </c>
      <c r="F602" s="505" t="str">
        <f>F601</f>
        <v>6615</v>
      </c>
      <c r="G602" s="504" t="s">
        <v>3343</v>
      </c>
      <c r="H602" s="504" t="s">
        <v>5502</v>
      </c>
      <c r="I602" s="504">
        <v>71</v>
      </c>
      <c r="J602" s="504">
        <v>147</v>
      </c>
      <c r="K602" s="504">
        <v>448</v>
      </c>
      <c r="L602" s="504">
        <v>24</v>
      </c>
      <c r="M602" s="504" t="s">
        <v>5502</v>
      </c>
      <c r="N602" s="504">
        <v>0</v>
      </c>
      <c r="O602" s="504">
        <v>701</v>
      </c>
    </row>
    <row r="603" spans="2:15" x14ac:dyDescent="0.25">
      <c r="B603" t="str">
        <f t="shared" si="9"/>
        <v>1122813022191Female</v>
      </c>
      <c r="C603" s="256" t="s">
        <v>221</v>
      </c>
      <c r="D603" s="17" t="s">
        <v>222</v>
      </c>
      <c r="E603" s="17" t="s">
        <v>1682</v>
      </c>
      <c r="F603" s="17" t="s">
        <v>1683</v>
      </c>
      <c r="G603" s="256" t="s">
        <v>3904</v>
      </c>
      <c r="H603" s="256" t="s">
        <v>5502</v>
      </c>
      <c r="I603" s="256">
        <v>95</v>
      </c>
      <c r="J603" s="256">
        <v>187</v>
      </c>
      <c r="K603" s="256">
        <v>689</v>
      </c>
      <c r="L603" s="256">
        <v>48</v>
      </c>
      <c r="M603" s="256" t="s">
        <v>5502</v>
      </c>
      <c r="N603" s="256">
        <v>0</v>
      </c>
      <c r="O603" s="256">
        <v>1038</v>
      </c>
    </row>
    <row r="604" spans="2:15" x14ac:dyDescent="0.25">
      <c r="B604" t="str">
        <f t="shared" si="9"/>
        <v>1122813022191Male</v>
      </c>
      <c r="C604" s="256" t="s">
        <v>221</v>
      </c>
      <c r="D604" s="17" t="s">
        <v>222</v>
      </c>
      <c r="E604" s="17" t="s">
        <v>1682</v>
      </c>
      <c r="F604" s="17" t="s">
        <v>1683</v>
      </c>
      <c r="G604" s="256" t="s">
        <v>3905</v>
      </c>
      <c r="H604" s="256" t="s">
        <v>5502</v>
      </c>
      <c r="I604" s="256">
        <v>109</v>
      </c>
      <c r="J604" s="256">
        <v>232</v>
      </c>
      <c r="K604" s="256">
        <v>720</v>
      </c>
      <c r="L604" s="256">
        <v>47</v>
      </c>
      <c r="M604" s="256" t="s">
        <v>5502</v>
      </c>
      <c r="N604" s="256" t="s">
        <v>5502</v>
      </c>
      <c r="O604" s="256">
        <v>1124</v>
      </c>
    </row>
    <row r="605" spans="2:15" x14ac:dyDescent="0.25">
      <c r="B605" t="str">
        <f t="shared" si="9"/>
        <v>1122813022191Total</v>
      </c>
      <c r="C605" s="504" t="s">
        <v>221</v>
      </c>
      <c r="D605" s="505" t="s">
        <v>222</v>
      </c>
      <c r="E605" s="505" t="s">
        <v>1682</v>
      </c>
      <c r="F605" s="505" t="str">
        <f>F604</f>
        <v>2191</v>
      </c>
      <c r="G605" s="504" t="s">
        <v>3343</v>
      </c>
      <c r="H605" s="504" t="s">
        <v>5502</v>
      </c>
      <c r="I605" s="504">
        <v>204</v>
      </c>
      <c r="J605" s="504">
        <v>419</v>
      </c>
      <c r="K605" s="504">
        <v>1409</v>
      </c>
      <c r="L605" s="504">
        <v>95</v>
      </c>
      <c r="M605" s="504">
        <v>31</v>
      </c>
      <c r="N605" s="504" t="s">
        <v>5502</v>
      </c>
      <c r="O605" s="504">
        <v>2162</v>
      </c>
    </row>
    <row r="606" spans="2:15" x14ac:dyDescent="0.25">
      <c r="B606" t="str">
        <f t="shared" si="9"/>
        <v>1016318034715Female</v>
      </c>
      <c r="C606" s="256" t="s">
        <v>223</v>
      </c>
      <c r="D606" s="17" t="s">
        <v>224</v>
      </c>
      <c r="E606" s="17" t="s">
        <v>1684</v>
      </c>
      <c r="F606" s="17" t="s">
        <v>1685</v>
      </c>
      <c r="G606" s="256" t="s">
        <v>3904</v>
      </c>
      <c r="H606" s="256" t="s">
        <v>5502</v>
      </c>
      <c r="I606" s="256">
        <v>19</v>
      </c>
      <c r="J606" s="256" t="s">
        <v>5502</v>
      </c>
      <c r="K606" s="256">
        <v>191</v>
      </c>
      <c r="L606" s="256" t="s">
        <v>5502</v>
      </c>
      <c r="M606" s="256">
        <v>0</v>
      </c>
      <c r="N606" s="256">
        <v>0</v>
      </c>
      <c r="O606" s="256">
        <v>217</v>
      </c>
    </row>
    <row r="607" spans="2:15" x14ac:dyDescent="0.25">
      <c r="B607" t="str">
        <f t="shared" si="9"/>
        <v>1016318034715Male</v>
      </c>
      <c r="C607" s="256" t="s">
        <v>223</v>
      </c>
      <c r="D607" s="17" t="s">
        <v>224</v>
      </c>
      <c r="E607" s="17" t="s">
        <v>1684</v>
      </c>
      <c r="F607" s="17" t="s">
        <v>1685</v>
      </c>
      <c r="G607" s="256" t="s">
        <v>3905</v>
      </c>
      <c r="H607" s="256">
        <v>0</v>
      </c>
      <c r="I607" s="256">
        <v>23</v>
      </c>
      <c r="J607" s="256" t="s">
        <v>5502</v>
      </c>
      <c r="K607" s="256">
        <v>209</v>
      </c>
      <c r="L607" s="256" t="s">
        <v>5502</v>
      </c>
      <c r="M607" s="256">
        <v>0</v>
      </c>
      <c r="N607" s="256">
        <v>0</v>
      </c>
      <c r="O607" s="256">
        <v>247</v>
      </c>
    </row>
    <row r="608" spans="2:15" x14ac:dyDescent="0.25">
      <c r="B608" t="str">
        <f t="shared" si="9"/>
        <v>1016318034715Total</v>
      </c>
      <c r="C608" s="504" t="s">
        <v>223</v>
      </c>
      <c r="D608" s="505" t="s">
        <v>224</v>
      </c>
      <c r="E608" s="505" t="s">
        <v>1684</v>
      </c>
      <c r="F608" s="505" t="str">
        <f>F607</f>
        <v>4715</v>
      </c>
      <c r="G608" s="504" t="s">
        <v>3343</v>
      </c>
      <c r="H608" s="504" t="s">
        <v>5502</v>
      </c>
      <c r="I608" s="504">
        <v>42</v>
      </c>
      <c r="J608" s="504" t="s">
        <v>5502</v>
      </c>
      <c r="K608" s="504">
        <v>400</v>
      </c>
      <c r="L608" s="504">
        <v>11</v>
      </c>
      <c r="M608" s="504">
        <v>0</v>
      </c>
      <c r="N608" s="504">
        <v>0</v>
      </c>
      <c r="O608" s="504">
        <v>464</v>
      </c>
    </row>
    <row r="609" spans="2:15" x14ac:dyDescent="0.25">
      <c r="B609" t="str">
        <f t="shared" si="9"/>
        <v>1016318037157Female</v>
      </c>
      <c r="C609" s="256" t="s">
        <v>223</v>
      </c>
      <c r="D609" s="17" t="s">
        <v>224</v>
      </c>
      <c r="E609" s="17" t="s">
        <v>1686</v>
      </c>
      <c r="F609" s="17" t="s">
        <v>1687</v>
      </c>
      <c r="G609" s="256" t="s">
        <v>3904</v>
      </c>
      <c r="H609" s="256" t="s">
        <v>5502</v>
      </c>
      <c r="I609" s="256" t="s">
        <v>5502</v>
      </c>
      <c r="J609" s="256" t="s">
        <v>5502</v>
      </c>
      <c r="K609" s="256">
        <v>83</v>
      </c>
      <c r="L609" s="256" t="s">
        <v>5502</v>
      </c>
      <c r="M609" s="256">
        <v>0</v>
      </c>
      <c r="N609" s="256">
        <v>0</v>
      </c>
      <c r="O609" s="256">
        <v>103</v>
      </c>
    </row>
    <row r="610" spans="2:15" x14ac:dyDescent="0.25">
      <c r="B610" t="str">
        <f t="shared" si="9"/>
        <v>1016318037157Male</v>
      </c>
      <c r="C610" s="256" t="s">
        <v>223</v>
      </c>
      <c r="D610" s="17" t="s">
        <v>224</v>
      </c>
      <c r="E610" s="17" t="s">
        <v>1686</v>
      </c>
      <c r="F610" s="17" t="s">
        <v>1687</v>
      </c>
      <c r="G610" s="256" t="s">
        <v>3905</v>
      </c>
      <c r="H610" s="256" t="s">
        <v>5502</v>
      </c>
      <c r="I610" s="256" t="s">
        <v>5502</v>
      </c>
      <c r="J610" s="256" t="s">
        <v>5502</v>
      </c>
      <c r="K610" s="256">
        <v>107</v>
      </c>
      <c r="L610" s="256" t="s">
        <v>5502</v>
      </c>
      <c r="M610" s="256" t="s">
        <v>5502</v>
      </c>
      <c r="N610" s="256">
        <v>0</v>
      </c>
      <c r="O610" s="256">
        <v>123</v>
      </c>
    </row>
    <row r="611" spans="2:15" x14ac:dyDescent="0.25">
      <c r="B611" t="str">
        <f t="shared" si="9"/>
        <v>1016318037157Total</v>
      </c>
      <c r="C611" s="504" t="s">
        <v>223</v>
      </c>
      <c r="D611" s="505" t="s">
        <v>224</v>
      </c>
      <c r="E611" s="505" t="s">
        <v>1686</v>
      </c>
      <c r="F611" s="505" t="str">
        <f>F610</f>
        <v>7157</v>
      </c>
      <c r="G611" s="504" t="s">
        <v>3343</v>
      </c>
      <c r="H611" s="504" t="s">
        <v>5502</v>
      </c>
      <c r="I611" s="504">
        <v>11</v>
      </c>
      <c r="J611" s="504" t="s">
        <v>5502</v>
      </c>
      <c r="K611" s="504">
        <v>190</v>
      </c>
      <c r="L611" s="504">
        <v>15</v>
      </c>
      <c r="M611" s="504" t="s">
        <v>5502</v>
      </c>
      <c r="N611" s="504">
        <v>0</v>
      </c>
      <c r="O611" s="504">
        <v>226</v>
      </c>
    </row>
    <row r="612" spans="2:15" x14ac:dyDescent="0.25">
      <c r="B612" t="str">
        <f t="shared" si="9"/>
        <v>1265131907578Female</v>
      </c>
      <c r="C612" s="256" t="s">
        <v>3798</v>
      </c>
      <c r="D612" s="17" t="s">
        <v>5562</v>
      </c>
      <c r="E612" s="17" t="s">
        <v>5562</v>
      </c>
      <c r="F612" s="17" t="s">
        <v>1688</v>
      </c>
      <c r="G612" s="256" t="s">
        <v>3904</v>
      </c>
      <c r="H612" s="256">
        <v>0</v>
      </c>
      <c r="I612" s="256">
        <v>263</v>
      </c>
      <c r="J612" s="256">
        <v>17</v>
      </c>
      <c r="K612" s="256" t="s">
        <v>5502</v>
      </c>
      <c r="L612" s="256" t="s">
        <v>5502</v>
      </c>
      <c r="M612" s="256" t="s">
        <v>5502</v>
      </c>
      <c r="N612" s="256">
        <v>0</v>
      </c>
      <c r="O612" s="256">
        <v>289</v>
      </c>
    </row>
    <row r="613" spans="2:15" x14ac:dyDescent="0.25">
      <c r="B613" t="str">
        <f t="shared" si="9"/>
        <v>1265131907578Male</v>
      </c>
      <c r="C613" s="256" t="s">
        <v>3798</v>
      </c>
      <c r="D613" s="17" t="s">
        <v>5562</v>
      </c>
      <c r="E613" s="17" t="s">
        <v>5562</v>
      </c>
      <c r="F613" s="17" t="s">
        <v>1688</v>
      </c>
      <c r="G613" s="256" t="s">
        <v>3905</v>
      </c>
      <c r="H613" s="256">
        <v>0</v>
      </c>
      <c r="I613" s="256">
        <v>227</v>
      </c>
      <c r="J613" s="256">
        <v>19</v>
      </c>
      <c r="K613" s="256" t="s">
        <v>5502</v>
      </c>
      <c r="L613" s="256" t="s">
        <v>5502</v>
      </c>
      <c r="M613" s="256" t="s">
        <v>5502</v>
      </c>
      <c r="N613" s="256" t="s">
        <v>5502</v>
      </c>
      <c r="O613" s="256">
        <v>262</v>
      </c>
    </row>
    <row r="614" spans="2:15" x14ac:dyDescent="0.25">
      <c r="B614" t="str">
        <f t="shared" si="9"/>
        <v>1265131907578Total</v>
      </c>
      <c r="C614" s="504" t="s">
        <v>3798</v>
      </c>
      <c r="D614" s="505" t="s">
        <v>5562</v>
      </c>
      <c r="E614" s="505" t="s">
        <v>5562</v>
      </c>
      <c r="F614" s="505" t="str">
        <f>F613</f>
        <v>7578</v>
      </c>
      <c r="G614" s="504" t="s">
        <v>3343</v>
      </c>
      <c r="H614" s="504">
        <v>0</v>
      </c>
      <c r="I614" s="504">
        <v>490</v>
      </c>
      <c r="J614" s="504">
        <v>36</v>
      </c>
      <c r="K614" s="504" t="s">
        <v>5502</v>
      </c>
      <c r="L614" s="504">
        <v>11</v>
      </c>
      <c r="M614" s="504" t="s">
        <v>5502</v>
      </c>
      <c r="N614" s="504" t="s">
        <v>5502</v>
      </c>
      <c r="O614" s="504">
        <v>551</v>
      </c>
    </row>
    <row r="615" spans="2:15" x14ac:dyDescent="0.25">
      <c r="B615" t="str">
        <f t="shared" si="9"/>
        <v>1030217526706Female</v>
      </c>
      <c r="C615" s="256" t="s">
        <v>225</v>
      </c>
      <c r="D615" s="17" t="s">
        <v>226</v>
      </c>
      <c r="E615" s="17" t="s">
        <v>1689</v>
      </c>
      <c r="F615" s="17" t="s">
        <v>1690</v>
      </c>
      <c r="G615" s="256" t="s">
        <v>3904</v>
      </c>
      <c r="H615" s="256">
        <v>0</v>
      </c>
      <c r="I615" s="256">
        <v>22</v>
      </c>
      <c r="J615" s="256" t="s">
        <v>5502</v>
      </c>
      <c r="K615" s="256">
        <v>440</v>
      </c>
      <c r="L615" s="256">
        <v>25</v>
      </c>
      <c r="M615" s="256" t="s">
        <v>5502</v>
      </c>
      <c r="N615" s="256">
        <v>0</v>
      </c>
      <c r="O615" s="256">
        <v>511</v>
      </c>
    </row>
    <row r="616" spans="2:15" x14ac:dyDescent="0.25">
      <c r="B616" t="str">
        <f t="shared" si="9"/>
        <v>1030217526706Male</v>
      </c>
      <c r="C616" s="256" t="s">
        <v>225</v>
      </c>
      <c r="D616" s="17" t="s">
        <v>226</v>
      </c>
      <c r="E616" s="17" t="s">
        <v>1689</v>
      </c>
      <c r="F616" s="17" t="s">
        <v>1690</v>
      </c>
      <c r="G616" s="256" t="s">
        <v>3905</v>
      </c>
      <c r="H616" s="256">
        <v>0</v>
      </c>
      <c r="I616" s="256" t="s">
        <v>5502</v>
      </c>
      <c r="J616" s="256" t="s">
        <v>5502</v>
      </c>
      <c r="K616" s="256">
        <v>496</v>
      </c>
      <c r="L616" s="256" t="s">
        <v>5502</v>
      </c>
      <c r="M616" s="256" t="s">
        <v>5502</v>
      </c>
      <c r="N616" s="256">
        <v>0</v>
      </c>
      <c r="O616" s="256">
        <v>555</v>
      </c>
    </row>
    <row r="617" spans="2:15" x14ac:dyDescent="0.25">
      <c r="B617" t="str">
        <f t="shared" si="9"/>
        <v>1030217526706Total</v>
      </c>
      <c r="C617" s="504" t="s">
        <v>225</v>
      </c>
      <c r="D617" s="505" t="s">
        <v>226</v>
      </c>
      <c r="E617" s="505" t="s">
        <v>1689</v>
      </c>
      <c r="F617" s="505" t="str">
        <f>F616</f>
        <v>6706</v>
      </c>
      <c r="G617" s="504" t="s">
        <v>3343</v>
      </c>
      <c r="H617" s="504">
        <v>0</v>
      </c>
      <c r="I617" s="504" t="s">
        <v>5502</v>
      </c>
      <c r="J617" s="504">
        <v>12</v>
      </c>
      <c r="K617" s="504">
        <v>936</v>
      </c>
      <c r="L617" s="504" t="s">
        <v>5502</v>
      </c>
      <c r="M617" s="504">
        <v>35</v>
      </c>
      <c r="N617" s="504">
        <v>0</v>
      </c>
      <c r="O617" s="504">
        <v>1066</v>
      </c>
    </row>
    <row r="618" spans="2:15" x14ac:dyDescent="0.25">
      <c r="B618" t="str">
        <f t="shared" si="9"/>
        <v>1030217520094Female</v>
      </c>
      <c r="C618" s="256" t="s">
        <v>225</v>
      </c>
      <c r="D618" s="17" t="s">
        <v>226</v>
      </c>
      <c r="E618" s="17" t="s">
        <v>5527</v>
      </c>
      <c r="F618" s="17" t="s">
        <v>5526</v>
      </c>
      <c r="G618" s="256" t="s">
        <v>3904</v>
      </c>
      <c r="H618" s="256">
        <v>0</v>
      </c>
      <c r="I618" s="256" t="s">
        <v>5502</v>
      </c>
      <c r="J618" s="256" t="s">
        <v>5502</v>
      </c>
      <c r="K618" s="256">
        <v>197</v>
      </c>
      <c r="L618" s="256">
        <v>12</v>
      </c>
      <c r="M618" s="256" t="s">
        <v>5502</v>
      </c>
      <c r="N618" s="256">
        <v>0</v>
      </c>
      <c r="O618" s="256">
        <v>224</v>
      </c>
    </row>
    <row r="619" spans="2:15" x14ac:dyDescent="0.25">
      <c r="B619" t="str">
        <f t="shared" si="9"/>
        <v>1030217520094Male</v>
      </c>
      <c r="C619" s="256" t="s">
        <v>225</v>
      </c>
      <c r="D619" s="17" t="s">
        <v>226</v>
      </c>
      <c r="E619" s="17" t="s">
        <v>5527</v>
      </c>
      <c r="F619" s="17" t="s">
        <v>5526</v>
      </c>
      <c r="G619" s="256" t="s">
        <v>3905</v>
      </c>
      <c r="H619" s="256">
        <v>0</v>
      </c>
      <c r="I619" s="256" t="s">
        <v>5502</v>
      </c>
      <c r="J619" s="256" t="s">
        <v>5502</v>
      </c>
      <c r="K619" s="256">
        <v>213</v>
      </c>
      <c r="L619" s="256">
        <v>11</v>
      </c>
      <c r="M619" s="256" t="s">
        <v>5502</v>
      </c>
      <c r="N619" s="256">
        <v>0</v>
      </c>
      <c r="O619" s="256">
        <v>241</v>
      </c>
    </row>
    <row r="620" spans="2:15" x14ac:dyDescent="0.25">
      <c r="B620" t="str">
        <f t="shared" si="9"/>
        <v>1030217520094Total</v>
      </c>
      <c r="C620" s="504" t="s">
        <v>225</v>
      </c>
      <c r="D620" s="505" t="s">
        <v>226</v>
      </c>
      <c r="E620" s="505" t="s">
        <v>5527</v>
      </c>
      <c r="F620" s="505" t="str">
        <f>F619</f>
        <v>0094</v>
      </c>
      <c r="G620" s="504" t="s">
        <v>3343</v>
      </c>
      <c r="H620" s="504">
        <v>0</v>
      </c>
      <c r="I620" s="504" t="s">
        <v>5502</v>
      </c>
      <c r="J620" s="504" t="s">
        <v>5502</v>
      </c>
      <c r="K620" s="504">
        <v>410</v>
      </c>
      <c r="L620" s="504">
        <v>23</v>
      </c>
      <c r="M620" s="504">
        <v>13</v>
      </c>
      <c r="N620" s="504">
        <v>0</v>
      </c>
      <c r="O620" s="504">
        <v>465</v>
      </c>
    </row>
    <row r="621" spans="2:15" x14ac:dyDescent="0.25">
      <c r="B621" t="str">
        <f t="shared" si="9"/>
        <v>1016319034235Female</v>
      </c>
      <c r="C621" s="256" t="s">
        <v>227</v>
      </c>
      <c r="D621" s="17" t="s">
        <v>228</v>
      </c>
      <c r="E621" s="17" t="s">
        <v>1691</v>
      </c>
      <c r="F621" s="17" t="s">
        <v>1692</v>
      </c>
      <c r="G621" s="256" t="s">
        <v>3904</v>
      </c>
      <c r="H621" s="256">
        <v>0</v>
      </c>
      <c r="I621" s="256">
        <v>12</v>
      </c>
      <c r="J621" s="256" t="s">
        <v>5502</v>
      </c>
      <c r="K621" s="256">
        <v>214</v>
      </c>
      <c r="L621" s="256" t="s">
        <v>5502</v>
      </c>
      <c r="M621" s="256" t="s">
        <v>5502</v>
      </c>
      <c r="N621" s="256">
        <v>0</v>
      </c>
      <c r="O621" s="256">
        <v>248</v>
      </c>
    </row>
    <row r="622" spans="2:15" x14ac:dyDescent="0.25">
      <c r="B622" t="str">
        <f t="shared" si="9"/>
        <v>1016319034235Male</v>
      </c>
      <c r="C622" s="256" t="s">
        <v>227</v>
      </c>
      <c r="D622" s="17" t="s">
        <v>228</v>
      </c>
      <c r="E622" s="17" t="s">
        <v>1691</v>
      </c>
      <c r="F622" s="17" t="s">
        <v>1692</v>
      </c>
      <c r="G622" s="256" t="s">
        <v>3905</v>
      </c>
      <c r="H622" s="256">
        <v>0</v>
      </c>
      <c r="I622" s="256" t="s">
        <v>5502</v>
      </c>
      <c r="J622" s="256" t="s">
        <v>5502</v>
      </c>
      <c r="K622" s="256">
        <v>246</v>
      </c>
      <c r="L622" s="256" t="s">
        <v>5502</v>
      </c>
      <c r="M622" s="256">
        <v>0</v>
      </c>
      <c r="N622" s="256">
        <v>0</v>
      </c>
      <c r="O622" s="256">
        <v>266</v>
      </c>
    </row>
    <row r="623" spans="2:15" x14ac:dyDescent="0.25">
      <c r="B623" t="str">
        <f t="shared" si="9"/>
        <v>1016319034235Total</v>
      </c>
      <c r="C623" s="504" t="s">
        <v>227</v>
      </c>
      <c r="D623" s="505" t="s">
        <v>228</v>
      </c>
      <c r="E623" s="505" t="s">
        <v>1691</v>
      </c>
      <c r="F623" s="505" t="str">
        <f>F622</f>
        <v>4235</v>
      </c>
      <c r="G623" s="504" t="s">
        <v>3343</v>
      </c>
      <c r="H623" s="504">
        <v>0</v>
      </c>
      <c r="I623" s="504" t="s">
        <v>5502</v>
      </c>
      <c r="J623" s="504">
        <v>17</v>
      </c>
      <c r="K623" s="504">
        <v>460</v>
      </c>
      <c r="L623" s="504">
        <v>19</v>
      </c>
      <c r="M623" s="504" t="s">
        <v>5502</v>
      </c>
      <c r="N623" s="504">
        <v>0</v>
      </c>
      <c r="O623" s="504">
        <v>514</v>
      </c>
    </row>
    <row r="624" spans="2:15" x14ac:dyDescent="0.25">
      <c r="B624" t="str">
        <f t="shared" si="9"/>
        <v>1234613025250Female</v>
      </c>
      <c r="C624" s="256" t="s">
        <v>229</v>
      </c>
      <c r="D624" s="17" t="s">
        <v>8925</v>
      </c>
      <c r="E624" s="17" t="s">
        <v>1693</v>
      </c>
      <c r="F624" s="17" t="s">
        <v>1694</v>
      </c>
      <c r="G624" s="256" t="s">
        <v>3904</v>
      </c>
      <c r="H624" s="256" t="s">
        <v>5502</v>
      </c>
      <c r="I624" s="256">
        <v>201</v>
      </c>
      <c r="J624" s="256">
        <v>13</v>
      </c>
      <c r="K624" s="256">
        <v>115</v>
      </c>
      <c r="L624" s="256" t="s">
        <v>5502</v>
      </c>
      <c r="M624" s="256">
        <v>29</v>
      </c>
      <c r="N624" s="256">
        <v>0</v>
      </c>
      <c r="O624" s="256">
        <v>362</v>
      </c>
    </row>
    <row r="625" spans="2:15" x14ac:dyDescent="0.25">
      <c r="B625" t="str">
        <f t="shared" si="9"/>
        <v>1234613025250Male</v>
      </c>
      <c r="C625" s="256" t="s">
        <v>229</v>
      </c>
      <c r="D625" s="17" t="s">
        <v>8925</v>
      </c>
      <c r="E625" s="17" t="s">
        <v>1693</v>
      </c>
      <c r="F625" s="17" t="s">
        <v>1694</v>
      </c>
      <c r="G625" s="256" t="s">
        <v>3905</v>
      </c>
      <c r="H625" s="256">
        <v>0</v>
      </c>
      <c r="I625" s="256">
        <v>170</v>
      </c>
      <c r="J625" s="256">
        <v>17</v>
      </c>
      <c r="K625" s="256">
        <v>111</v>
      </c>
      <c r="L625" s="256" t="s">
        <v>5502</v>
      </c>
      <c r="M625" s="256">
        <v>28</v>
      </c>
      <c r="N625" s="256" t="s">
        <v>5502</v>
      </c>
      <c r="O625" s="256">
        <v>330</v>
      </c>
    </row>
    <row r="626" spans="2:15" x14ac:dyDescent="0.25">
      <c r="B626" t="str">
        <f t="shared" si="9"/>
        <v>1234613025250Total</v>
      </c>
      <c r="C626" s="504" t="s">
        <v>229</v>
      </c>
      <c r="D626" s="505" t="s">
        <v>8925</v>
      </c>
      <c r="E626" s="505" t="s">
        <v>1693</v>
      </c>
      <c r="F626" s="505" t="str">
        <f>F625</f>
        <v>5250</v>
      </c>
      <c r="G626" s="504" t="s">
        <v>3343</v>
      </c>
      <c r="H626" s="504" t="s">
        <v>5502</v>
      </c>
      <c r="I626" s="504">
        <v>371</v>
      </c>
      <c r="J626" s="504">
        <v>30</v>
      </c>
      <c r="K626" s="504">
        <v>226</v>
      </c>
      <c r="L626" s="504" t="s">
        <v>5502</v>
      </c>
      <c r="M626" s="504">
        <v>57</v>
      </c>
      <c r="N626" s="504" t="s">
        <v>5502</v>
      </c>
      <c r="O626" s="504">
        <v>692</v>
      </c>
    </row>
    <row r="627" spans="2:15" x14ac:dyDescent="0.25">
      <c r="B627" t="str">
        <f t="shared" si="9"/>
        <v>1234613023260Female</v>
      </c>
      <c r="C627" s="256" t="s">
        <v>229</v>
      </c>
      <c r="D627" s="17" t="s">
        <v>8925</v>
      </c>
      <c r="E627" s="17" t="s">
        <v>1695</v>
      </c>
      <c r="F627" s="17" t="s">
        <v>1696</v>
      </c>
      <c r="G627" s="256" t="s">
        <v>3904</v>
      </c>
      <c r="H627" s="256" t="s">
        <v>5502</v>
      </c>
      <c r="I627" s="256">
        <v>378</v>
      </c>
      <c r="J627" s="256">
        <v>40</v>
      </c>
      <c r="K627" s="256">
        <v>246</v>
      </c>
      <c r="L627" s="256" t="s">
        <v>5502</v>
      </c>
      <c r="M627" s="256">
        <v>52</v>
      </c>
      <c r="N627" s="256">
        <v>0</v>
      </c>
      <c r="O627" s="256">
        <v>724</v>
      </c>
    </row>
    <row r="628" spans="2:15" x14ac:dyDescent="0.25">
      <c r="B628" t="str">
        <f t="shared" si="9"/>
        <v>1234613023260Male</v>
      </c>
      <c r="C628" s="256" t="s">
        <v>229</v>
      </c>
      <c r="D628" s="17" t="s">
        <v>8925</v>
      </c>
      <c r="E628" s="17" t="s">
        <v>1695</v>
      </c>
      <c r="F628" s="17" t="s">
        <v>1696</v>
      </c>
      <c r="G628" s="256" t="s">
        <v>3905</v>
      </c>
      <c r="H628" s="256" t="s">
        <v>5502</v>
      </c>
      <c r="I628" s="256">
        <v>398</v>
      </c>
      <c r="J628" s="256">
        <v>28</v>
      </c>
      <c r="K628" s="256">
        <v>225</v>
      </c>
      <c r="L628" s="256" t="s">
        <v>5502</v>
      </c>
      <c r="M628" s="256">
        <v>56</v>
      </c>
      <c r="N628" s="256">
        <v>0</v>
      </c>
      <c r="O628" s="256">
        <v>714</v>
      </c>
    </row>
    <row r="629" spans="2:15" x14ac:dyDescent="0.25">
      <c r="B629" t="str">
        <f t="shared" si="9"/>
        <v>1234613023260Total</v>
      </c>
      <c r="C629" s="504" t="s">
        <v>229</v>
      </c>
      <c r="D629" s="505" t="s">
        <v>8925</v>
      </c>
      <c r="E629" s="505" t="s">
        <v>1695</v>
      </c>
      <c r="F629" s="505" t="str">
        <f>F628</f>
        <v>3260</v>
      </c>
      <c r="G629" s="504" t="s">
        <v>3343</v>
      </c>
      <c r="H629" s="504" t="s">
        <v>5502</v>
      </c>
      <c r="I629" s="504">
        <v>776</v>
      </c>
      <c r="J629" s="504">
        <v>68</v>
      </c>
      <c r="K629" s="504">
        <v>471</v>
      </c>
      <c r="L629" s="504" t="s">
        <v>5502</v>
      </c>
      <c r="M629" s="504">
        <v>108</v>
      </c>
      <c r="N629" s="504">
        <v>0</v>
      </c>
      <c r="O629" s="504">
        <v>1438</v>
      </c>
    </row>
    <row r="630" spans="2:15" x14ac:dyDescent="0.25">
      <c r="B630" t="str">
        <f t="shared" si="9"/>
        <v>1252329507539Female</v>
      </c>
      <c r="C630" s="256" t="s">
        <v>230</v>
      </c>
      <c r="D630" s="17" t="s">
        <v>231</v>
      </c>
      <c r="E630" s="17" t="s">
        <v>231</v>
      </c>
      <c r="F630" s="17" t="s">
        <v>1697</v>
      </c>
      <c r="G630" s="256" t="s">
        <v>3904</v>
      </c>
      <c r="H630" s="256" t="s">
        <v>5502</v>
      </c>
      <c r="I630" s="256">
        <v>272</v>
      </c>
      <c r="J630" s="256">
        <v>44</v>
      </c>
      <c r="K630" s="256" t="s">
        <v>5502</v>
      </c>
      <c r="L630" s="256" t="s">
        <v>5502</v>
      </c>
      <c r="M630" s="256">
        <v>0</v>
      </c>
      <c r="N630" s="256">
        <v>0</v>
      </c>
      <c r="O630" s="256">
        <v>324</v>
      </c>
    </row>
    <row r="631" spans="2:15" x14ac:dyDescent="0.25">
      <c r="B631" t="str">
        <f t="shared" si="9"/>
        <v>1252329507539Male</v>
      </c>
      <c r="C631" s="256" t="s">
        <v>230</v>
      </c>
      <c r="D631" s="17" t="s">
        <v>231</v>
      </c>
      <c r="E631" s="17" t="s">
        <v>231</v>
      </c>
      <c r="F631" s="17" t="s">
        <v>1697</v>
      </c>
      <c r="G631" s="256" t="s">
        <v>3905</v>
      </c>
      <c r="H631" s="256">
        <v>0</v>
      </c>
      <c r="I631" s="256">
        <v>245</v>
      </c>
      <c r="J631" s="256">
        <v>35</v>
      </c>
      <c r="K631" s="256" t="s">
        <v>5502</v>
      </c>
      <c r="L631" s="256" t="s">
        <v>5502</v>
      </c>
      <c r="M631" s="256">
        <v>0</v>
      </c>
      <c r="N631" s="256">
        <v>0</v>
      </c>
      <c r="O631" s="256">
        <v>286</v>
      </c>
    </row>
    <row r="632" spans="2:15" x14ac:dyDescent="0.25">
      <c r="B632" t="str">
        <f t="shared" si="9"/>
        <v>1252329507539Total</v>
      </c>
      <c r="C632" s="504" t="s">
        <v>230</v>
      </c>
      <c r="D632" s="505" t="s">
        <v>231</v>
      </c>
      <c r="E632" s="505" t="s">
        <v>231</v>
      </c>
      <c r="F632" s="505" t="str">
        <f>F631</f>
        <v>7539</v>
      </c>
      <c r="G632" s="504" t="s">
        <v>3343</v>
      </c>
      <c r="H632" s="504" t="s">
        <v>5502</v>
      </c>
      <c r="I632" s="504">
        <v>517</v>
      </c>
      <c r="J632" s="504">
        <v>79</v>
      </c>
      <c r="K632" s="504" t="s">
        <v>5502</v>
      </c>
      <c r="L632" s="504" t="s">
        <v>5502</v>
      </c>
      <c r="M632" s="504">
        <v>0</v>
      </c>
      <c r="N632" s="504">
        <v>0</v>
      </c>
      <c r="O632" s="504">
        <v>610</v>
      </c>
    </row>
    <row r="633" spans="2:15" x14ac:dyDescent="0.25">
      <c r="B633" t="str">
        <f t="shared" si="9"/>
        <v>1241516077292Female</v>
      </c>
      <c r="C633" s="256" t="s">
        <v>232</v>
      </c>
      <c r="D633" s="17" t="s">
        <v>5563</v>
      </c>
      <c r="E633" s="17" t="s">
        <v>5563</v>
      </c>
      <c r="F633" s="17" t="s">
        <v>3822</v>
      </c>
      <c r="G633" s="256" t="s">
        <v>3904</v>
      </c>
      <c r="H633" s="256">
        <v>0</v>
      </c>
      <c r="I633" s="256">
        <v>75</v>
      </c>
      <c r="J633" s="256">
        <v>70</v>
      </c>
      <c r="K633" s="256">
        <v>275</v>
      </c>
      <c r="L633" s="256" t="s">
        <v>5502</v>
      </c>
      <c r="M633" s="256" t="s">
        <v>5502</v>
      </c>
      <c r="N633" s="256">
        <v>0</v>
      </c>
      <c r="O633" s="256">
        <v>436</v>
      </c>
    </row>
    <row r="634" spans="2:15" x14ac:dyDescent="0.25">
      <c r="B634" t="str">
        <f t="shared" si="9"/>
        <v>1241516077292Male</v>
      </c>
      <c r="C634" s="256" t="s">
        <v>232</v>
      </c>
      <c r="D634" s="17" t="s">
        <v>5563</v>
      </c>
      <c r="E634" s="17" t="s">
        <v>5563</v>
      </c>
      <c r="F634" s="17" t="s">
        <v>3822</v>
      </c>
      <c r="G634" s="256" t="s">
        <v>3905</v>
      </c>
      <c r="H634" s="256">
        <v>0</v>
      </c>
      <c r="I634" s="256">
        <v>57</v>
      </c>
      <c r="J634" s="256">
        <v>46</v>
      </c>
      <c r="K634" s="256">
        <v>317</v>
      </c>
      <c r="L634" s="256" t="s">
        <v>5502</v>
      </c>
      <c r="M634" s="256" t="s">
        <v>5502</v>
      </c>
      <c r="N634" s="256">
        <v>0</v>
      </c>
      <c r="O634" s="256">
        <v>429</v>
      </c>
    </row>
    <row r="635" spans="2:15" x14ac:dyDescent="0.25">
      <c r="B635" t="str">
        <f t="shared" si="9"/>
        <v>1241516077292Total</v>
      </c>
      <c r="C635" s="504" t="s">
        <v>232</v>
      </c>
      <c r="D635" s="505" t="s">
        <v>5563</v>
      </c>
      <c r="E635" s="505" t="s">
        <v>5563</v>
      </c>
      <c r="F635" s="505" t="str">
        <f>F634</f>
        <v>7292</v>
      </c>
      <c r="G635" s="504" t="s">
        <v>3343</v>
      </c>
      <c r="H635" s="504">
        <v>0</v>
      </c>
      <c r="I635" s="504">
        <v>132</v>
      </c>
      <c r="J635" s="504">
        <v>116</v>
      </c>
      <c r="K635" s="504">
        <v>592</v>
      </c>
      <c r="L635" s="504">
        <v>12</v>
      </c>
      <c r="M635" s="504">
        <v>13</v>
      </c>
      <c r="N635" s="504">
        <v>0</v>
      </c>
      <c r="O635" s="504">
        <v>865</v>
      </c>
    </row>
    <row r="636" spans="2:15" x14ac:dyDescent="0.25">
      <c r="B636" t="str">
        <f t="shared" si="9"/>
        <v>1241516077293Female</v>
      </c>
      <c r="C636" s="256" t="s">
        <v>232</v>
      </c>
      <c r="D636" s="17" t="s">
        <v>5563</v>
      </c>
      <c r="E636" s="17" t="s">
        <v>5563</v>
      </c>
      <c r="F636" s="17" t="s">
        <v>3821</v>
      </c>
      <c r="G636" s="256" t="s">
        <v>3904</v>
      </c>
      <c r="H636" s="256">
        <v>0</v>
      </c>
      <c r="I636" s="256">
        <v>17</v>
      </c>
      <c r="J636" s="256">
        <v>24</v>
      </c>
      <c r="K636" s="256">
        <v>130</v>
      </c>
      <c r="L636" s="256" t="s">
        <v>5502</v>
      </c>
      <c r="M636" s="256" t="s">
        <v>5502</v>
      </c>
      <c r="N636" s="256">
        <v>0</v>
      </c>
      <c r="O636" s="256">
        <v>183</v>
      </c>
    </row>
    <row r="637" spans="2:15" x14ac:dyDescent="0.25">
      <c r="B637" t="str">
        <f t="shared" si="9"/>
        <v>1241516077293Male</v>
      </c>
      <c r="C637" s="256" t="s">
        <v>232</v>
      </c>
      <c r="D637" s="17" t="s">
        <v>5563</v>
      </c>
      <c r="E637" s="17" t="s">
        <v>5563</v>
      </c>
      <c r="F637" s="17" t="s">
        <v>3821</v>
      </c>
      <c r="G637" s="256" t="s">
        <v>3905</v>
      </c>
      <c r="H637" s="256">
        <v>0</v>
      </c>
      <c r="I637" s="256">
        <v>20</v>
      </c>
      <c r="J637" s="256">
        <v>26</v>
      </c>
      <c r="K637" s="256">
        <v>150</v>
      </c>
      <c r="L637" s="256" t="s">
        <v>5502</v>
      </c>
      <c r="M637" s="256" t="s">
        <v>5502</v>
      </c>
      <c r="N637" s="256">
        <v>0</v>
      </c>
      <c r="O637" s="256">
        <v>203</v>
      </c>
    </row>
    <row r="638" spans="2:15" x14ac:dyDescent="0.25">
      <c r="B638" t="str">
        <f t="shared" si="9"/>
        <v>1241516077293Total</v>
      </c>
      <c r="C638" s="504" t="s">
        <v>232</v>
      </c>
      <c r="D638" s="505" t="s">
        <v>5563</v>
      </c>
      <c r="E638" s="505" t="s">
        <v>5563</v>
      </c>
      <c r="F638" s="505" t="str">
        <f>F637</f>
        <v>7293</v>
      </c>
      <c r="G638" s="504" t="s">
        <v>3343</v>
      </c>
      <c r="H638" s="504">
        <v>0</v>
      </c>
      <c r="I638" s="504">
        <v>37</v>
      </c>
      <c r="J638" s="504">
        <v>50</v>
      </c>
      <c r="K638" s="504">
        <v>280</v>
      </c>
      <c r="L638" s="504" t="s">
        <v>5502</v>
      </c>
      <c r="M638" s="504" t="s">
        <v>5502</v>
      </c>
      <c r="N638" s="504">
        <v>0</v>
      </c>
      <c r="O638" s="504">
        <v>386</v>
      </c>
    </row>
    <row r="639" spans="2:15" x14ac:dyDescent="0.25">
      <c r="B639" t="str">
        <f t="shared" si="9"/>
        <v>1241516077860Female</v>
      </c>
      <c r="C639" s="256" t="s">
        <v>232</v>
      </c>
      <c r="D639" s="17" t="s">
        <v>5563</v>
      </c>
      <c r="E639" s="17" t="s">
        <v>5563</v>
      </c>
      <c r="F639" s="17" t="s">
        <v>3823</v>
      </c>
      <c r="G639" s="256" t="s">
        <v>3904</v>
      </c>
      <c r="H639" s="256">
        <v>0</v>
      </c>
      <c r="I639" s="256">
        <v>17</v>
      </c>
      <c r="J639" s="256">
        <v>165</v>
      </c>
      <c r="K639" s="256">
        <v>242</v>
      </c>
      <c r="L639" s="256" t="s">
        <v>5502</v>
      </c>
      <c r="M639" s="256" t="s">
        <v>5502</v>
      </c>
      <c r="N639" s="256">
        <v>0</v>
      </c>
      <c r="O639" s="256">
        <v>431</v>
      </c>
    </row>
    <row r="640" spans="2:15" x14ac:dyDescent="0.25">
      <c r="B640" t="str">
        <f t="shared" si="9"/>
        <v>1241516077860Male</v>
      </c>
      <c r="C640" s="256" t="s">
        <v>232</v>
      </c>
      <c r="D640" s="17" t="s">
        <v>5563</v>
      </c>
      <c r="E640" s="17" t="s">
        <v>5563</v>
      </c>
      <c r="F640" s="17" t="s">
        <v>3823</v>
      </c>
      <c r="G640" s="256" t="s">
        <v>3905</v>
      </c>
      <c r="H640" s="256">
        <v>0</v>
      </c>
      <c r="I640" s="256" t="s">
        <v>5502</v>
      </c>
      <c r="J640" s="256">
        <v>145</v>
      </c>
      <c r="K640" s="256">
        <v>225</v>
      </c>
      <c r="L640" s="256" t="s">
        <v>5502</v>
      </c>
      <c r="M640" s="256">
        <v>0</v>
      </c>
      <c r="N640" s="256">
        <v>0</v>
      </c>
      <c r="O640" s="256">
        <v>388</v>
      </c>
    </row>
    <row r="641" spans="2:15" x14ac:dyDescent="0.25">
      <c r="B641" t="str">
        <f t="shared" si="9"/>
        <v>1241516077860Total</v>
      </c>
      <c r="C641" s="504" t="s">
        <v>232</v>
      </c>
      <c r="D641" s="505" t="s">
        <v>5563</v>
      </c>
      <c r="E641" s="505" t="s">
        <v>5563</v>
      </c>
      <c r="F641" s="505" t="str">
        <f>F640</f>
        <v>7860</v>
      </c>
      <c r="G641" s="504" t="s">
        <v>3343</v>
      </c>
      <c r="H641" s="504">
        <v>0</v>
      </c>
      <c r="I641" s="504" t="s">
        <v>5502</v>
      </c>
      <c r="J641" s="504">
        <v>310</v>
      </c>
      <c r="K641" s="504">
        <v>467</v>
      </c>
      <c r="L641" s="504" t="s">
        <v>5502</v>
      </c>
      <c r="M641" s="504" t="s">
        <v>5502</v>
      </c>
      <c r="N641" s="504">
        <v>0</v>
      </c>
      <c r="O641" s="504">
        <v>819</v>
      </c>
    </row>
    <row r="642" spans="2:15" x14ac:dyDescent="0.25">
      <c r="B642" t="str">
        <f t="shared" si="9"/>
        <v>1252368278258Female</v>
      </c>
      <c r="C642" s="256" t="s">
        <v>3795</v>
      </c>
      <c r="D642" s="17" t="s">
        <v>3796</v>
      </c>
      <c r="E642" s="17" t="s">
        <v>3796</v>
      </c>
      <c r="F642" s="17" t="s">
        <v>5285</v>
      </c>
      <c r="G642" s="256" t="s">
        <v>3904</v>
      </c>
      <c r="H642" s="256">
        <v>0</v>
      </c>
      <c r="I642" s="256" t="s">
        <v>5502</v>
      </c>
      <c r="J642" s="256" t="s">
        <v>5502</v>
      </c>
      <c r="K642" s="256">
        <v>0</v>
      </c>
      <c r="L642" s="256">
        <v>0</v>
      </c>
      <c r="M642" s="256">
        <v>0</v>
      </c>
      <c r="N642" s="256">
        <v>0</v>
      </c>
      <c r="O642" s="256">
        <v>105</v>
      </c>
    </row>
    <row r="643" spans="2:15" x14ac:dyDescent="0.25">
      <c r="B643" t="str">
        <f t="shared" si="9"/>
        <v>1252368278258Male</v>
      </c>
      <c r="C643" s="256" t="s">
        <v>3795</v>
      </c>
      <c r="D643" s="17" t="s">
        <v>3796</v>
      </c>
      <c r="E643" s="17" t="s">
        <v>3796</v>
      </c>
      <c r="F643" s="17" t="s">
        <v>5285</v>
      </c>
      <c r="G643" s="256" t="s">
        <v>3905</v>
      </c>
      <c r="H643" s="256">
        <v>0</v>
      </c>
      <c r="I643" s="256">
        <v>88</v>
      </c>
      <c r="J643" s="256" t="s">
        <v>5502</v>
      </c>
      <c r="K643" s="256" t="s">
        <v>5502</v>
      </c>
      <c r="L643" s="256">
        <v>0</v>
      </c>
      <c r="M643" s="256">
        <v>0</v>
      </c>
      <c r="N643" s="256">
        <v>0</v>
      </c>
      <c r="O643" s="256">
        <v>92</v>
      </c>
    </row>
    <row r="644" spans="2:15" x14ac:dyDescent="0.25">
      <c r="B644" t="str">
        <f t="shared" si="9"/>
        <v>1252368278258Total</v>
      </c>
      <c r="C644" s="504" t="s">
        <v>3795</v>
      </c>
      <c r="D644" s="505" t="s">
        <v>3796</v>
      </c>
      <c r="E644" s="505" t="s">
        <v>3796</v>
      </c>
      <c r="F644" s="505" t="str">
        <f>F643</f>
        <v>8258</v>
      </c>
      <c r="G644" s="504" t="s">
        <v>3343</v>
      </c>
      <c r="H644" s="504">
        <v>0</v>
      </c>
      <c r="I644" s="504" t="s">
        <v>5502</v>
      </c>
      <c r="J644" s="504" t="s">
        <v>5502</v>
      </c>
      <c r="K644" s="504" t="s">
        <v>5502</v>
      </c>
      <c r="L644" s="504">
        <v>0</v>
      </c>
      <c r="M644" s="504">
        <v>0</v>
      </c>
      <c r="N644" s="504">
        <v>0</v>
      </c>
      <c r="O644" s="504">
        <v>197</v>
      </c>
    </row>
    <row r="645" spans="2:15" x14ac:dyDescent="0.25">
      <c r="B645" t="str">
        <f t="shared" ref="B645:B708" si="10">C645&amp;F645&amp;G645</f>
        <v>1252312326492Female</v>
      </c>
      <c r="C645" s="256" t="s">
        <v>233</v>
      </c>
      <c r="D645" s="17" t="s">
        <v>234</v>
      </c>
      <c r="E645" s="17" t="s">
        <v>3697</v>
      </c>
      <c r="F645" s="17" t="s">
        <v>1698</v>
      </c>
      <c r="G645" s="256" t="s">
        <v>3904</v>
      </c>
      <c r="H645" s="256">
        <v>0</v>
      </c>
      <c r="I645" s="256">
        <v>429</v>
      </c>
      <c r="J645" s="256">
        <v>51</v>
      </c>
      <c r="K645" s="256" t="s">
        <v>5502</v>
      </c>
      <c r="L645" s="256" t="s">
        <v>5502</v>
      </c>
      <c r="M645" s="256">
        <v>0</v>
      </c>
      <c r="N645" s="256">
        <v>0</v>
      </c>
      <c r="O645" s="256">
        <v>509</v>
      </c>
    </row>
    <row r="646" spans="2:15" x14ac:dyDescent="0.25">
      <c r="B646" t="str">
        <f t="shared" si="10"/>
        <v>1252312326492Male</v>
      </c>
      <c r="C646" s="256" t="s">
        <v>233</v>
      </c>
      <c r="D646" s="17" t="s">
        <v>234</v>
      </c>
      <c r="E646" s="17" t="s">
        <v>3697</v>
      </c>
      <c r="F646" s="17" t="s">
        <v>1698</v>
      </c>
      <c r="G646" s="256" t="s">
        <v>3905</v>
      </c>
      <c r="H646" s="256">
        <v>0</v>
      </c>
      <c r="I646" s="256">
        <v>485</v>
      </c>
      <c r="J646" s="256">
        <v>67</v>
      </c>
      <c r="K646" s="256" t="s">
        <v>5502</v>
      </c>
      <c r="L646" s="256" t="s">
        <v>5502</v>
      </c>
      <c r="M646" s="256">
        <v>0</v>
      </c>
      <c r="N646" s="256">
        <v>0</v>
      </c>
      <c r="O646" s="256">
        <v>595</v>
      </c>
    </row>
    <row r="647" spans="2:15" x14ac:dyDescent="0.25">
      <c r="B647" t="str">
        <f t="shared" si="10"/>
        <v>1252312326492Total</v>
      </c>
      <c r="C647" s="504" t="s">
        <v>233</v>
      </c>
      <c r="D647" s="505" t="s">
        <v>234</v>
      </c>
      <c r="E647" s="505" t="s">
        <v>3697</v>
      </c>
      <c r="F647" s="505" t="str">
        <f>F646</f>
        <v>6492</v>
      </c>
      <c r="G647" s="504" t="s">
        <v>3343</v>
      </c>
      <c r="H647" s="504">
        <v>0</v>
      </c>
      <c r="I647" s="504">
        <v>914</v>
      </c>
      <c r="J647" s="504">
        <v>118</v>
      </c>
      <c r="K647" s="504">
        <v>15</v>
      </c>
      <c r="L647" s="504">
        <v>57</v>
      </c>
      <c r="M647" s="504">
        <v>0</v>
      </c>
      <c r="N647" s="504">
        <v>0</v>
      </c>
      <c r="O647" s="504">
        <v>1104</v>
      </c>
    </row>
    <row r="648" spans="2:15" x14ac:dyDescent="0.25">
      <c r="B648" t="str">
        <f t="shared" si="10"/>
        <v>1252312328303Female</v>
      </c>
      <c r="C648" s="256" t="s">
        <v>233</v>
      </c>
      <c r="D648" s="17" t="s">
        <v>234</v>
      </c>
      <c r="E648" s="17" t="s">
        <v>5287</v>
      </c>
      <c r="F648" s="17" t="s">
        <v>5286</v>
      </c>
      <c r="G648" s="256" t="s">
        <v>3904</v>
      </c>
      <c r="H648" s="256">
        <v>0</v>
      </c>
      <c r="I648" s="256">
        <v>245</v>
      </c>
      <c r="J648" s="256" t="s">
        <v>5502</v>
      </c>
      <c r="K648" s="256">
        <v>0</v>
      </c>
      <c r="L648" s="256" t="s">
        <v>5502</v>
      </c>
      <c r="M648" s="256">
        <v>0</v>
      </c>
      <c r="N648" s="256">
        <v>0</v>
      </c>
      <c r="O648" s="256">
        <v>272</v>
      </c>
    </row>
    <row r="649" spans="2:15" x14ac:dyDescent="0.25">
      <c r="B649" t="str">
        <f t="shared" si="10"/>
        <v>1252312328303Male</v>
      </c>
      <c r="C649" s="256" t="s">
        <v>233</v>
      </c>
      <c r="D649" s="17" t="s">
        <v>234</v>
      </c>
      <c r="E649" s="17" t="s">
        <v>5287</v>
      </c>
      <c r="F649" s="17" t="s">
        <v>5286</v>
      </c>
      <c r="G649" s="256" t="s">
        <v>3905</v>
      </c>
      <c r="H649" s="256">
        <v>0</v>
      </c>
      <c r="I649" s="256">
        <v>209</v>
      </c>
      <c r="J649" s="256">
        <v>18</v>
      </c>
      <c r="K649" s="256" t="s">
        <v>5502</v>
      </c>
      <c r="L649" s="256" t="s">
        <v>5502</v>
      </c>
      <c r="M649" s="256">
        <v>0</v>
      </c>
      <c r="N649" s="256">
        <v>0</v>
      </c>
      <c r="O649" s="256">
        <v>237</v>
      </c>
    </row>
    <row r="650" spans="2:15" x14ac:dyDescent="0.25">
      <c r="B650" t="str">
        <f t="shared" si="10"/>
        <v>1252312328303Total</v>
      </c>
      <c r="C650" s="504" t="s">
        <v>233</v>
      </c>
      <c r="D650" s="505" t="s">
        <v>234</v>
      </c>
      <c r="E650" s="505" t="s">
        <v>5287</v>
      </c>
      <c r="F650" s="505" t="str">
        <f>F649</f>
        <v>8303</v>
      </c>
      <c r="G650" s="504" t="s">
        <v>3343</v>
      </c>
      <c r="H650" s="504">
        <v>0</v>
      </c>
      <c r="I650" s="504">
        <v>454</v>
      </c>
      <c r="J650" s="504" t="s">
        <v>5502</v>
      </c>
      <c r="K650" s="504" t="s">
        <v>5502</v>
      </c>
      <c r="L650" s="504" t="s">
        <v>5502</v>
      </c>
      <c r="M650" s="504">
        <v>0</v>
      </c>
      <c r="N650" s="504">
        <v>0</v>
      </c>
      <c r="O650" s="504">
        <v>509</v>
      </c>
    </row>
    <row r="651" spans="2:15" x14ac:dyDescent="0.25">
      <c r="B651" t="str">
        <f t="shared" si="10"/>
        <v>1252312328302Female</v>
      </c>
      <c r="C651" s="256" t="s">
        <v>233</v>
      </c>
      <c r="D651" s="17" t="s">
        <v>234</v>
      </c>
      <c r="E651" s="17" t="s">
        <v>3698</v>
      </c>
      <c r="F651" s="17" t="s">
        <v>5288</v>
      </c>
      <c r="G651" s="256" t="s">
        <v>3904</v>
      </c>
      <c r="H651" s="256">
        <v>0</v>
      </c>
      <c r="I651" s="256">
        <v>129</v>
      </c>
      <c r="J651" s="256">
        <v>11</v>
      </c>
      <c r="K651" s="256" t="s">
        <v>5502</v>
      </c>
      <c r="L651" s="256" t="s">
        <v>5502</v>
      </c>
      <c r="M651" s="256">
        <v>0</v>
      </c>
      <c r="N651" s="256">
        <v>0</v>
      </c>
      <c r="O651" s="256">
        <v>143</v>
      </c>
    </row>
    <row r="652" spans="2:15" x14ac:dyDescent="0.25">
      <c r="B652" t="str">
        <f t="shared" si="10"/>
        <v>1252312328302Male</v>
      </c>
      <c r="C652" s="256" t="s">
        <v>233</v>
      </c>
      <c r="D652" s="17" t="s">
        <v>234</v>
      </c>
      <c r="E652" s="17" t="s">
        <v>3698</v>
      </c>
      <c r="F652" s="17" t="s">
        <v>5288</v>
      </c>
      <c r="G652" s="256" t="s">
        <v>3905</v>
      </c>
      <c r="H652" s="256">
        <v>0</v>
      </c>
      <c r="I652" s="256">
        <v>138</v>
      </c>
      <c r="J652" s="256">
        <v>11</v>
      </c>
      <c r="K652" s="256" t="s">
        <v>5502</v>
      </c>
      <c r="L652" s="256" t="s">
        <v>5502</v>
      </c>
      <c r="M652" s="256">
        <v>0</v>
      </c>
      <c r="N652" s="256">
        <v>0</v>
      </c>
      <c r="O652" s="256">
        <v>155</v>
      </c>
    </row>
    <row r="653" spans="2:15" x14ac:dyDescent="0.25">
      <c r="B653" t="str">
        <f t="shared" si="10"/>
        <v>1252312328302Total</v>
      </c>
      <c r="C653" s="504" t="s">
        <v>233</v>
      </c>
      <c r="D653" s="505" t="s">
        <v>234</v>
      </c>
      <c r="E653" s="505" t="s">
        <v>3698</v>
      </c>
      <c r="F653" s="505" t="str">
        <f>F652</f>
        <v>8302</v>
      </c>
      <c r="G653" s="504" t="s">
        <v>3343</v>
      </c>
      <c r="H653" s="504">
        <v>0</v>
      </c>
      <c r="I653" s="504">
        <v>267</v>
      </c>
      <c r="J653" s="504">
        <v>22</v>
      </c>
      <c r="K653" s="504" t="s">
        <v>5502</v>
      </c>
      <c r="L653" s="504" t="s">
        <v>5502</v>
      </c>
      <c r="M653" s="504">
        <v>0</v>
      </c>
      <c r="N653" s="504">
        <v>0</v>
      </c>
      <c r="O653" s="504">
        <v>298</v>
      </c>
    </row>
    <row r="654" spans="2:15" x14ac:dyDescent="0.25">
      <c r="B654" t="str">
        <f t="shared" si="10"/>
        <v>1080515030729Female</v>
      </c>
      <c r="C654" s="256" t="s">
        <v>235</v>
      </c>
      <c r="D654" s="17" t="s">
        <v>236</v>
      </c>
      <c r="E654" s="17" t="s">
        <v>1699</v>
      </c>
      <c r="F654" s="17" t="s">
        <v>1700</v>
      </c>
      <c r="G654" s="256" t="s">
        <v>3904</v>
      </c>
      <c r="H654" s="256" t="s">
        <v>5502</v>
      </c>
      <c r="I654" s="256">
        <v>0</v>
      </c>
      <c r="J654" s="256">
        <v>0</v>
      </c>
      <c r="K654" s="256" t="s">
        <v>5502</v>
      </c>
      <c r="L654" s="256" t="s">
        <v>5502</v>
      </c>
      <c r="M654" s="256">
        <v>0</v>
      </c>
      <c r="N654" s="256">
        <v>0</v>
      </c>
      <c r="O654" s="256">
        <v>52</v>
      </c>
    </row>
    <row r="655" spans="2:15" x14ac:dyDescent="0.25">
      <c r="B655" t="str">
        <f t="shared" si="10"/>
        <v>1080515030729Male</v>
      </c>
      <c r="C655" s="256" t="s">
        <v>235</v>
      </c>
      <c r="D655" s="17" t="s">
        <v>236</v>
      </c>
      <c r="E655" s="17" t="s">
        <v>1699</v>
      </c>
      <c r="F655" s="17" t="s">
        <v>1700</v>
      </c>
      <c r="G655" s="256" t="s">
        <v>3905</v>
      </c>
      <c r="H655" s="256">
        <v>0</v>
      </c>
      <c r="I655" s="256">
        <v>0</v>
      </c>
      <c r="J655" s="256" t="s">
        <v>5502</v>
      </c>
      <c r="K655" s="256">
        <v>53</v>
      </c>
      <c r="L655" s="256" t="s">
        <v>5502</v>
      </c>
      <c r="M655" s="256">
        <v>0</v>
      </c>
      <c r="N655" s="256">
        <v>0</v>
      </c>
      <c r="O655" s="256">
        <v>58</v>
      </c>
    </row>
    <row r="656" spans="2:15" x14ac:dyDescent="0.25">
      <c r="B656" t="str">
        <f t="shared" si="10"/>
        <v>1080515030729Total</v>
      </c>
      <c r="C656" s="504" t="s">
        <v>235</v>
      </c>
      <c r="D656" s="505" t="s">
        <v>236</v>
      </c>
      <c r="E656" s="505" t="s">
        <v>1699</v>
      </c>
      <c r="F656" s="505" t="str">
        <f>F655</f>
        <v>0729</v>
      </c>
      <c r="G656" s="504" t="s">
        <v>3343</v>
      </c>
      <c r="H656" s="504" t="s">
        <v>5502</v>
      </c>
      <c r="I656" s="504">
        <v>0</v>
      </c>
      <c r="J656" s="504" t="s">
        <v>5502</v>
      </c>
      <c r="K656" s="504" t="s">
        <v>5502</v>
      </c>
      <c r="L656" s="504" t="s">
        <v>5502</v>
      </c>
      <c r="M656" s="504">
        <v>0</v>
      </c>
      <c r="N656" s="504">
        <v>0</v>
      </c>
      <c r="O656" s="504">
        <v>110</v>
      </c>
    </row>
    <row r="657" spans="2:15" x14ac:dyDescent="0.25">
      <c r="B657" t="str">
        <f t="shared" si="10"/>
        <v>1080515030732Female</v>
      </c>
      <c r="C657" s="256" t="s">
        <v>235</v>
      </c>
      <c r="D657" s="17" t="s">
        <v>236</v>
      </c>
      <c r="E657" s="17" t="s">
        <v>1701</v>
      </c>
      <c r="F657" s="17" t="s">
        <v>1702</v>
      </c>
      <c r="G657" s="256" t="s">
        <v>3904</v>
      </c>
      <c r="H657" s="256" t="s">
        <v>5502</v>
      </c>
      <c r="I657" s="256" t="s">
        <v>5502</v>
      </c>
      <c r="J657" s="256" t="s">
        <v>5502</v>
      </c>
      <c r="K657" s="256">
        <v>266</v>
      </c>
      <c r="L657" s="256" t="s">
        <v>5502</v>
      </c>
      <c r="M657" s="256" t="s">
        <v>5502</v>
      </c>
      <c r="N657" s="256">
        <v>0</v>
      </c>
      <c r="O657" s="256">
        <v>279</v>
      </c>
    </row>
    <row r="658" spans="2:15" x14ac:dyDescent="0.25">
      <c r="B658" t="str">
        <f t="shared" si="10"/>
        <v>1080515030732Male</v>
      </c>
      <c r="C658" s="256" t="s">
        <v>235</v>
      </c>
      <c r="D658" s="17" t="s">
        <v>236</v>
      </c>
      <c r="E658" s="17" t="s">
        <v>1701</v>
      </c>
      <c r="F658" s="17" t="s">
        <v>1702</v>
      </c>
      <c r="G658" s="256" t="s">
        <v>3905</v>
      </c>
      <c r="H658" s="256">
        <v>0</v>
      </c>
      <c r="I658" s="256" t="s">
        <v>5502</v>
      </c>
      <c r="J658" s="256" t="s">
        <v>5502</v>
      </c>
      <c r="K658" s="256">
        <v>303</v>
      </c>
      <c r="L658" s="256" t="s">
        <v>5502</v>
      </c>
      <c r="M658" s="256" t="s">
        <v>5502</v>
      </c>
      <c r="N658" s="256">
        <v>0</v>
      </c>
      <c r="O658" s="256">
        <v>317</v>
      </c>
    </row>
    <row r="659" spans="2:15" x14ac:dyDescent="0.25">
      <c r="B659" t="str">
        <f t="shared" si="10"/>
        <v>1080515030732Total</v>
      </c>
      <c r="C659" s="504" t="s">
        <v>235</v>
      </c>
      <c r="D659" s="505" t="s">
        <v>236</v>
      </c>
      <c r="E659" s="505" t="s">
        <v>1701</v>
      </c>
      <c r="F659" s="505" t="str">
        <f>F658</f>
        <v>0732</v>
      </c>
      <c r="G659" s="504" t="s">
        <v>3343</v>
      </c>
      <c r="H659" s="504" t="s">
        <v>5502</v>
      </c>
      <c r="I659" s="504" t="s">
        <v>5502</v>
      </c>
      <c r="J659" s="504" t="s">
        <v>5502</v>
      </c>
      <c r="K659" s="504">
        <v>569</v>
      </c>
      <c r="L659" s="504" t="s">
        <v>5502</v>
      </c>
      <c r="M659" s="504" t="s">
        <v>5502</v>
      </c>
      <c r="N659" s="504">
        <v>0</v>
      </c>
      <c r="O659" s="504">
        <v>596</v>
      </c>
    </row>
    <row r="660" spans="2:15" x14ac:dyDescent="0.25">
      <c r="B660" t="str">
        <f t="shared" si="10"/>
        <v>1252313037276Female</v>
      </c>
      <c r="C660" s="256" t="s">
        <v>237</v>
      </c>
      <c r="D660" s="17" t="s">
        <v>238</v>
      </c>
      <c r="E660" s="17" t="s">
        <v>1703</v>
      </c>
      <c r="F660" s="17" t="s">
        <v>1704</v>
      </c>
      <c r="G660" s="256" t="s">
        <v>3904</v>
      </c>
      <c r="H660" s="256" t="s">
        <v>5502</v>
      </c>
      <c r="I660" s="256">
        <v>54</v>
      </c>
      <c r="J660" s="256">
        <v>21</v>
      </c>
      <c r="K660" s="256">
        <v>148</v>
      </c>
      <c r="L660" s="256" t="s">
        <v>5502</v>
      </c>
      <c r="M660" s="256" t="s">
        <v>5502</v>
      </c>
      <c r="N660" s="256">
        <v>0</v>
      </c>
      <c r="O660" s="256">
        <v>238</v>
      </c>
    </row>
    <row r="661" spans="2:15" x14ac:dyDescent="0.25">
      <c r="B661" t="str">
        <f t="shared" si="10"/>
        <v>1252313037276Male</v>
      </c>
      <c r="C661" s="256" t="s">
        <v>237</v>
      </c>
      <c r="D661" s="17" t="s">
        <v>238</v>
      </c>
      <c r="E661" s="17" t="s">
        <v>1703</v>
      </c>
      <c r="F661" s="17" t="s">
        <v>1704</v>
      </c>
      <c r="G661" s="256" t="s">
        <v>3905</v>
      </c>
      <c r="H661" s="256">
        <v>0</v>
      </c>
      <c r="I661" s="256">
        <v>61</v>
      </c>
      <c r="J661" s="256" t="s">
        <v>5502</v>
      </c>
      <c r="K661" s="256">
        <v>158</v>
      </c>
      <c r="L661" s="256">
        <v>15</v>
      </c>
      <c r="M661" s="256" t="s">
        <v>5502</v>
      </c>
      <c r="N661" s="256">
        <v>0</v>
      </c>
      <c r="O661" s="256">
        <v>249</v>
      </c>
    </row>
    <row r="662" spans="2:15" x14ac:dyDescent="0.25">
      <c r="B662" t="str">
        <f t="shared" si="10"/>
        <v>1252313037276Total</v>
      </c>
      <c r="C662" s="504" t="s">
        <v>237</v>
      </c>
      <c r="D662" s="505" t="s">
        <v>238</v>
      </c>
      <c r="E662" s="505" t="s">
        <v>1703</v>
      </c>
      <c r="F662" s="505" t="str">
        <f>F661</f>
        <v>7276</v>
      </c>
      <c r="G662" s="504" t="s">
        <v>3343</v>
      </c>
      <c r="H662" s="504" t="s">
        <v>5502</v>
      </c>
      <c r="I662" s="504">
        <v>115</v>
      </c>
      <c r="J662" s="504" t="s">
        <v>5502</v>
      </c>
      <c r="K662" s="504">
        <v>306</v>
      </c>
      <c r="L662" s="504" t="s">
        <v>5502</v>
      </c>
      <c r="M662" s="504" t="s">
        <v>5502</v>
      </c>
      <c r="N662" s="504">
        <v>0</v>
      </c>
      <c r="O662" s="504">
        <v>487</v>
      </c>
    </row>
    <row r="663" spans="2:15" x14ac:dyDescent="0.25">
      <c r="B663" t="str">
        <f t="shared" si="10"/>
        <v>1252313031849Female</v>
      </c>
      <c r="C663" s="256" t="s">
        <v>237</v>
      </c>
      <c r="D663" s="17" t="s">
        <v>238</v>
      </c>
      <c r="E663" s="17" t="s">
        <v>1705</v>
      </c>
      <c r="F663" s="17" t="s">
        <v>1706</v>
      </c>
      <c r="G663" s="256" t="s">
        <v>3904</v>
      </c>
      <c r="H663" s="256">
        <v>0</v>
      </c>
      <c r="I663" s="256">
        <v>125</v>
      </c>
      <c r="J663" s="256">
        <v>26</v>
      </c>
      <c r="K663" s="256">
        <v>255</v>
      </c>
      <c r="L663" s="256">
        <v>17</v>
      </c>
      <c r="M663" s="256">
        <v>13</v>
      </c>
      <c r="N663" s="256">
        <v>0</v>
      </c>
      <c r="O663" s="256">
        <v>436</v>
      </c>
    </row>
    <row r="664" spans="2:15" x14ac:dyDescent="0.25">
      <c r="B664" t="str">
        <f t="shared" si="10"/>
        <v>1252313031849Male</v>
      </c>
      <c r="C664" s="256" t="s">
        <v>237</v>
      </c>
      <c r="D664" s="17" t="s">
        <v>238</v>
      </c>
      <c r="E664" s="17" t="s">
        <v>1705</v>
      </c>
      <c r="F664" s="17" t="s">
        <v>1706</v>
      </c>
      <c r="G664" s="256" t="s">
        <v>3905</v>
      </c>
      <c r="H664" s="256">
        <v>0</v>
      </c>
      <c r="I664" s="256">
        <v>127</v>
      </c>
      <c r="J664" s="256">
        <v>30</v>
      </c>
      <c r="K664" s="256">
        <v>295</v>
      </c>
      <c r="L664" s="256">
        <v>22</v>
      </c>
      <c r="M664" s="256">
        <v>12</v>
      </c>
      <c r="N664" s="256">
        <v>0</v>
      </c>
      <c r="O664" s="256">
        <v>486</v>
      </c>
    </row>
    <row r="665" spans="2:15" x14ac:dyDescent="0.25">
      <c r="B665" t="str">
        <f t="shared" si="10"/>
        <v>1252313031849Total</v>
      </c>
      <c r="C665" s="504" t="s">
        <v>237</v>
      </c>
      <c r="D665" s="505" t="s">
        <v>238</v>
      </c>
      <c r="E665" s="505" t="s">
        <v>1705</v>
      </c>
      <c r="F665" s="505" t="str">
        <f>F664</f>
        <v>1849</v>
      </c>
      <c r="G665" s="504" t="s">
        <v>3343</v>
      </c>
      <c r="H665" s="504">
        <v>0</v>
      </c>
      <c r="I665" s="504">
        <v>252</v>
      </c>
      <c r="J665" s="504">
        <v>56</v>
      </c>
      <c r="K665" s="504">
        <v>550</v>
      </c>
      <c r="L665" s="504">
        <v>39</v>
      </c>
      <c r="M665" s="504">
        <v>25</v>
      </c>
      <c r="N665" s="504">
        <v>0</v>
      </c>
      <c r="O665" s="504">
        <v>922</v>
      </c>
    </row>
    <row r="666" spans="2:15" x14ac:dyDescent="0.25">
      <c r="B666" t="str">
        <f t="shared" si="10"/>
        <v>1265131607575Female</v>
      </c>
      <c r="C666" s="256" t="s">
        <v>239</v>
      </c>
      <c r="D666" s="17" t="s">
        <v>240</v>
      </c>
      <c r="E666" s="17" t="s">
        <v>240</v>
      </c>
      <c r="F666" s="17" t="s">
        <v>1707</v>
      </c>
      <c r="G666" s="256" t="s">
        <v>3904</v>
      </c>
      <c r="H666" s="256">
        <v>0</v>
      </c>
      <c r="I666" s="256">
        <v>29</v>
      </c>
      <c r="J666" s="256" t="s">
        <v>5502</v>
      </c>
      <c r="K666" s="256">
        <v>39</v>
      </c>
      <c r="L666" s="256" t="s">
        <v>5502</v>
      </c>
      <c r="M666" s="256" t="s">
        <v>5502</v>
      </c>
      <c r="N666" s="256">
        <v>0</v>
      </c>
      <c r="O666" s="256">
        <v>82</v>
      </c>
    </row>
    <row r="667" spans="2:15" x14ac:dyDescent="0.25">
      <c r="B667" t="str">
        <f t="shared" si="10"/>
        <v>1265131607575Male</v>
      </c>
      <c r="C667" s="256" t="s">
        <v>239</v>
      </c>
      <c r="D667" s="17" t="s">
        <v>240</v>
      </c>
      <c r="E667" s="17" t="s">
        <v>240</v>
      </c>
      <c r="F667" s="17" t="s">
        <v>1707</v>
      </c>
      <c r="G667" s="256" t="s">
        <v>3905</v>
      </c>
      <c r="H667" s="256">
        <v>0</v>
      </c>
      <c r="I667" s="256">
        <v>15</v>
      </c>
      <c r="J667" s="256" t="s">
        <v>5502</v>
      </c>
      <c r="K667" s="256">
        <v>50</v>
      </c>
      <c r="L667" s="256" t="s">
        <v>5502</v>
      </c>
      <c r="M667" s="256">
        <v>13</v>
      </c>
      <c r="N667" s="256">
        <v>0</v>
      </c>
      <c r="O667" s="256">
        <v>86</v>
      </c>
    </row>
    <row r="668" spans="2:15" x14ac:dyDescent="0.25">
      <c r="B668" t="str">
        <f t="shared" si="10"/>
        <v>1265131607575Total</v>
      </c>
      <c r="C668" s="504" t="s">
        <v>239</v>
      </c>
      <c r="D668" s="505" t="s">
        <v>240</v>
      </c>
      <c r="E668" s="505" t="s">
        <v>240</v>
      </c>
      <c r="F668" s="505" t="str">
        <f>F667</f>
        <v>7575</v>
      </c>
      <c r="G668" s="504" t="s">
        <v>3343</v>
      </c>
      <c r="H668" s="504">
        <v>0</v>
      </c>
      <c r="I668" s="504">
        <v>44</v>
      </c>
      <c r="J668" s="504" t="s">
        <v>5502</v>
      </c>
      <c r="K668" s="504">
        <v>89</v>
      </c>
      <c r="L668" s="504" t="s">
        <v>5502</v>
      </c>
      <c r="M668" s="504" t="s">
        <v>5502</v>
      </c>
      <c r="N668" s="504">
        <v>0</v>
      </c>
      <c r="O668" s="504">
        <v>168</v>
      </c>
    </row>
    <row r="669" spans="2:15" x14ac:dyDescent="0.25">
      <c r="B669" t="str">
        <f t="shared" si="10"/>
        <v>1020200017727Female</v>
      </c>
      <c r="C669" s="256" t="s">
        <v>241</v>
      </c>
      <c r="D669" s="17" t="s">
        <v>242</v>
      </c>
      <c r="E669" s="17" t="s">
        <v>242</v>
      </c>
      <c r="F669" s="17" t="s">
        <v>1708</v>
      </c>
      <c r="G669" s="256" t="s">
        <v>3904</v>
      </c>
      <c r="H669" s="256">
        <v>0</v>
      </c>
      <c r="I669" s="256">
        <v>203</v>
      </c>
      <c r="J669" s="256" t="s">
        <v>5502</v>
      </c>
      <c r="K669" s="256">
        <v>122</v>
      </c>
      <c r="L669" s="256">
        <v>29</v>
      </c>
      <c r="M669" s="256" t="s">
        <v>5502</v>
      </c>
      <c r="N669" s="256">
        <v>0</v>
      </c>
      <c r="O669" s="256">
        <v>362</v>
      </c>
    </row>
    <row r="670" spans="2:15" x14ac:dyDescent="0.25">
      <c r="B670" t="str">
        <f t="shared" si="10"/>
        <v>1020200017727Male</v>
      </c>
      <c r="C670" s="256" t="s">
        <v>241</v>
      </c>
      <c r="D670" s="17" t="s">
        <v>242</v>
      </c>
      <c r="E670" s="17" t="s">
        <v>242</v>
      </c>
      <c r="F670" s="17" t="s">
        <v>1708</v>
      </c>
      <c r="G670" s="256" t="s">
        <v>3905</v>
      </c>
      <c r="H670" s="256">
        <v>0</v>
      </c>
      <c r="I670" s="256">
        <v>133</v>
      </c>
      <c r="J670" s="256" t="s">
        <v>5502</v>
      </c>
      <c r="K670" s="256">
        <v>105</v>
      </c>
      <c r="L670" s="256">
        <v>24</v>
      </c>
      <c r="M670" s="256" t="s">
        <v>5502</v>
      </c>
      <c r="N670" s="256">
        <v>0</v>
      </c>
      <c r="O670" s="256">
        <v>271</v>
      </c>
    </row>
    <row r="671" spans="2:15" x14ac:dyDescent="0.25">
      <c r="B671" t="str">
        <f t="shared" si="10"/>
        <v>1020200017727Total</v>
      </c>
      <c r="C671" s="504" t="s">
        <v>241</v>
      </c>
      <c r="D671" s="505" t="s">
        <v>242</v>
      </c>
      <c r="E671" s="505" t="s">
        <v>242</v>
      </c>
      <c r="F671" s="505" t="str">
        <f>F670</f>
        <v>7727</v>
      </c>
      <c r="G671" s="504" t="s">
        <v>3343</v>
      </c>
      <c r="H671" s="504">
        <v>0</v>
      </c>
      <c r="I671" s="504">
        <v>336</v>
      </c>
      <c r="J671" s="504" t="s">
        <v>5502</v>
      </c>
      <c r="K671" s="504">
        <v>227</v>
      </c>
      <c r="L671" s="504">
        <v>53</v>
      </c>
      <c r="M671" s="504" t="s">
        <v>5502</v>
      </c>
      <c r="N671" s="504">
        <v>0</v>
      </c>
      <c r="O671" s="504">
        <v>633</v>
      </c>
    </row>
    <row r="672" spans="2:15" x14ac:dyDescent="0.25">
      <c r="B672" t="str">
        <f t="shared" si="10"/>
        <v>1030219038094Female</v>
      </c>
      <c r="C672" s="256" t="s">
        <v>243</v>
      </c>
      <c r="D672" s="17" t="s">
        <v>244</v>
      </c>
      <c r="E672" s="17" t="s">
        <v>1709</v>
      </c>
      <c r="F672" s="17" t="s">
        <v>1710</v>
      </c>
      <c r="G672" s="256" t="s">
        <v>3904</v>
      </c>
      <c r="H672" s="256" t="s">
        <v>5502</v>
      </c>
      <c r="I672" s="256">
        <v>94</v>
      </c>
      <c r="J672" s="256" t="s">
        <v>5502</v>
      </c>
      <c r="K672" s="256">
        <v>25</v>
      </c>
      <c r="L672" s="256">
        <v>25</v>
      </c>
      <c r="M672" s="256">
        <v>0</v>
      </c>
      <c r="N672" s="256">
        <v>0</v>
      </c>
      <c r="O672" s="256">
        <v>149</v>
      </c>
    </row>
    <row r="673" spans="2:15" x14ac:dyDescent="0.25">
      <c r="B673" t="str">
        <f t="shared" si="10"/>
        <v>1030219038094Male</v>
      </c>
      <c r="C673" s="256" t="s">
        <v>243</v>
      </c>
      <c r="D673" s="17" t="s">
        <v>244</v>
      </c>
      <c r="E673" s="17" t="s">
        <v>1709</v>
      </c>
      <c r="F673" s="17" t="s">
        <v>1710</v>
      </c>
      <c r="G673" s="256" t="s">
        <v>3905</v>
      </c>
      <c r="H673" s="256">
        <v>0</v>
      </c>
      <c r="I673" s="256">
        <v>110</v>
      </c>
      <c r="J673" s="256" t="s">
        <v>5502</v>
      </c>
      <c r="K673" s="256">
        <v>40</v>
      </c>
      <c r="L673" s="256" t="s">
        <v>5502</v>
      </c>
      <c r="M673" s="256">
        <v>0</v>
      </c>
      <c r="N673" s="256">
        <v>0</v>
      </c>
      <c r="O673" s="256">
        <v>163</v>
      </c>
    </row>
    <row r="674" spans="2:15" x14ac:dyDescent="0.25">
      <c r="B674" t="str">
        <f t="shared" si="10"/>
        <v>1030219038094Total</v>
      </c>
      <c r="C674" s="504" t="s">
        <v>243</v>
      </c>
      <c r="D674" s="505" t="s">
        <v>244</v>
      </c>
      <c r="E674" s="505" t="s">
        <v>1709</v>
      </c>
      <c r="F674" s="505" t="str">
        <f>F673</f>
        <v>8094</v>
      </c>
      <c r="G674" s="504" t="s">
        <v>3343</v>
      </c>
      <c r="H674" s="504" t="s">
        <v>5502</v>
      </c>
      <c r="I674" s="504">
        <v>204</v>
      </c>
      <c r="J674" s="504" t="s">
        <v>5502</v>
      </c>
      <c r="K674" s="504">
        <v>65</v>
      </c>
      <c r="L674" s="504" t="s">
        <v>5502</v>
      </c>
      <c r="M674" s="504">
        <v>0</v>
      </c>
      <c r="N674" s="504">
        <v>0</v>
      </c>
      <c r="O674" s="504">
        <v>312</v>
      </c>
    </row>
    <row r="675" spans="2:15" x14ac:dyDescent="0.25">
      <c r="B675" t="str">
        <f t="shared" si="10"/>
        <v>1061612031475Female</v>
      </c>
      <c r="C675" s="256" t="s">
        <v>245</v>
      </c>
      <c r="D675" s="17" t="s">
        <v>246</v>
      </c>
      <c r="E675" s="17" t="s">
        <v>1711</v>
      </c>
      <c r="F675" s="17" t="s">
        <v>1712</v>
      </c>
      <c r="G675" s="256" t="s">
        <v>3904</v>
      </c>
      <c r="H675" s="256">
        <v>0</v>
      </c>
      <c r="I675" s="256" t="s">
        <v>5502</v>
      </c>
      <c r="J675" s="256" t="s">
        <v>5502</v>
      </c>
      <c r="K675" s="256">
        <v>179</v>
      </c>
      <c r="L675" s="256" t="s">
        <v>5502</v>
      </c>
      <c r="M675" s="256" t="s">
        <v>5502</v>
      </c>
      <c r="N675" s="256">
        <v>0</v>
      </c>
      <c r="O675" s="256">
        <v>191</v>
      </c>
    </row>
    <row r="676" spans="2:15" x14ac:dyDescent="0.25">
      <c r="B676" t="str">
        <f t="shared" si="10"/>
        <v>1061612031475Male</v>
      </c>
      <c r="C676" s="256" t="s">
        <v>245</v>
      </c>
      <c r="D676" s="17" t="s">
        <v>246</v>
      </c>
      <c r="E676" s="17" t="s">
        <v>1711</v>
      </c>
      <c r="F676" s="17" t="s">
        <v>1712</v>
      </c>
      <c r="G676" s="256" t="s">
        <v>3905</v>
      </c>
      <c r="H676" s="256">
        <v>0</v>
      </c>
      <c r="I676" s="256" t="s">
        <v>5502</v>
      </c>
      <c r="J676" s="256" t="s">
        <v>5502</v>
      </c>
      <c r="K676" s="256">
        <v>186</v>
      </c>
      <c r="L676" s="256" t="s">
        <v>5502</v>
      </c>
      <c r="M676" s="256" t="s">
        <v>5502</v>
      </c>
      <c r="N676" s="256">
        <v>0</v>
      </c>
      <c r="O676" s="256">
        <v>198</v>
      </c>
    </row>
    <row r="677" spans="2:15" x14ac:dyDescent="0.25">
      <c r="B677" t="str">
        <f t="shared" si="10"/>
        <v>1061612031475Total</v>
      </c>
      <c r="C677" s="504" t="s">
        <v>245</v>
      </c>
      <c r="D677" s="505" t="s">
        <v>246</v>
      </c>
      <c r="E677" s="505" t="s">
        <v>1711</v>
      </c>
      <c r="F677" s="505" t="str">
        <f>F676</f>
        <v>1475</v>
      </c>
      <c r="G677" s="504" t="s">
        <v>3343</v>
      </c>
      <c r="H677" s="504">
        <v>0</v>
      </c>
      <c r="I677" s="504" t="s">
        <v>5502</v>
      </c>
      <c r="J677" s="504" t="s">
        <v>5502</v>
      </c>
      <c r="K677" s="504">
        <v>365</v>
      </c>
      <c r="L677" s="504" t="s">
        <v>5502</v>
      </c>
      <c r="M677" s="504" t="s">
        <v>5502</v>
      </c>
      <c r="N677" s="504">
        <v>0</v>
      </c>
      <c r="O677" s="504">
        <v>389</v>
      </c>
    </row>
    <row r="678" spans="2:15" x14ac:dyDescent="0.25">
      <c r="B678" t="str">
        <f t="shared" si="10"/>
        <v>1061613576909Female</v>
      </c>
      <c r="C678" s="256" t="s">
        <v>247</v>
      </c>
      <c r="D678" s="17" t="s">
        <v>248</v>
      </c>
      <c r="E678" s="17" t="s">
        <v>248</v>
      </c>
      <c r="F678" s="17" t="s">
        <v>3824</v>
      </c>
      <c r="G678" s="256" t="s">
        <v>3904</v>
      </c>
      <c r="H678" s="256">
        <v>0</v>
      </c>
      <c r="I678" s="256" t="s">
        <v>5502</v>
      </c>
      <c r="J678" s="256" t="s">
        <v>5502</v>
      </c>
      <c r="K678" s="256">
        <v>138</v>
      </c>
      <c r="L678" s="256">
        <v>0</v>
      </c>
      <c r="M678" s="256">
        <v>0</v>
      </c>
      <c r="N678" s="256">
        <v>0</v>
      </c>
      <c r="O678" s="256">
        <v>142</v>
      </c>
    </row>
    <row r="679" spans="2:15" x14ac:dyDescent="0.25">
      <c r="B679" t="str">
        <f t="shared" si="10"/>
        <v>1061613576909Male</v>
      </c>
      <c r="C679" s="256" t="s">
        <v>247</v>
      </c>
      <c r="D679" s="17" t="s">
        <v>248</v>
      </c>
      <c r="E679" s="17" t="s">
        <v>248</v>
      </c>
      <c r="F679" s="17" t="s">
        <v>3824</v>
      </c>
      <c r="G679" s="256" t="s">
        <v>3905</v>
      </c>
      <c r="H679" s="256">
        <v>0</v>
      </c>
      <c r="I679" s="256">
        <v>0</v>
      </c>
      <c r="J679" s="256" t="s">
        <v>5502</v>
      </c>
      <c r="K679" s="256" t="s">
        <v>5502</v>
      </c>
      <c r="L679" s="256">
        <v>0</v>
      </c>
      <c r="M679" s="256">
        <v>0</v>
      </c>
      <c r="N679" s="256">
        <v>0</v>
      </c>
      <c r="O679" s="256">
        <v>233</v>
      </c>
    </row>
    <row r="680" spans="2:15" x14ac:dyDescent="0.25">
      <c r="B680" t="str">
        <f t="shared" si="10"/>
        <v>1061613576909Total</v>
      </c>
      <c r="C680" s="504" t="s">
        <v>247</v>
      </c>
      <c r="D680" s="505" t="s">
        <v>248</v>
      </c>
      <c r="E680" s="505" t="s">
        <v>248</v>
      </c>
      <c r="F680" s="505" t="str">
        <f>F679</f>
        <v>6909</v>
      </c>
      <c r="G680" s="504" t="s">
        <v>3343</v>
      </c>
      <c r="H680" s="504">
        <v>0</v>
      </c>
      <c r="I680" s="504" t="s">
        <v>5502</v>
      </c>
      <c r="J680" s="504" t="s">
        <v>5502</v>
      </c>
      <c r="K680" s="504" t="s">
        <v>5502</v>
      </c>
      <c r="L680" s="504">
        <v>0</v>
      </c>
      <c r="M680" s="504">
        <v>0</v>
      </c>
      <c r="N680" s="504">
        <v>0</v>
      </c>
      <c r="O680" s="504">
        <v>375</v>
      </c>
    </row>
    <row r="681" spans="2:15" x14ac:dyDescent="0.25">
      <c r="B681" t="str">
        <f t="shared" si="10"/>
        <v>1061617031480Female</v>
      </c>
      <c r="C681" s="256" t="s">
        <v>249</v>
      </c>
      <c r="D681" s="17" t="s">
        <v>250</v>
      </c>
      <c r="E681" s="17" t="s">
        <v>1713</v>
      </c>
      <c r="F681" s="17" t="s">
        <v>1714</v>
      </c>
      <c r="G681" s="256" t="s">
        <v>3904</v>
      </c>
      <c r="H681" s="256">
        <v>0</v>
      </c>
      <c r="I681" s="256" t="s">
        <v>5502</v>
      </c>
      <c r="J681" s="256" t="s">
        <v>5502</v>
      </c>
      <c r="K681" s="256">
        <v>207</v>
      </c>
      <c r="L681" s="256">
        <v>0</v>
      </c>
      <c r="M681" s="256">
        <v>0</v>
      </c>
      <c r="N681" s="256">
        <v>0</v>
      </c>
      <c r="O681" s="256">
        <v>215</v>
      </c>
    </row>
    <row r="682" spans="2:15" x14ac:dyDescent="0.25">
      <c r="B682" t="str">
        <f t="shared" si="10"/>
        <v>1061617031480Male</v>
      </c>
      <c r="C682" s="256" t="s">
        <v>249</v>
      </c>
      <c r="D682" s="17" t="s">
        <v>250</v>
      </c>
      <c r="E682" s="17" t="s">
        <v>1713</v>
      </c>
      <c r="F682" s="17" t="s">
        <v>1714</v>
      </c>
      <c r="G682" s="256" t="s">
        <v>3905</v>
      </c>
      <c r="H682" s="256">
        <v>0</v>
      </c>
      <c r="I682" s="256" t="s">
        <v>5502</v>
      </c>
      <c r="J682" s="256">
        <v>0</v>
      </c>
      <c r="K682" s="256">
        <v>196</v>
      </c>
      <c r="L682" s="256" t="s">
        <v>5502</v>
      </c>
      <c r="M682" s="256" t="s">
        <v>5502</v>
      </c>
      <c r="N682" s="256">
        <v>0</v>
      </c>
      <c r="O682" s="256">
        <v>204</v>
      </c>
    </row>
    <row r="683" spans="2:15" x14ac:dyDescent="0.25">
      <c r="B683" t="str">
        <f t="shared" si="10"/>
        <v>1061617031480Total</v>
      </c>
      <c r="C683" s="504" t="s">
        <v>249</v>
      </c>
      <c r="D683" s="505" t="s">
        <v>250</v>
      </c>
      <c r="E683" s="505" t="s">
        <v>1713</v>
      </c>
      <c r="F683" s="505" t="str">
        <f>F682</f>
        <v>1480</v>
      </c>
      <c r="G683" s="504" t="s">
        <v>3343</v>
      </c>
      <c r="H683" s="504">
        <v>0</v>
      </c>
      <c r="I683" s="504" t="s">
        <v>5502</v>
      </c>
      <c r="J683" s="504" t="s">
        <v>5502</v>
      </c>
      <c r="K683" s="504">
        <v>403</v>
      </c>
      <c r="L683" s="504" t="s">
        <v>5502</v>
      </c>
      <c r="M683" s="504" t="s">
        <v>5502</v>
      </c>
      <c r="N683" s="504">
        <v>0</v>
      </c>
      <c r="O683" s="504">
        <v>419</v>
      </c>
    </row>
    <row r="684" spans="2:15" x14ac:dyDescent="0.25">
      <c r="B684" t="str">
        <f t="shared" si="10"/>
        <v>1080715040921Female</v>
      </c>
      <c r="C684" s="256" t="s">
        <v>251</v>
      </c>
      <c r="D684" s="17" t="s">
        <v>252</v>
      </c>
      <c r="E684" s="17" t="s">
        <v>1715</v>
      </c>
      <c r="F684" s="17" t="s">
        <v>1716</v>
      </c>
      <c r="G684" s="256" t="s">
        <v>3904</v>
      </c>
      <c r="H684" s="256">
        <v>0</v>
      </c>
      <c r="I684" s="256" t="s">
        <v>5502</v>
      </c>
      <c r="J684" s="256" t="s">
        <v>5502</v>
      </c>
      <c r="K684" s="256">
        <v>194</v>
      </c>
      <c r="L684" s="256" t="s">
        <v>5502</v>
      </c>
      <c r="M684" s="256">
        <v>0</v>
      </c>
      <c r="N684" s="256">
        <v>0</v>
      </c>
      <c r="O684" s="256">
        <v>200</v>
      </c>
    </row>
    <row r="685" spans="2:15" x14ac:dyDescent="0.25">
      <c r="B685" t="str">
        <f t="shared" si="10"/>
        <v>1080715040921Male</v>
      </c>
      <c r="C685" s="256" t="s">
        <v>251</v>
      </c>
      <c r="D685" s="17" t="s">
        <v>252</v>
      </c>
      <c r="E685" s="17" t="s">
        <v>1715</v>
      </c>
      <c r="F685" s="17" t="s">
        <v>1716</v>
      </c>
      <c r="G685" s="256" t="s">
        <v>3905</v>
      </c>
      <c r="H685" s="256">
        <v>0</v>
      </c>
      <c r="I685" s="256" t="s">
        <v>5502</v>
      </c>
      <c r="J685" s="256" t="s">
        <v>5502</v>
      </c>
      <c r="K685" s="256">
        <v>202</v>
      </c>
      <c r="L685" s="256" t="s">
        <v>5502</v>
      </c>
      <c r="M685" s="256">
        <v>0</v>
      </c>
      <c r="N685" s="256">
        <v>0</v>
      </c>
      <c r="O685" s="256">
        <v>206</v>
      </c>
    </row>
    <row r="686" spans="2:15" x14ac:dyDescent="0.25">
      <c r="B686" t="str">
        <f t="shared" si="10"/>
        <v>1080715040921Total</v>
      </c>
      <c r="C686" s="504" t="s">
        <v>251</v>
      </c>
      <c r="D686" s="505" t="s">
        <v>252</v>
      </c>
      <c r="E686" s="505" t="s">
        <v>1715</v>
      </c>
      <c r="F686" s="505" t="str">
        <f>F685</f>
        <v>0921</v>
      </c>
      <c r="G686" s="504" t="s">
        <v>3343</v>
      </c>
      <c r="H686" s="504">
        <v>0</v>
      </c>
      <c r="I686" s="504" t="s">
        <v>5502</v>
      </c>
      <c r="J686" s="504" t="s">
        <v>5502</v>
      </c>
      <c r="K686" s="504">
        <v>396</v>
      </c>
      <c r="L686" s="504" t="s">
        <v>5502</v>
      </c>
      <c r="M686" s="504">
        <v>0</v>
      </c>
      <c r="N686" s="504">
        <v>0</v>
      </c>
      <c r="O686" s="504">
        <v>406</v>
      </c>
    </row>
    <row r="687" spans="2:15" x14ac:dyDescent="0.25">
      <c r="B687" t="str">
        <f t="shared" si="10"/>
        <v>1101710036236Female</v>
      </c>
      <c r="C687" s="256" t="s">
        <v>253</v>
      </c>
      <c r="D687" s="17" t="s">
        <v>254</v>
      </c>
      <c r="E687" s="17" t="s">
        <v>5380</v>
      </c>
      <c r="F687" s="17" t="s">
        <v>1717</v>
      </c>
      <c r="G687" s="256" t="s">
        <v>3904</v>
      </c>
      <c r="H687" s="256">
        <v>0</v>
      </c>
      <c r="I687" s="256" t="s">
        <v>5502</v>
      </c>
      <c r="J687" s="256" t="s">
        <v>5502</v>
      </c>
      <c r="K687" s="256">
        <v>477</v>
      </c>
      <c r="L687" s="256">
        <v>12</v>
      </c>
      <c r="M687" s="256" t="s">
        <v>5502</v>
      </c>
      <c r="N687" s="256" t="s">
        <v>5502</v>
      </c>
      <c r="O687" s="256">
        <v>500</v>
      </c>
    </row>
    <row r="688" spans="2:15" x14ac:dyDescent="0.25">
      <c r="B688" t="str">
        <f t="shared" si="10"/>
        <v>1101710036236Male</v>
      </c>
      <c r="C688" s="256" t="s">
        <v>253</v>
      </c>
      <c r="D688" s="17" t="s">
        <v>254</v>
      </c>
      <c r="E688" s="17" t="s">
        <v>5380</v>
      </c>
      <c r="F688" s="17" t="s">
        <v>1717</v>
      </c>
      <c r="G688" s="256" t="s">
        <v>3905</v>
      </c>
      <c r="H688" s="256">
        <v>0</v>
      </c>
      <c r="I688" s="256">
        <v>0</v>
      </c>
      <c r="J688" s="256" t="s">
        <v>5502</v>
      </c>
      <c r="K688" s="256">
        <v>558</v>
      </c>
      <c r="L688" s="256">
        <v>14</v>
      </c>
      <c r="M688" s="256" t="s">
        <v>5502</v>
      </c>
      <c r="N688" s="256">
        <v>0</v>
      </c>
      <c r="O688" s="256">
        <v>583</v>
      </c>
    </row>
    <row r="689" spans="2:15" x14ac:dyDescent="0.25">
      <c r="B689" t="str">
        <f t="shared" si="10"/>
        <v>1101710036236Total</v>
      </c>
      <c r="C689" s="504" t="s">
        <v>253</v>
      </c>
      <c r="D689" s="505" t="s">
        <v>254</v>
      </c>
      <c r="E689" s="505" t="s">
        <v>5380</v>
      </c>
      <c r="F689" s="505" t="str">
        <f>F688</f>
        <v>6236</v>
      </c>
      <c r="G689" s="504" t="s">
        <v>3343</v>
      </c>
      <c r="H689" s="504">
        <v>0</v>
      </c>
      <c r="I689" s="504" t="s">
        <v>5502</v>
      </c>
      <c r="J689" s="504" t="s">
        <v>5502</v>
      </c>
      <c r="K689" s="504">
        <v>1035</v>
      </c>
      <c r="L689" s="504">
        <v>26</v>
      </c>
      <c r="M689" s="504" t="s">
        <v>5502</v>
      </c>
      <c r="N689" s="504" t="s">
        <v>5502</v>
      </c>
      <c r="O689" s="504">
        <v>1083</v>
      </c>
    </row>
    <row r="690" spans="2:15" x14ac:dyDescent="0.25">
      <c r="B690" t="str">
        <f t="shared" si="10"/>
        <v>1101716075276Female</v>
      </c>
      <c r="C690" s="256" t="s">
        <v>255</v>
      </c>
      <c r="D690" s="17" t="s">
        <v>256</v>
      </c>
      <c r="E690" s="17" t="s">
        <v>256</v>
      </c>
      <c r="F690" s="17" t="s">
        <v>3825</v>
      </c>
      <c r="G690" s="256" t="s">
        <v>3904</v>
      </c>
      <c r="H690" s="256" t="s">
        <v>5502</v>
      </c>
      <c r="I690" s="256" t="s">
        <v>5502</v>
      </c>
      <c r="J690" s="256" t="s">
        <v>5502</v>
      </c>
      <c r="K690" s="256" t="s">
        <v>5502</v>
      </c>
      <c r="L690" s="256">
        <v>0</v>
      </c>
      <c r="M690" s="256">
        <v>0</v>
      </c>
      <c r="N690" s="256">
        <v>0</v>
      </c>
      <c r="O690" s="256">
        <v>127</v>
      </c>
    </row>
    <row r="691" spans="2:15" x14ac:dyDescent="0.25">
      <c r="B691" t="str">
        <f t="shared" si="10"/>
        <v>1101716075276Male</v>
      </c>
      <c r="C691" s="256" t="s">
        <v>255</v>
      </c>
      <c r="D691" s="17" t="s">
        <v>256</v>
      </c>
      <c r="E691" s="17" t="s">
        <v>256</v>
      </c>
      <c r="F691" s="17" t="s">
        <v>3825</v>
      </c>
      <c r="G691" s="256" t="s">
        <v>3905</v>
      </c>
      <c r="H691" s="256" t="s">
        <v>5502</v>
      </c>
      <c r="I691" s="256" t="s">
        <v>5502</v>
      </c>
      <c r="J691" s="256" t="s">
        <v>5502</v>
      </c>
      <c r="K691" s="256">
        <v>228</v>
      </c>
      <c r="L691" s="256">
        <v>0</v>
      </c>
      <c r="M691" s="256">
        <v>0</v>
      </c>
      <c r="N691" s="256">
        <v>0</v>
      </c>
      <c r="O691" s="256">
        <v>235</v>
      </c>
    </row>
    <row r="692" spans="2:15" x14ac:dyDescent="0.25">
      <c r="B692" t="str">
        <f t="shared" si="10"/>
        <v>1101716075276Total</v>
      </c>
      <c r="C692" s="504" t="s">
        <v>255</v>
      </c>
      <c r="D692" s="505" t="s">
        <v>256</v>
      </c>
      <c r="E692" s="505" t="s">
        <v>256</v>
      </c>
      <c r="F692" s="505" t="str">
        <f>F691</f>
        <v>5276</v>
      </c>
      <c r="G692" s="504" t="s">
        <v>3343</v>
      </c>
      <c r="H692" s="504" t="s">
        <v>5502</v>
      </c>
      <c r="I692" s="504" t="s">
        <v>5502</v>
      </c>
      <c r="J692" s="504" t="s">
        <v>5502</v>
      </c>
      <c r="K692" s="504" t="s">
        <v>5502</v>
      </c>
      <c r="L692" s="504">
        <v>0</v>
      </c>
      <c r="M692" s="504">
        <v>0</v>
      </c>
      <c r="N692" s="504">
        <v>0</v>
      </c>
      <c r="O692" s="504">
        <v>362</v>
      </c>
    </row>
    <row r="693" spans="2:15" x14ac:dyDescent="0.25">
      <c r="B693" t="str">
        <f t="shared" si="10"/>
        <v>1241519025012Female</v>
      </c>
      <c r="C693" s="256" t="s">
        <v>257</v>
      </c>
      <c r="D693" s="17" t="s">
        <v>258</v>
      </c>
      <c r="E693" s="17" t="s">
        <v>1718</v>
      </c>
      <c r="F693" s="17" t="s">
        <v>1719</v>
      </c>
      <c r="G693" s="256" t="s">
        <v>3904</v>
      </c>
      <c r="H693" s="256">
        <v>0</v>
      </c>
      <c r="I693" s="256">
        <v>322</v>
      </c>
      <c r="J693" s="256">
        <v>163</v>
      </c>
      <c r="K693" s="256">
        <v>473</v>
      </c>
      <c r="L693" s="256">
        <v>18</v>
      </c>
      <c r="M693" s="256">
        <v>16</v>
      </c>
      <c r="N693" s="256">
        <v>0</v>
      </c>
      <c r="O693" s="256">
        <v>992</v>
      </c>
    </row>
    <row r="694" spans="2:15" x14ac:dyDescent="0.25">
      <c r="B694" t="str">
        <f t="shared" si="10"/>
        <v>1241519025012Male</v>
      </c>
      <c r="C694" s="256" t="s">
        <v>257</v>
      </c>
      <c r="D694" s="17" t="s">
        <v>258</v>
      </c>
      <c r="E694" s="17" t="s">
        <v>1718</v>
      </c>
      <c r="F694" s="17" t="s">
        <v>1719</v>
      </c>
      <c r="G694" s="256" t="s">
        <v>3905</v>
      </c>
      <c r="H694" s="256">
        <v>0</v>
      </c>
      <c r="I694" s="256">
        <v>340</v>
      </c>
      <c r="J694" s="256">
        <v>144</v>
      </c>
      <c r="K694" s="256">
        <v>529</v>
      </c>
      <c r="L694" s="256">
        <v>12</v>
      </c>
      <c r="M694" s="256">
        <v>12</v>
      </c>
      <c r="N694" s="256">
        <v>0</v>
      </c>
      <c r="O694" s="256">
        <v>1037</v>
      </c>
    </row>
    <row r="695" spans="2:15" x14ac:dyDescent="0.25">
      <c r="B695" t="str">
        <f t="shared" si="10"/>
        <v>1241519025012Total</v>
      </c>
      <c r="C695" s="504" t="s">
        <v>257</v>
      </c>
      <c r="D695" s="505" t="s">
        <v>258</v>
      </c>
      <c r="E695" s="505" t="s">
        <v>1718</v>
      </c>
      <c r="F695" s="505" t="str">
        <f>F694</f>
        <v>5012</v>
      </c>
      <c r="G695" s="504" t="s">
        <v>3343</v>
      </c>
      <c r="H695" s="504">
        <v>0</v>
      </c>
      <c r="I695" s="504">
        <v>662</v>
      </c>
      <c r="J695" s="504">
        <v>307</v>
      </c>
      <c r="K695" s="504">
        <v>1002</v>
      </c>
      <c r="L695" s="504">
        <v>30</v>
      </c>
      <c r="M695" s="504">
        <v>28</v>
      </c>
      <c r="N695" s="504">
        <v>0</v>
      </c>
      <c r="O695" s="504">
        <v>2029</v>
      </c>
    </row>
    <row r="696" spans="2:15" x14ac:dyDescent="0.25">
      <c r="B696" t="str">
        <f t="shared" si="10"/>
        <v>1241519026473Female</v>
      </c>
      <c r="C696" s="256" t="s">
        <v>257</v>
      </c>
      <c r="D696" s="17" t="s">
        <v>258</v>
      </c>
      <c r="E696" s="17" t="s">
        <v>1720</v>
      </c>
      <c r="F696" s="17" t="s">
        <v>1721</v>
      </c>
      <c r="G696" s="256" t="s">
        <v>3904</v>
      </c>
      <c r="H696" s="256">
        <v>0</v>
      </c>
      <c r="I696" s="256">
        <v>34</v>
      </c>
      <c r="J696" s="256">
        <v>19</v>
      </c>
      <c r="K696" s="256">
        <v>71</v>
      </c>
      <c r="L696" s="256" t="s">
        <v>5502</v>
      </c>
      <c r="M696" s="256" t="s">
        <v>5502</v>
      </c>
      <c r="N696" s="256">
        <v>0</v>
      </c>
      <c r="O696" s="256">
        <v>130</v>
      </c>
    </row>
    <row r="697" spans="2:15" x14ac:dyDescent="0.25">
      <c r="B697" t="str">
        <f t="shared" si="10"/>
        <v>1241519026473Male</v>
      </c>
      <c r="C697" s="256" t="s">
        <v>257</v>
      </c>
      <c r="D697" s="17" t="s">
        <v>258</v>
      </c>
      <c r="E697" s="17" t="s">
        <v>1720</v>
      </c>
      <c r="F697" s="17" t="s">
        <v>1721</v>
      </c>
      <c r="G697" s="256" t="s">
        <v>3905</v>
      </c>
      <c r="H697" s="256">
        <v>0</v>
      </c>
      <c r="I697" s="256">
        <v>39</v>
      </c>
      <c r="J697" s="256" t="s">
        <v>5502</v>
      </c>
      <c r="K697" s="256">
        <v>90</v>
      </c>
      <c r="L697" s="256" t="s">
        <v>5502</v>
      </c>
      <c r="M697" s="256">
        <v>0</v>
      </c>
      <c r="N697" s="256">
        <v>0</v>
      </c>
      <c r="O697" s="256">
        <v>146</v>
      </c>
    </row>
    <row r="698" spans="2:15" x14ac:dyDescent="0.25">
      <c r="B698" t="str">
        <f t="shared" si="10"/>
        <v>1241519026473Total</v>
      </c>
      <c r="C698" s="504" t="s">
        <v>257</v>
      </c>
      <c r="D698" s="505" t="s">
        <v>258</v>
      </c>
      <c r="E698" s="505" t="s">
        <v>1720</v>
      </c>
      <c r="F698" s="505" t="str">
        <f>F697</f>
        <v>6473</v>
      </c>
      <c r="G698" s="504" t="s">
        <v>3343</v>
      </c>
      <c r="H698" s="504">
        <v>0</v>
      </c>
      <c r="I698" s="504">
        <v>73</v>
      </c>
      <c r="J698" s="504" t="s">
        <v>5502</v>
      </c>
      <c r="K698" s="504">
        <v>161</v>
      </c>
      <c r="L698" s="504" t="s">
        <v>5502</v>
      </c>
      <c r="M698" s="504" t="s">
        <v>5502</v>
      </c>
      <c r="N698" s="504">
        <v>0</v>
      </c>
      <c r="O698" s="504">
        <v>276</v>
      </c>
    </row>
    <row r="699" spans="2:15" x14ac:dyDescent="0.25">
      <c r="B699" t="str">
        <f t="shared" si="10"/>
        <v>1241519027767Female</v>
      </c>
      <c r="C699" s="256" t="s">
        <v>257</v>
      </c>
      <c r="D699" s="17" t="s">
        <v>258</v>
      </c>
      <c r="E699" s="17" t="s">
        <v>1722</v>
      </c>
      <c r="F699" s="17" t="s">
        <v>1723</v>
      </c>
      <c r="G699" s="256" t="s">
        <v>3904</v>
      </c>
      <c r="H699" s="256" t="s">
        <v>5502</v>
      </c>
      <c r="I699" s="256">
        <v>66</v>
      </c>
      <c r="J699" s="256">
        <v>36</v>
      </c>
      <c r="K699" s="256">
        <v>52</v>
      </c>
      <c r="L699" s="256" t="s">
        <v>5502</v>
      </c>
      <c r="M699" s="256" t="s">
        <v>5502</v>
      </c>
      <c r="N699" s="256">
        <v>0</v>
      </c>
      <c r="O699" s="256">
        <v>161</v>
      </c>
    </row>
    <row r="700" spans="2:15" x14ac:dyDescent="0.25">
      <c r="B700" t="str">
        <f t="shared" si="10"/>
        <v>1241519027767Male</v>
      </c>
      <c r="C700" s="256" t="s">
        <v>257</v>
      </c>
      <c r="D700" s="17" t="s">
        <v>258</v>
      </c>
      <c r="E700" s="17" t="s">
        <v>1722</v>
      </c>
      <c r="F700" s="17" t="s">
        <v>1723</v>
      </c>
      <c r="G700" s="256" t="s">
        <v>3905</v>
      </c>
      <c r="H700" s="256">
        <v>0</v>
      </c>
      <c r="I700" s="256">
        <v>45</v>
      </c>
      <c r="J700" s="256">
        <v>45</v>
      </c>
      <c r="K700" s="256">
        <v>48</v>
      </c>
      <c r="L700" s="256" t="s">
        <v>5502</v>
      </c>
      <c r="M700" s="256" t="s">
        <v>5502</v>
      </c>
      <c r="N700" s="256">
        <v>0</v>
      </c>
      <c r="O700" s="256">
        <v>141</v>
      </c>
    </row>
    <row r="701" spans="2:15" x14ac:dyDescent="0.25">
      <c r="B701" t="str">
        <f t="shared" si="10"/>
        <v>1241519027767Total</v>
      </c>
      <c r="C701" s="504" t="s">
        <v>257</v>
      </c>
      <c r="D701" s="505" t="s">
        <v>258</v>
      </c>
      <c r="E701" s="505" t="s">
        <v>1722</v>
      </c>
      <c r="F701" s="505" t="str">
        <f>F700</f>
        <v>7767</v>
      </c>
      <c r="G701" s="504" t="s">
        <v>3343</v>
      </c>
      <c r="H701" s="504" t="s">
        <v>5502</v>
      </c>
      <c r="I701" s="504">
        <v>111</v>
      </c>
      <c r="J701" s="504">
        <v>81</v>
      </c>
      <c r="K701" s="504">
        <v>100</v>
      </c>
      <c r="L701" s="504" t="s">
        <v>5502</v>
      </c>
      <c r="M701" s="504" t="s">
        <v>5502</v>
      </c>
      <c r="N701" s="504">
        <v>0</v>
      </c>
      <c r="O701" s="504">
        <v>302</v>
      </c>
    </row>
    <row r="702" spans="2:15" x14ac:dyDescent="0.25">
      <c r="B702" t="str">
        <f t="shared" si="10"/>
        <v>1241519026474Female</v>
      </c>
      <c r="C702" s="256" t="s">
        <v>257</v>
      </c>
      <c r="D702" s="17" t="s">
        <v>258</v>
      </c>
      <c r="E702" s="17" t="s">
        <v>1724</v>
      </c>
      <c r="F702" s="17" t="s">
        <v>1725</v>
      </c>
      <c r="G702" s="256" t="s">
        <v>3904</v>
      </c>
      <c r="H702" s="256" t="s">
        <v>5502</v>
      </c>
      <c r="I702" s="256">
        <v>69</v>
      </c>
      <c r="J702" s="256" t="s">
        <v>5502</v>
      </c>
      <c r="K702" s="256">
        <v>96</v>
      </c>
      <c r="L702" s="256">
        <v>0</v>
      </c>
      <c r="M702" s="256" t="s">
        <v>5502</v>
      </c>
      <c r="N702" s="256">
        <v>0</v>
      </c>
      <c r="O702" s="256">
        <v>195</v>
      </c>
    </row>
    <row r="703" spans="2:15" x14ac:dyDescent="0.25">
      <c r="B703" t="str">
        <f t="shared" si="10"/>
        <v>1241519026474Male</v>
      </c>
      <c r="C703" s="256" t="s">
        <v>257</v>
      </c>
      <c r="D703" s="17" t="s">
        <v>258</v>
      </c>
      <c r="E703" s="17" t="s">
        <v>1724</v>
      </c>
      <c r="F703" s="17" t="s">
        <v>1725</v>
      </c>
      <c r="G703" s="256" t="s">
        <v>3905</v>
      </c>
      <c r="H703" s="256">
        <v>0</v>
      </c>
      <c r="I703" s="256">
        <v>59</v>
      </c>
      <c r="J703" s="256">
        <v>40</v>
      </c>
      <c r="K703" s="256">
        <v>88</v>
      </c>
      <c r="L703" s="256" t="s">
        <v>5502</v>
      </c>
      <c r="M703" s="256" t="s">
        <v>5502</v>
      </c>
      <c r="N703" s="256">
        <v>0</v>
      </c>
      <c r="O703" s="256">
        <v>195</v>
      </c>
    </row>
    <row r="704" spans="2:15" x14ac:dyDescent="0.25">
      <c r="B704" t="str">
        <f t="shared" si="10"/>
        <v>1241519026474Total</v>
      </c>
      <c r="C704" s="504" t="s">
        <v>257</v>
      </c>
      <c r="D704" s="505" t="s">
        <v>258</v>
      </c>
      <c r="E704" s="505" t="s">
        <v>1724</v>
      </c>
      <c r="F704" s="505" t="str">
        <f>F703</f>
        <v>6474</v>
      </c>
      <c r="G704" s="504" t="s">
        <v>3343</v>
      </c>
      <c r="H704" s="504" t="s">
        <v>5502</v>
      </c>
      <c r="I704" s="504">
        <v>128</v>
      </c>
      <c r="J704" s="504" t="s">
        <v>5502</v>
      </c>
      <c r="K704" s="504">
        <v>184</v>
      </c>
      <c r="L704" s="504" t="s">
        <v>5502</v>
      </c>
      <c r="M704" s="504" t="s">
        <v>5502</v>
      </c>
      <c r="N704" s="504">
        <v>0</v>
      </c>
      <c r="O704" s="504">
        <v>390</v>
      </c>
    </row>
    <row r="705" spans="2:15" x14ac:dyDescent="0.25">
      <c r="B705" t="str">
        <f t="shared" si="10"/>
        <v>1133613036289Female</v>
      </c>
      <c r="C705" s="256" t="s">
        <v>259</v>
      </c>
      <c r="D705" s="17" t="s">
        <v>260</v>
      </c>
      <c r="E705" s="17" t="s">
        <v>1726</v>
      </c>
      <c r="F705" s="17" t="s">
        <v>1727</v>
      </c>
      <c r="G705" s="256" t="s">
        <v>3904</v>
      </c>
      <c r="H705" s="256">
        <v>0</v>
      </c>
      <c r="I705" s="256">
        <v>0</v>
      </c>
      <c r="J705" s="256">
        <v>15</v>
      </c>
      <c r="K705" s="256">
        <v>208</v>
      </c>
      <c r="L705" s="256" t="s">
        <v>5502</v>
      </c>
      <c r="M705" s="256" t="s">
        <v>5502</v>
      </c>
      <c r="N705" s="256">
        <v>0</v>
      </c>
      <c r="O705" s="256">
        <v>237</v>
      </c>
    </row>
    <row r="706" spans="2:15" x14ac:dyDescent="0.25">
      <c r="B706" t="str">
        <f t="shared" si="10"/>
        <v>1133613036289Male</v>
      </c>
      <c r="C706" s="256" t="s">
        <v>259</v>
      </c>
      <c r="D706" s="17" t="s">
        <v>260</v>
      </c>
      <c r="E706" s="17" t="s">
        <v>1726</v>
      </c>
      <c r="F706" s="17" t="s">
        <v>1727</v>
      </c>
      <c r="G706" s="256" t="s">
        <v>3905</v>
      </c>
      <c r="H706" s="256">
        <v>0</v>
      </c>
      <c r="I706" s="256" t="s">
        <v>5502</v>
      </c>
      <c r="J706" s="256">
        <v>17</v>
      </c>
      <c r="K706" s="256">
        <v>206</v>
      </c>
      <c r="L706" s="256" t="s">
        <v>5502</v>
      </c>
      <c r="M706" s="256" t="s">
        <v>5502</v>
      </c>
      <c r="N706" s="256">
        <v>0</v>
      </c>
      <c r="O706" s="256">
        <v>244</v>
      </c>
    </row>
    <row r="707" spans="2:15" x14ac:dyDescent="0.25">
      <c r="B707" t="str">
        <f t="shared" si="10"/>
        <v>1133613036289Total</v>
      </c>
      <c r="C707" s="504" t="s">
        <v>259</v>
      </c>
      <c r="D707" s="505" t="s">
        <v>260</v>
      </c>
      <c r="E707" s="505" t="s">
        <v>1726</v>
      </c>
      <c r="F707" s="505" t="str">
        <f>F706</f>
        <v>6289</v>
      </c>
      <c r="G707" s="504" t="s">
        <v>3343</v>
      </c>
      <c r="H707" s="504">
        <v>0</v>
      </c>
      <c r="I707" s="504" t="s">
        <v>5502</v>
      </c>
      <c r="J707" s="504">
        <v>32</v>
      </c>
      <c r="K707" s="504">
        <v>414</v>
      </c>
      <c r="L707" s="504" t="s">
        <v>5502</v>
      </c>
      <c r="M707" s="504">
        <v>17</v>
      </c>
      <c r="N707" s="504">
        <v>0</v>
      </c>
      <c r="O707" s="504">
        <v>481</v>
      </c>
    </row>
    <row r="708" spans="2:15" x14ac:dyDescent="0.25">
      <c r="B708" t="str">
        <f t="shared" si="10"/>
        <v>1133613036290Female</v>
      </c>
      <c r="C708" s="256" t="s">
        <v>259</v>
      </c>
      <c r="D708" s="17" t="s">
        <v>260</v>
      </c>
      <c r="E708" s="17" t="s">
        <v>1728</v>
      </c>
      <c r="F708" s="17" t="s">
        <v>1729</v>
      </c>
      <c r="G708" s="256" t="s">
        <v>3904</v>
      </c>
      <c r="H708" s="256" t="s">
        <v>5502</v>
      </c>
      <c r="I708" s="256" t="s">
        <v>5502</v>
      </c>
      <c r="J708" s="256">
        <v>29</v>
      </c>
      <c r="K708" s="256">
        <v>424</v>
      </c>
      <c r="L708" s="256">
        <v>12</v>
      </c>
      <c r="M708" s="256">
        <v>14</v>
      </c>
      <c r="N708" s="256">
        <v>0</v>
      </c>
      <c r="O708" s="256">
        <v>484</v>
      </c>
    </row>
    <row r="709" spans="2:15" x14ac:dyDescent="0.25">
      <c r="B709" t="str">
        <f t="shared" ref="B709:B772" si="11">C709&amp;F709&amp;G709</f>
        <v>1133613036290Male</v>
      </c>
      <c r="C709" s="256" t="s">
        <v>259</v>
      </c>
      <c r="D709" s="17" t="s">
        <v>260</v>
      </c>
      <c r="E709" s="17" t="s">
        <v>1728</v>
      </c>
      <c r="F709" s="17" t="s">
        <v>1729</v>
      </c>
      <c r="G709" s="256" t="s">
        <v>3905</v>
      </c>
      <c r="H709" s="256" t="s">
        <v>5502</v>
      </c>
      <c r="I709" s="256">
        <v>11</v>
      </c>
      <c r="J709" s="256">
        <v>24</v>
      </c>
      <c r="K709" s="256">
        <v>454</v>
      </c>
      <c r="L709" s="256">
        <v>17</v>
      </c>
      <c r="M709" s="256" t="s">
        <v>5502</v>
      </c>
      <c r="N709" s="256">
        <v>0</v>
      </c>
      <c r="O709" s="256">
        <v>514</v>
      </c>
    </row>
    <row r="710" spans="2:15" x14ac:dyDescent="0.25">
      <c r="B710" t="str">
        <f t="shared" si="11"/>
        <v>1133613036290Total</v>
      </c>
      <c r="C710" s="504" t="s">
        <v>259</v>
      </c>
      <c r="D710" s="505" t="s">
        <v>260</v>
      </c>
      <c r="E710" s="505" t="s">
        <v>1728</v>
      </c>
      <c r="F710" s="505" t="str">
        <f>F709</f>
        <v>6290</v>
      </c>
      <c r="G710" s="504" t="s">
        <v>3343</v>
      </c>
      <c r="H710" s="504" t="s">
        <v>5502</v>
      </c>
      <c r="I710" s="504" t="s">
        <v>5502</v>
      </c>
      <c r="J710" s="504">
        <v>53</v>
      </c>
      <c r="K710" s="504">
        <v>878</v>
      </c>
      <c r="L710" s="504">
        <v>29</v>
      </c>
      <c r="M710" s="504" t="s">
        <v>5502</v>
      </c>
      <c r="N710" s="504">
        <v>0</v>
      </c>
      <c r="O710" s="504">
        <v>998</v>
      </c>
    </row>
    <row r="711" spans="2:15" x14ac:dyDescent="0.25">
      <c r="B711" t="str">
        <f t="shared" si="11"/>
        <v>1241533207628Female</v>
      </c>
      <c r="C711" s="256" t="s">
        <v>261</v>
      </c>
      <c r="D711" s="17" t="s">
        <v>262</v>
      </c>
      <c r="E711" s="17" t="s">
        <v>262</v>
      </c>
      <c r="F711" s="17" t="s">
        <v>1730</v>
      </c>
      <c r="G711" s="256" t="s">
        <v>3904</v>
      </c>
      <c r="H711" s="256">
        <v>0</v>
      </c>
      <c r="I711" s="256">
        <v>103</v>
      </c>
      <c r="J711" s="256">
        <v>62</v>
      </c>
      <c r="K711" s="256">
        <v>164</v>
      </c>
      <c r="L711" s="256">
        <v>14</v>
      </c>
      <c r="M711" s="256">
        <v>31</v>
      </c>
      <c r="N711" s="256">
        <v>0</v>
      </c>
      <c r="O711" s="256">
        <v>374</v>
      </c>
    </row>
    <row r="712" spans="2:15" x14ac:dyDescent="0.25">
      <c r="B712" t="str">
        <f t="shared" si="11"/>
        <v>1241533207628Male</v>
      </c>
      <c r="C712" s="256" t="s">
        <v>261</v>
      </c>
      <c r="D712" s="17" t="s">
        <v>262</v>
      </c>
      <c r="E712" s="17" t="s">
        <v>262</v>
      </c>
      <c r="F712" s="17" t="s">
        <v>1730</v>
      </c>
      <c r="G712" s="256" t="s">
        <v>3905</v>
      </c>
      <c r="H712" s="256">
        <v>0</v>
      </c>
      <c r="I712" s="256">
        <v>67</v>
      </c>
      <c r="J712" s="256">
        <v>43</v>
      </c>
      <c r="K712" s="256">
        <v>163</v>
      </c>
      <c r="L712" s="256">
        <v>26</v>
      </c>
      <c r="M712" s="256">
        <v>24</v>
      </c>
      <c r="N712" s="256">
        <v>0</v>
      </c>
      <c r="O712" s="256">
        <v>323</v>
      </c>
    </row>
    <row r="713" spans="2:15" x14ac:dyDescent="0.25">
      <c r="B713" t="str">
        <f t="shared" si="11"/>
        <v>1241533207628Total</v>
      </c>
      <c r="C713" s="504" t="s">
        <v>261</v>
      </c>
      <c r="D713" s="505" t="s">
        <v>262</v>
      </c>
      <c r="E713" s="505" t="s">
        <v>262</v>
      </c>
      <c r="F713" s="505" t="str">
        <f>F712</f>
        <v>7628</v>
      </c>
      <c r="G713" s="504" t="s">
        <v>3343</v>
      </c>
      <c r="H713" s="504">
        <v>0</v>
      </c>
      <c r="I713" s="504">
        <v>170</v>
      </c>
      <c r="J713" s="504">
        <v>105</v>
      </c>
      <c r="K713" s="504">
        <v>327</v>
      </c>
      <c r="L713" s="504">
        <v>40</v>
      </c>
      <c r="M713" s="504">
        <v>55</v>
      </c>
      <c r="N713" s="504">
        <v>0</v>
      </c>
      <c r="O713" s="504">
        <v>697</v>
      </c>
    </row>
    <row r="714" spans="2:15" x14ac:dyDescent="0.25">
      <c r="B714" t="str">
        <f t="shared" si="11"/>
        <v>1234616025077Female</v>
      </c>
      <c r="C714" s="256" t="s">
        <v>263</v>
      </c>
      <c r="D714" s="17" t="s">
        <v>264</v>
      </c>
      <c r="E714" s="17" t="s">
        <v>1731</v>
      </c>
      <c r="F714" s="17" t="s">
        <v>1732</v>
      </c>
      <c r="G714" s="256" t="s">
        <v>3904</v>
      </c>
      <c r="H714" s="256" t="s">
        <v>5502</v>
      </c>
      <c r="I714" s="256">
        <v>33</v>
      </c>
      <c r="J714" s="256" t="s">
        <v>5502</v>
      </c>
      <c r="K714" s="256">
        <v>247</v>
      </c>
      <c r="L714" s="256">
        <v>16</v>
      </c>
      <c r="M714" s="256">
        <v>15</v>
      </c>
      <c r="N714" s="256" t="s">
        <v>5502</v>
      </c>
      <c r="O714" s="256">
        <v>326</v>
      </c>
    </row>
    <row r="715" spans="2:15" x14ac:dyDescent="0.25">
      <c r="B715" t="str">
        <f t="shared" si="11"/>
        <v>1234616025077Male</v>
      </c>
      <c r="C715" s="256" t="s">
        <v>263</v>
      </c>
      <c r="D715" s="17" t="s">
        <v>264</v>
      </c>
      <c r="E715" s="17" t="s">
        <v>1731</v>
      </c>
      <c r="F715" s="17" t="s">
        <v>1732</v>
      </c>
      <c r="G715" s="256" t="s">
        <v>3905</v>
      </c>
      <c r="H715" s="256">
        <v>0</v>
      </c>
      <c r="I715" s="256">
        <v>36</v>
      </c>
      <c r="J715" s="256" t="s">
        <v>5502</v>
      </c>
      <c r="K715" s="256">
        <v>280</v>
      </c>
      <c r="L715" s="256">
        <v>18</v>
      </c>
      <c r="M715" s="256">
        <v>29</v>
      </c>
      <c r="N715" s="256" t="s">
        <v>5502</v>
      </c>
      <c r="O715" s="256">
        <v>377</v>
      </c>
    </row>
    <row r="716" spans="2:15" x14ac:dyDescent="0.25">
      <c r="B716" t="str">
        <f t="shared" si="11"/>
        <v>1234616025077Total</v>
      </c>
      <c r="C716" s="504" t="s">
        <v>263</v>
      </c>
      <c r="D716" s="505" t="s">
        <v>264</v>
      </c>
      <c r="E716" s="505" t="s">
        <v>1731</v>
      </c>
      <c r="F716" s="505" t="str">
        <f>F715</f>
        <v>5077</v>
      </c>
      <c r="G716" s="504" t="s">
        <v>3343</v>
      </c>
      <c r="H716" s="504" t="s">
        <v>5502</v>
      </c>
      <c r="I716" s="504">
        <v>69</v>
      </c>
      <c r="J716" s="504">
        <v>26</v>
      </c>
      <c r="K716" s="504">
        <v>527</v>
      </c>
      <c r="L716" s="504">
        <v>34</v>
      </c>
      <c r="M716" s="504">
        <v>44</v>
      </c>
      <c r="N716" s="504" t="s">
        <v>5502</v>
      </c>
      <c r="O716" s="504">
        <v>703</v>
      </c>
    </row>
    <row r="717" spans="2:15" x14ac:dyDescent="0.25">
      <c r="B717" t="str">
        <f t="shared" si="11"/>
        <v>1234616023333Female</v>
      </c>
      <c r="C717" s="256" t="s">
        <v>263</v>
      </c>
      <c r="D717" s="17" t="s">
        <v>264</v>
      </c>
      <c r="E717" s="17" t="s">
        <v>1733</v>
      </c>
      <c r="F717" s="17" t="s">
        <v>1734</v>
      </c>
      <c r="G717" s="256" t="s">
        <v>3904</v>
      </c>
      <c r="H717" s="256" t="s">
        <v>5502</v>
      </c>
      <c r="I717" s="256">
        <v>75</v>
      </c>
      <c r="J717" s="256">
        <v>31</v>
      </c>
      <c r="K717" s="256">
        <v>535</v>
      </c>
      <c r="L717" s="256">
        <v>22</v>
      </c>
      <c r="M717" s="256">
        <v>46</v>
      </c>
      <c r="N717" s="256" t="s">
        <v>5502</v>
      </c>
      <c r="O717" s="256">
        <v>712</v>
      </c>
    </row>
    <row r="718" spans="2:15" x14ac:dyDescent="0.25">
      <c r="B718" t="str">
        <f t="shared" si="11"/>
        <v>1234616023333Male</v>
      </c>
      <c r="C718" s="256" t="s">
        <v>263</v>
      </c>
      <c r="D718" s="17" t="s">
        <v>264</v>
      </c>
      <c r="E718" s="17" t="s">
        <v>1733</v>
      </c>
      <c r="F718" s="17" t="s">
        <v>1734</v>
      </c>
      <c r="G718" s="256" t="s">
        <v>3905</v>
      </c>
      <c r="H718" s="256" t="s">
        <v>5502</v>
      </c>
      <c r="I718" s="256">
        <v>76</v>
      </c>
      <c r="J718" s="256">
        <v>27</v>
      </c>
      <c r="K718" s="256">
        <v>604</v>
      </c>
      <c r="L718" s="256">
        <v>21</v>
      </c>
      <c r="M718" s="256">
        <v>35</v>
      </c>
      <c r="N718" s="256" t="s">
        <v>5502</v>
      </c>
      <c r="O718" s="256">
        <v>767</v>
      </c>
    </row>
    <row r="719" spans="2:15" x14ac:dyDescent="0.25">
      <c r="B719" t="str">
        <f t="shared" si="11"/>
        <v>1234616023333Total</v>
      </c>
      <c r="C719" s="504" t="s">
        <v>263</v>
      </c>
      <c r="D719" s="505" t="s">
        <v>264</v>
      </c>
      <c r="E719" s="505" t="s">
        <v>1733</v>
      </c>
      <c r="F719" s="505" t="str">
        <f>F718</f>
        <v>3333</v>
      </c>
      <c r="G719" s="504" t="s">
        <v>3343</v>
      </c>
      <c r="H719" s="504" t="s">
        <v>5502</v>
      </c>
      <c r="I719" s="504">
        <v>151</v>
      </c>
      <c r="J719" s="504">
        <v>58</v>
      </c>
      <c r="K719" s="504">
        <v>1139</v>
      </c>
      <c r="L719" s="504">
        <v>43</v>
      </c>
      <c r="M719" s="504">
        <v>81</v>
      </c>
      <c r="N719" s="504" t="s">
        <v>5502</v>
      </c>
      <c r="O719" s="504">
        <v>1479</v>
      </c>
    </row>
    <row r="720" spans="2:15" x14ac:dyDescent="0.25">
      <c r="B720" t="str">
        <f t="shared" si="11"/>
        <v>1133615032515Female</v>
      </c>
      <c r="C720" s="256" t="s">
        <v>265</v>
      </c>
      <c r="D720" s="17" t="s">
        <v>266</v>
      </c>
      <c r="E720" s="17" t="s">
        <v>5381</v>
      </c>
      <c r="F720" s="17" t="s">
        <v>1735</v>
      </c>
      <c r="G720" s="256" t="s">
        <v>3904</v>
      </c>
      <c r="H720" s="256">
        <v>0</v>
      </c>
      <c r="I720" s="256">
        <v>17</v>
      </c>
      <c r="J720" s="256">
        <v>49</v>
      </c>
      <c r="K720" s="256">
        <v>109</v>
      </c>
      <c r="L720" s="256" t="s">
        <v>5502</v>
      </c>
      <c r="M720" s="256" t="s">
        <v>5502</v>
      </c>
      <c r="N720" s="256">
        <v>0</v>
      </c>
      <c r="O720" s="256">
        <v>183</v>
      </c>
    </row>
    <row r="721" spans="2:15" x14ac:dyDescent="0.25">
      <c r="B721" t="str">
        <f t="shared" si="11"/>
        <v>1133615032515Male</v>
      </c>
      <c r="C721" s="256" t="s">
        <v>265</v>
      </c>
      <c r="D721" s="17" t="s">
        <v>266</v>
      </c>
      <c r="E721" s="17" t="s">
        <v>5381</v>
      </c>
      <c r="F721" s="17" t="s">
        <v>1735</v>
      </c>
      <c r="G721" s="256" t="s">
        <v>3905</v>
      </c>
      <c r="H721" s="256">
        <v>0</v>
      </c>
      <c r="I721" s="256">
        <v>19</v>
      </c>
      <c r="J721" s="256">
        <v>49</v>
      </c>
      <c r="K721" s="256">
        <v>132</v>
      </c>
      <c r="L721" s="256" t="s">
        <v>5502</v>
      </c>
      <c r="M721" s="256" t="s">
        <v>5502</v>
      </c>
      <c r="N721" s="256" t="s">
        <v>5502</v>
      </c>
      <c r="O721" s="256">
        <v>208</v>
      </c>
    </row>
    <row r="722" spans="2:15" x14ac:dyDescent="0.25">
      <c r="B722" t="str">
        <f t="shared" si="11"/>
        <v>1133615032515Total</v>
      </c>
      <c r="C722" s="504" t="s">
        <v>265</v>
      </c>
      <c r="D722" s="505" t="s">
        <v>266</v>
      </c>
      <c r="E722" s="505" t="s">
        <v>5381</v>
      </c>
      <c r="F722" s="505" t="str">
        <f>F721</f>
        <v>2515</v>
      </c>
      <c r="G722" s="504" t="s">
        <v>3343</v>
      </c>
      <c r="H722" s="504">
        <v>0</v>
      </c>
      <c r="I722" s="504">
        <v>36</v>
      </c>
      <c r="J722" s="504">
        <v>98</v>
      </c>
      <c r="K722" s="504">
        <v>241</v>
      </c>
      <c r="L722" s="504">
        <v>13</v>
      </c>
      <c r="M722" s="504" t="s">
        <v>5502</v>
      </c>
      <c r="N722" s="504" t="s">
        <v>5502</v>
      </c>
      <c r="O722" s="504">
        <v>391</v>
      </c>
    </row>
    <row r="723" spans="2:15" x14ac:dyDescent="0.25">
      <c r="B723" t="str">
        <f t="shared" si="11"/>
        <v>1133615038326Female</v>
      </c>
      <c r="C723" s="256" t="s">
        <v>265</v>
      </c>
      <c r="D723" s="17" t="s">
        <v>266</v>
      </c>
      <c r="E723" s="17" t="s">
        <v>5383</v>
      </c>
      <c r="F723" s="17" t="s">
        <v>5382</v>
      </c>
      <c r="G723" s="256" t="s">
        <v>3904</v>
      </c>
      <c r="H723" s="256">
        <v>0</v>
      </c>
      <c r="I723" s="256" t="s">
        <v>5502</v>
      </c>
      <c r="J723" s="256">
        <v>32</v>
      </c>
      <c r="K723" s="256">
        <v>50</v>
      </c>
      <c r="L723" s="256" t="s">
        <v>5502</v>
      </c>
      <c r="M723" s="256">
        <v>0</v>
      </c>
      <c r="N723" s="256">
        <v>0</v>
      </c>
      <c r="O723" s="256">
        <v>97</v>
      </c>
    </row>
    <row r="724" spans="2:15" x14ac:dyDescent="0.25">
      <c r="B724" t="str">
        <f t="shared" si="11"/>
        <v>1133615038326Male</v>
      </c>
      <c r="C724" s="256" t="s">
        <v>265</v>
      </c>
      <c r="D724" s="17" t="s">
        <v>266</v>
      </c>
      <c r="E724" s="17" t="s">
        <v>5383</v>
      </c>
      <c r="F724" s="17" t="s">
        <v>5382</v>
      </c>
      <c r="G724" s="256" t="s">
        <v>3905</v>
      </c>
      <c r="H724" s="256">
        <v>0</v>
      </c>
      <c r="I724" s="256">
        <v>13</v>
      </c>
      <c r="J724" s="256">
        <v>34</v>
      </c>
      <c r="K724" s="256">
        <v>67</v>
      </c>
      <c r="L724" s="256" t="s">
        <v>5502</v>
      </c>
      <c r="M724" s="256" t="s">
        <v>5502</v>
      </c>
      <c r="N724" s="256" t="s">
        <v>5502</v>
      </c>
      <c r="O724" s="256">
        <v>121</v>
      </c>
    </row>
    <row r="725" spans="2:15" x14ac:dyDescent="0.25">
      <c r="B725" t="str">
        <f t="shared" si="11"/>
        <v>1133615038326Total</v>
      </c>
      <c r="C725" s="504" t="s">
        <v>265</v>
      </c>
      <c r="D725" s="505" t="s">
        <v>266</v>
      </c>
      <c r="E725" s="505" t="s">
        <v>5383</v>
      </c>
      <c r="F725" s="505" t="str">
        <f>F724</f>
        <v>8326</v>
      </c>
      <c r="G725" s="504" t="s">
        <v>3343</v>
      </c>
      <c r="H725" s="504">
        <v>0</v>
      </c>
      <c r="I725" s="504" t="s">
        <v>5502</v>
      </c>
      <c r="J725" s="504">
        <v>66</v>
      </c>
      <c r="K725" s="504">
        <v>117</v>
      </c>
      <c r="L725" s="504" t="s">
        <v>5502</v>
      </c>
      <c r="M725" s="504" t="s">
        <v>5502</v>
      </c>
      <c r="N725" s="504" t="s">
        <v>5502</v>
      </c>
      <c r="O725" s="504">
        <v>218</v>
      </c>
    </row>
    <row r="726" spans="2:15" x14ac:dyDescent="0.25">
      <c r="B726" t="str">
        <f t="shared" si="11"/>
        <v>1161917575178Female</v>
      </c>
      <c r="C726" s="256" t="s">
        <v>267</v>
      </c>
      <c r="D726" s="17" t="s">
        <v>268</v>
      </c>
      <c r="E726" s="17" t="s">
        <v>268</v>
      </c>
      <c r="F726" s="17" t="s">
        <v>3826</v>
      </c>
      <c r="G726" s="256" t="s">
        <v>3904</v>
      </c>
      <c r="H726" s="256" t="s">
        <v>5502</v>
      </c>
      <c r="I726" s="256" t="s">
        <v>5502</v>
      </c>
      <c r="J726" s="256" t="s">
        <v>5502</v>
      </c>
      <c r="K726" s="256">
        <v>264</v>
      </c>
      <c r="L726" s="256" t="s">
        <v>5502</v>
      </c>
      <c r="M726" s="256">
        <v>0</v>
      </c>
      <c r="N726" s="256" t="s">
        <v>5502</v>
      </c>
      <c r="O726" s="256">
        <v>277</v>
      </c>
    </row>
    <row r="727" spans="2:15" x14ac:dyDescent="0.25">
      <c r="B727" t="str">
        <f t="shared" si="11"/>
        <v>1161917575178Male</v>
      </c>
      <c r="C727" s="256" t="s">
        <v>267</v>
      </c>
      <c r="D727" s="17" t="s">
        <v>268</v>
      </c>
      <c r="E727" s="17" t="s">
        <v>268</v>
      </c>
      <c r="F727" s="17" t="s">
        <v>3826</v>
      </c>
      <c r="G727" s="256" t="s">
        <v>3905</v>
      </c>
      <c r="H727" s="256">
        <v>0</v>
      </c>
      <c r="I727" s="256" t="s">
        <v>5502</v>
      </c>
      <c r="J727" s="256" t="s">
        <v>5502</v>
      </c>
      <c r="K727" s="256">
        <v>337</v>
      </c>
      <c r="L727" s="256" t="s">
        <v>5502</v>
      </c>
      <c r="M727" s="256" t="s">
        <v>5502</v>
      </c>
      <c r="N727" s="256" t="s">
        <v>5502</v>
      </c>
      <c r="O727" s="256">
        <v>353</v>
      </c>
    </row>
    <row r="728" spans="2:15" x14ac:dyDescent="0.25">
      <c r="B728" t="str">
        <f t="shared" si="11"/>
        <v>1161917575178Total</v>
      </c>
      <c r="C728" s="504" t="s">
        <v>267</v>
      </c>
      <c r="D728" s="505" t="s">
        <v>268</v>
      </c>
      <c r="E728" s="505" t="s">
        <v>268</v>
      </c>
      <c r="F728" s="505" t="str">
        <f>F727</f>
        <v>5178</v>
      </c>
      <c r="G728" s="504" t="s">
        <v>3343</v>
      </c>
      <c r="H728" s="504" t="s">
        <v>5502</v>
      </c>
      <c r="I728" s="504" t="s">
        <v>5502</v>
      </c>
      <c r="J728" s="504">
        <v>12</v>
      </c>
      <c r="K728" s="504">
        <v>601</v>
      </c>
      <c r="L728" s="504" t="s">
        <v>5502</v>
      </c>
      <c r="M728" s="504" t="s">
        <v>5502</v>
      </c>
      <c r="N728" s="504" t="s">
        <v>5502</v>
      </c>
      <c r="O728" s="504">
        <v>630</v>
      </c>
    </row>
    <row r="729" spans="2:15" x14ac:dyDescent="0.25">
      <c r="B729" t="str">
        <f t="shared" si="11"/>
        <v>1044313046122Female</v>
      </c>
      <c r="C729" s="256" t="s">
        <v>269</v>
      </c>
      <c r="D729" s="17" t="s">
        <v>270</v>
      </c>
      <c r="E729" s="17" t="s">
        <v>1736</v>
      </c>
      <c r="F729" s="17" t="s">
        <v>1737</v>
      </c>
      <c r="G729" s="256" t="s">
        <v>3904</v>
      </c>
      <c r="H729" s="256" t="s">
        <v>5502</v>
      </c>
      <c r="I729" s="256">
        <v>0</v>
      </c>
      <c r="J729" s="256">
        <v>0</v>
      </c>
      <c r="K729" s="256" t="s">
        <v>5502</v>
      </c>
      <c r="L729" s="256" t="s">
        <v>5502</v>
      </c>
      <c r="M729" s="256">
        <v>0</v>
      </c>
      <c r="N729" s="256">
        <v>0</v>
      </c>
      <c r="O729" s="256">
        <v>122</v>
      </c>
    </row>
    <row r="730" spans="2:15" x14ac:dyDescent="0.25">
      <c r="B730" t="str">
        <f t="shared" si="11"/>
        <v>1044313046122Male</v>
      </c>
      <c r="C730" s="256" t="s">
        <v>269</v>
      </c>
      <c r="D730" s="17" t="s">
        <v>270</v>
      </c>
      <c r="E730" s="17" t="s">
        <v>1736</v>
      </c>
      <c r="F730" s="17" t="s">
        <v>1737</v>
      </c>
      <c r="G730" s="256" t="s">
        <v>3905</v>
      </c>
      <c r="H730" s="256">
        <v>0</v>
      </c>
      <c r="I730" s="256">
        <v>0</v>
      </c>
      <c r="J730" s="256">
        <v>0</v>
      </c>
      <c r="K730" s="256">
        <v>113</v>
      </c>
      <c r="L730" s="256">
        <v>0</v>
      </c>
      <c r="M730" s="256">
        <v>0</v>
      </c>
      <c r="N730" s="256">
        <v>0</v>
      </c>
      <c r="O730" s="256">
        <v>113</v>
      </c>
    </row>
    <row r="731" spans="2:15" x14ac:dyDescent="0.25">
      <c r="B731" t="str">
        <f t="shared" si="11"/>
        <v>1044313046122Total</v>
      </c>
      <c r="C731" s="504" t="s">
        <v>269</v>
      </c>
      <c r="D731" s="505" t="s">
        <v>270</v>
      </c>
      <c r="E731" s="505" t="s">
        <v>1736</v>
      </c>
      <c r="F731" s="505" t="str">
        <f>F730</f>
        <v>6122</v>
      </c>
      <c r="G731" s="504" t="s">
        <v>3343</v>
      </c>
      <c r="H731" s="504" t="s">
        <v>5502</v>
      </c>
      <c r="I731" s="504">
        <v>0</v>
      </c>
      <c r="J731" s="504">
        <v>0</v>
      </c>
      <c r="K731" s="504" t="s">
        <v>5502</v>
      </c>
      <c r="L731" s="504" t="s">
        <v>5502</v>
      </c>
      <c r="M731" s="504">
        <v>0</v>
      </c>
      <c r="N731" s="504">
        <v>0</v>
      </c>
      <c r="O731" s="504">
        <v>235</v>
      </c>
    </row>
    <row r="732" spans="2:15" x14ac:dyDescent="0.25">
      <c r="B732" t="str">
        <f t="shared" si="11"/>
        <v>1152200027774Female</v>
      </c>
      <c r="C732" s="256" t="s">
        <v>271</v>
      </c>
      <c r="D732" s="17" t="s">
        <v>8956</v>
      </c>
      <c r="E732" s="17" t="s">
        <v>8956</v>
      </c>
      <c r="F732" s="17" t="s">
        <v>1738</v>
      </c>
      <c r="G732" s="256" t="s">
        <v>3904</v>
      </c>
      <c r="H732" s="256" t="s">
        <v>5502</v>
      </c>
      <c r="I732" s="256">
        <v>499</v>
      </c>
      <c r="J732" s="256">
        <v>375</v>
      </c>
      <c r="K732" s="256">
        <v>2197</v>
      </c>
      <c r="L732" s="256">
        <v>180</v>
      </c>
      <c r="M732" s="256">
        <v>52</v>
      </c>
      <c r="N732" s="256" t="s">
        <v>5502</v>
      </c>
      <c r="O732" s="256">
        <v>3320</v>
      </c>
    </row>
    <row r="733" spans="2:15" x14ac:dyDescent="0.25">
      <c r="B733" t="str">
        <f t="shared" si="11"/>
        <v>1152200027774Male</v>
      </c>
      <c r="C733" s="256" t="s">
        <v>271</v>
      </c>
      <c r="D733" s="17" t="s">
        <v>8956</v>
      </c>
      <c r="E733" s="17" t="s">
        <v>8956</v>
      </c>
      <c r="F733" s="17" t="s">
        <v>1738</v>
      </c>
      <c r="G733" s="256" t="s">
        <v>3905</v>
      </c>
      <c r="H733" s="256" t="s">
        <v>5502</v>
      </c>
      <c r="I733" s="256">
        <v>445</v>
      </c>
      <c r="J733" s="256">
        <v>219</v>
      </c>
      <c r="K733" s="256">
        <v>1902</v>
      </c>
      <c r="L733" s="256">
        <v>156</v>
      </c>
      <c r="M733" s="256">
        <v>22</v>
      </c>
      <c r="N733" s="256" t="s">
        <v>5502</v>
      </c>
      <c r="O733" s="256">
        <v>2753</v>
      </c>
    </row>
    <row r="734" spans="2:15" x14ac:dyDescent="0.25">
      <c r="B734" t="str">
        <f t="shared" si="11"/>
        <v>1152200027774Total</v>
      </c>
      <c r="C734" s="504" t="s">
        <v>271</v>
      </c>
      <c r="D734" s="505" t="s">
        <v>8956</v>
      </c>
      <c r="E734" s="505" t="s">
        <v>8956</v>
      </c>
      <c r="F734" s="505" t="str">
        <f>F733</f>
        <v>7774</v>
      </c>
      <c r="G734" s="504" t="s">
        <v>3343</v>
      </c>
      <c r="H734" s="504" t="s">
        <v>5502</v>
      </c>
      <c r="I734" s="504">
        <v>944</v>
      </c>
      <c r="J734" s="504">
        <v>594</v>
      </c>
      <c r="K734" s="504">
        <v>4099</v>
      </c>
      <c r="L734" s="504">
        <v>336</v>
      </c>
      <c r="M734" s="504">
        <v>74</v>
      </c>
      <c r="N734" s="504" t="s">
        <v>5502</v>
      </c>
      <c r="O734" s="504">
        <v>6073</v>
      </c>
    </row>
    <row r="735" spans="2:15" x14ac:dyDescent="0.25">
      <c r="B735" t="str">
        <f t="shared" si="11"/>
        <v>1265128407510Female</v>
      </c>
      <c r="C735" s="256" t="s">
        <v>272</v>
      </c>
      <c r="D735" s="17" t="s">
        <v>273</v>
      </c>
      <c r="E735" s="17" t="s">
        <v>273</v>
      </c>
      <c r="F735" s="17" t="s">
        <v>1739</v>
      </c>
      <c r="G735" s="256" t="s">
        <v>3904</v>
      </c>
      <c r="H735" s="256">
        <v>0</v>
      </c>
      <c r="I735" s="256">
        <v>54</v>
      </c>
      <c r="J735" s="256">
        <v>341</v>
      </c>
      <c r="K735" s="256" t="s">
        <v>5502</v>
      </c>
      <c r="L735" s="256" t="s">
        <v>5502</v>
      </c>
      <c r="M735" s="256">
        <v>13</v>
      </c>
      <c r="N735" s="256">
        <v>0</v>
      </c>
      <c r="O735" s="256">
        <v>416</v>
      </c>
    </row>
    <row r="736" spans="2:15" x14ac:dyDescent="0.25">
      <c r="B736" t="str">
        <f t="shared" si="11"/>
        <v>1265128407510Male</v>
      </c>
      <c r="C736" s="256" t="s">
        <v>272</v>
      </c>
      <c r="D736" s="17" t="s">
        <v>273</v>
      </c>
      <c r="E736" s="17" t="s">
        <v>273</v>
      </c>
      <c r="F736" s="17" t="s">
        <v>1739</v>
      </c>
      <c r="G736" s="256" t="s">
        <v>3905</v>
      </c>
      <c r="H736" s="256">
        <v>0</v>
      </c>
      <c r="I736" s="256">
        <v>56</v>
      </c>
      <c r="J736" s="256">
        <v>299</v>
      </c>
      <c r="K736" s="256" t="s">
        <v>5502</v>
      </c>
      <c r="L736" s="256" t="s">
        <v>5502</v>
      </c>
      <c r="M736" s="256" t="s">
        <v>5502</v>
      </c>
      <c r="N736" s="256">
        <v>0</v>
      </c>
      <c r="O736" s="256">
        <v>369</v>
      </c>
    </row>
    <row r="737" spans="2:15" x14ac:dyDescent="0.25">
      <c r="B737" t="str">
        <f t="shared" si="11"/>
        <v>1265128407510Total</v>
      </c>
      <c r="C737" s="504" t="s">
        <v>272</v>
      </c>
      <c r="D737" s="505" t="s">
        <v>273</v>
      </c>
      <c r="E737" s="505" t="s">
        <v>273</v>
      </c>
      <c r="F737" s="505" t="str">
        <f>F736</f>
        <v>7510</v>
      </c>
      <c r="G737" s="504" t="s">
        <v>3343</v>
      </c>
      <c r="H737" s="504">
        <v>0</v>
      </c>
      <c r="I737" s="504">
        <v>110</v>
      </c>
      <c r="J737" s="504">
        <v>640</v>
      </c>
      <c r="K737" s="504" t="s">
        <v>5502</v>
      </c>
      <c r="L737" s="504" t="s">
        <v>5502</v>
      </c>
      <c r="M737" s="504" t="s">
        <v>5502</v>
      </c>
      <c r="N737" s="504">
        <v>0</v>
      </c>
      <c r="O737" s="504">
        <v>785</v>
      </c>
    </row>
    <row r="738" spans="2:15" x14ac:dyDescent="0.25">
      <c r="B738" t="str">
        <f t="shared" si="11"/>
        <v>1085618033978Female</v>
      </c>
      <c r="C738" s="256" t="s">
        <v>274</v>
      </c>
      <c r="D738" s="17" t="s">
        <v>275</v>
      </c>
      <c r="E738" s="17" t="s">
        <v>1740</v>
      </c>
      <c r="F738" s="17" t="s">
        <v>1741</v>
      </c>
      <c r="G738" s="256" t="s">
        <v>3904</v>
      </c>
      <c r="H738" s="256">
        <v>0</v>
      </c>
      <c r="I738" s="256" t="s">
        <v>5502</v>
      </c>
      <c r="J738" s="256" t="s">
        <v>5502</v>
      </c>
      <c r="K738" s="256">
        <v>245</v>
      </c>
      <c r="L738" s="256" t="s">
        <v>5502</v>
      </c>
      <c r="M738" s="256" t="s">
        <v>5502</v>
      </c>
      <c r="N738" s="256">
        <v>0</v>
      </c>
      <c r="O738" s="256">
        <v>253</v>
      </c>
    </row>
    <row r="739" spans="2:15" x14ac:dyDescent="0.25">
      <c r="B739" t="str">
        <f t="shared" si="11"/>
        <v>1085618033978Male</v>
      </c>
      <c r="C739" s="256" t="s">
        <v>274</v>
      </c>
      <c r="D739" s="17" t="s">
        <v>275</v>
      </c>
      <c r="E739" s="17" t="s">
        <v>1740</v>
      </c>
      <c r="F739" s="17" t="s">
        <v>1741</v>
      </c>
      <c r="G739" s="256" t="s">
        <v>3905</v>
      </c>
      <c r="H739" s="256">
        <v>0</v>
      </c>
      <c r="I739" s="256" t="s">
        <v>5502</v>
      </c>
      <c r="J739" s="256">
        <v>0</v>
      </c>
      <c r="K739" s="256" t="s">
        <v>5502</v>
      </c>
      <c r="L739" s="256">
        <v>0</v>
      </c>
      <c r="M739" s="256">
        <v>0</v>
      </c>
      <c r="N739" s="256">
        <v>0</v>
      </c>
      <c r="O739" s="256">
        <v>238</v>
      </c>
    </row>
    <row r="740" spans="2:15" x14ac:dyDescent="0.25">
      <c r="B740" t="str">
        <f t="shared" si="11"/>
        <v>1085618033978Total</v>
      </c>
      <c r="C740" s="504" t="s">
        <v>274</v>
      </c>
      <c r="D740" s="505" t="s">
        <v>275</v>
      </c>
      <c r="E740" s="505" t="s">
        <v>1740</v>
      </c>
      <c r="F740" s="505" t="str">
        <f>F739</f>
        <v>3978</v>
      </c>
      <c r="G740" s="504" t="s">
        <v>3343</v>
      </c>
      <c r="H740" s="504">
        <v>0</v>
      </c>
      <c r="I740" s="504" t="s">
        <v>5502</v>
      </c>
      <c r="J740" s="504" t="s">
        <v>5502</v>
      </c>
      <c r="K740" s="504" t="s">
        <v>5502</v>
      </c>
      <c r="L740" s="504" t="s">
        <v>5502</v>
      </c>
      <c r="M740" s="504" t="s">
        <v>5502</v>
      </c>
      <c r="N740" s="504">
        <v>0</v>
      </c>
      <c r="O740" s="504">
        <v>491</v>
      </c>
    </row>
    <row r="741" spans="2:15" x14ac:dyDescent="0.25">
      <c r="B741" t="str">
        <f t="shared" si="11"/>
        <v>1081114035136Female</v>
      </c>
      <c r="C741" s="256" t="s">
        <v>276</v>
      </c>
      <c r="D741" s="17" t="s">
        <v>277</v>
      </c>
      <c r="E741" s="17" t="s">
        <v>1742</v>
      </c>
      <c r="F741" s="17" t="s">
        <v>1743</v>
      </c>
      <c r="G741" s="256" t="s">
        <v>3904</v>
      </c>
      <c r="H741" s="256">
        <v>0</v>
      </c>
      <c r="I741" s="256" t="s">
        <v>5502</v>
      </c>
      <c r="J741" s="256" t="s">
        <v>5502</v>
      </c>
      <c r="K741" s="256">
        <v>160</v>
      </c>
      <c r="L741" s="256" t="s">
        <v>5502</v>
      </c>
      <c r="M741" s="256" t="s">
        <v>5502</v>
      </c>
      <c r="N741" s="256">
        <v>0</v>
      </c>
      <c r="O741" s="256">
        <v>173</v>
      </c>
    </row>
    <row r="742" spans="2:15" x14ac:dyDescent="0.25">
      <c r="B742" t="str">
        <f t="shared" si="11"/>
        <v>1081114035136Male</v>
      </c>
      <c r="C742" s="256" t="s">
        <v>276</v>
      </c>
      <c r="D742" s="17" t="s">
        <v>277</v>
      </c>
      <c r="E742" s="17" t="s">
        <v>1742</v>
      </c>
      <c r="F742" s="17" t="s">
        <v>1743</v>
      </c>
      <c r="G742" s="256" t="s">
        <v>3905</v>
      </c>
      <c r="H742" s="256">
        <v>0</v>
      </c>
      <c r="I742" s="256" t="s">
        <v>5502</v>
      </c>
      <c r="J742" s="256" t="s">
        <v>5502</v>
      </c>
      <c r="K742" s="256">
        <v>172</v>
      </c>
      <c r="L742" s="256" t="s">
        <v>5502</v>
      </c>
      <c r="M742" s="256">
        <v>0</v>
      </c>
      <c r="N742" s="256">
        <v>0</v>
      </c>
      <c r="O742" s="256">
        <v>186</v>
      </c>
    </row>
    <row r="743" spans="2:15" x14ac:dyDescent="0.25">
      <c r="B743" t="str">
        <f t="shared" si="11"/>
        <v>1081114035136Total</v>
      </c>
      <c r="C743" s="504" t="s">
        <v>276</v>
      </c>
      <c r="D743" s="505" t="s">
        <v>277</v>
      </c>
      <c r="E743" s="505" t="s">
        <v>1742</v>
      </c>
      <c r="F743" s="505" t="str">
        <f>F742</f>
        <v>5136</v>
      </c>
      <c r="G743" s="504" t="s">
        <v>3343</v>
      </c>
      <c r="H743" s="504">
        <v>0</v>
      </c>
      <c r="I743" s="504" t="s">
        <v>5502</v>
      </c>
      <c r="J743" s="504" t="s">
        <v>5502</v>
      </c>
      <c r="K743" s="504">
        <v>332</v>
      </c>
      <c r="L743" s="504">
        <v>13</v>
      </c>
      <c r="M743" s="504" t="s">
        <v>5502</v>
      </c>
      <c r="N743" s="504">
        <v>0</v>
      </c>
      <c r="O743" s="504">
        <v>359</v>
      </c>
    </row>
    <row r="744" spans="2:15" x14ac:dyDescent="0.25">
      <c r="B744" t="str">
        <f t="shared" si="11"/>
        <v>1133617032531Female</v>
      </c>
      <c r="C744" s="256" t="s">
        <v>278</v>
      </c>
      <c r="D744" s="17" t="s">
        <v>279</v>
      </c>
      <c r="E744" s="17" t="s">
        <v>1744</v>
      </c>
      <c r="F744" s="17" t="s">
        <v>1745</v>
      </c>
      <c r="G744" s="256" t="s">
        <v>3904</v>
      </c>
      <c r="H744" s="256">
        <v>0</v>
      </c>
      <c r="I744" s="256">
        <v>31</v>
      </c>
      <c r="J744" s="256">
        <v>56</v>
      </c>
      <c r="K744" s="256">
        <v>221</v>
      </c>
      <c r="L744" s="256" t="s">
        <v>5502</v>
      </c>
      <c r="M744" s="256">
        <v>16</v>
      </c>
      <c r="N744" s="256" t="s">
        <v>5502</v>
      </c>
      <c r="O744" s="256">
        <v>335</v>
      </c>
    </row>
    <row r="745" spans="2:15" x14ac:dyDescent="0.25">
      <c r="B745" t="str">
        <f t="shared" si="11"/>
        <v>1133617032531Male</v>
      </c>
      <c r="C745" s="256" t="s">
        <v>278</v>
      </c>
      <c r="D745" s="17" t="s">
        <v>279</v>
      </c>
      <c r="E745" s="17" t="s">
        <v>1744</v>
      </c>
      <c r="F745" s="17" t="s">
        <v>1745</v>
      </c>
      <c r="G745" s="256" t="s">
        <v>3905</v>
      </c>
      <c r="H745" s="256">
        <v>0</v>
      </c>
      <c r="I745" s="256">
        <v>32</v>
      </c>
      <c r="J745" s="256">
        <v>56</v>
      </c>
      <c r="K745" s="256">
        <v>242</v>
      </c>
      <c r="L745" s="256" t="s">
        <v>5502</v>
      </c>
      <c r="M745" s="256" t="s">
        <v>5502</v>
      </c>
      <c r="N745" s="256">
        <v>0</v>
      </c>
      <c r="O745" s="256">
        <v>354</v>
      </c>
    </row>
    <row r="746" spans="2:15" x14ac:dyDescent="0.25">
      <c r="B746" t="str">
        <f t="shared" si="11"/>
        <v>1133617032531Total</v>
      </c>
      <c r="C746" s="504" t="s">
        <v>278</v>
      </c>
      <c r="D746" s="505" t="s">
        <v>279</v>
      </c>
      <c r="E746" s="505" t="s">
        <v>1744</v>
      </c>
      <c r="F746" s="505" t="str">
        <f>F745</f>
        <v>2531</v>
      </c>
      <c r="G746" s="504" t="s">
        <v>3343</v>
      </c>
      <c r="H746" s="504">
        <v>0</v>
      </c>
      <c r="I746" s="504">
        <v>63</v>
      </c>
      <c r="J746" s="504">
        <v>112</v>
      </c>
      <c r="K746" s="504">
        <v>463</v>
      </c>
      <c r="L746" s="504" t="s">
        <v>5502</v>
      </c>
      <c r="M746" s="504" t="s">
        <v>5502</v>
      </c>
      <c r="N746" s="504" t="s">
        <v>5502</v>
      </c>
      <c r="O746" s="504">
        <v>689</v>
      </c>
    </row>
    <row r="747" spans="2:15" x14ac:dyDescent="0.25">
      <c r="B747" t="str">
        <f t="shared" si="11"/>
        <v>1133617032532Female</v>
      </c>
      <c r="C747" s="256" t="s">
        <v>278</v>
      </c>
      <c r="D747" s="17" t="s">
        <v>279</v>
      </c>
      <c r="E747" s="17" t="s">
        <v>1746</v>
      </c>
      <c r="F747" s="17" t="s">
        <v>1747</v>
      </c>
      <c r="G747" s="256" t="s">
        <v>3904</v>
      </c>
      <c r="H747" s="256">
        <v>0</v>
      </c>
      <c r="I747" s="256">
        <v>55</v>
      </c>
      <c r="J747" s="256">
        <v>100</v>
      </c>
      <c r="K747" s="256">
        <v>450</v>
      </c>
      <c r="L747" s="256">
        <v>16</v>
      </c>
      <c r="M747" s="256">
        <v>36</v>
      </c>
      <c r="N747" s="256">
        <v>0</v>
      </c>
      <c r="O747" s="256">
        <v>657</v>
      </c>
    </row>
    <row r="748" spans="2:15" x14ac:dyDescent="0.25">
      <c r="B748" t="str">
        <f t="shared" si="11"/>
        <v>1133617032532Male</v>
      </c>
      <c r="C748" s="256" t="s">
        <v>278</v>
      </c>
      <c r="D748" s="17" t="s">
        <v>279</v>
      </c>
      <c r="E748" s="17" t="s">
        <v>1746</v>
      </c>
      <c r="F748" s="17" t="s">
        <v>1747</v>
      </c>
      <c r="G748" s="256" t="s">
        <v>3905</v>
      </c>
      <c r="H748" s="256">
        <v>0</v>
      </c>
      <c r="I748" s="256">
        <v>52</v>
      </c>
      <c r="J748" s="256">
        <v>123</v>
      </c>
      <c r="K748" s="256">
        <v>497</v>
      </c>
      <c r="L748" s="256" t="s">
        <v>5502</v>
      </c>
      <c r="M748" s="256">
        <v>39</v>
      </c>
      <c r="N748" s="256" t="s">
        <v>5502</v>
      </c>
      <c r="O748" s="256">
        <v>727</v>
      </c>
    </row>
    <row r="749" spans="2:15" x14ac:dyDescent="0.25">
      <c r="B749" t="str">
        <f t="shared" si="11"/>
        <v>1133617032532Total</v>
      </c>
      <c r="C749" s="504" t="s">
        <v>278</v>
      </c>
      <c r="D749" s="505" t="s">
        <v>279</v>
      </c>
      <c r="E749" s="505" t="s">
        <v>1746</v>
      </c>
      <c r="F749" s="505" t="str">
        <f>F748</f>
        <v>2532</v>
      </c>
      <c r="G749" s="504" t="s">
        <v>3343</v>
      </c>
      <c r="H749" s="504">
        <v>0</v>
      </c>
      <c r="I749" s="504">
        <v>107</v>
      </c>
      <c r="J749" s="504">
        <v>223</v>
      </c>
      <c r="K749" s="504">
        <v>947</v>
      </c>
      <c r="L749" s="504" t="s">
        <v>5502</v>
      </c>
      <c r="M749" s="504">
        <v>75</v>
      </c>
      <c r="N749" s="504" t="s">
        <v>5502</v>
      </c>
      <c r="O749" s="504">
        <v>1384</v>
      </c>
    </row>
    <row r="750" spans="2:15" x14ac:dyDescent="0.25">
      <c r="B750" t="str">
        <f t="shared" si="11"/>
        <v>1120116036898Female</v>
      </c>
      <c r="C750" s="256" t="s">
        <v>280</v>
      </c>
      <c r="D750" s="17" t="s">
        <v>281</v>
      </c>
      <c r="E750" s="17" t="s">
        <v>1748</v>
      </c>
      <c r="F750" s="17" t="s">
        <v>1749</v>
      </c>
      <c r="G750" s="256" t="s">
        <v>3904</v>
      </c>
      <c r="H750" s="256">
        <v>0</v>
      </c>
      <c r="I750" s="256" t="s">
        <v>5502</v>
      </c>
      <c r="J750" s="256">
        <v>40</v>
      </c>
      <c r="K750" s="256">
        <v>236</v>
      </c>
      <c r="L750" s="256" t="s">
        <v>5502</v>
      </c>
      <c r="M750" s="256" t="s">
        <v>5502</v>
      </c>
      <c r="N750" s="256" t="s">
        <v>5502</v>
      </c>
      <c r="O750" s="256">
        <v>292</v>
      </c>
    </row>
    <row r="751" spans="2:15" x14ac:dyDescent="0.25">
      <c r="B751" t="str">
        <f t="shared" si="11"/>
        <v>1120116036898Male</v>
      </c>
      <c r="C751" s="256" t="s">
        <v>280</v>
      </c>
      <c r="D751" s="17" t="s">
        <v>281</v>
      </c>
      <c r="E751" s="17" t="s">
        <v>1748</v>
      </c>
      <c r="F751" s="17" t="s">
        <v>1749</v>
      </c>
      <c r="G751" s="256" t="s">
        <v>3905</v>
      </c>
      <c r="H751" s="256" t="s">
        <v>5502</v>
      </c>
      <c r="I751" s="256" t="s">
        <v>5502</v>
      </c>
      <c r="J751" s="256">
        <v>52</v>
      </c>
      <c r="K751" s="256">
        <v>248</v>
      </c>
      <c r="L751" s="256" t="s">
        <v>5502</v>
      </c>
      <c r="M751" s="256" t="s">
        <v>5502</v>
      </c>
      <c r="N751" s="256">
        <v>0</v>
      </c>
      <c r="O751" s="256">
        <v>315</v>
      </c>
    </row>
    <row r="752" spans="2:15" x14ac:dyDescent="0.25">
      <c r="B752" t="str">
        <f t="shared" si="11"/>
        <v>1120116036898Total</v>
      </c>
      <c r="C752" s="504" t="s">
        <v>280</v>
      </c>
      <c r="D752" s="505" t="s">
        <v>281</v>
      </c>
      <c r="E752" s="505" t="s">
        <v>1748</v>
      </c>
      <c r="F752" s="505" t="str">
        <f>F751</f>
        <v>6898</v>
      </c>
      <c r="G752" s="504" t="s">
        <v>3343</v>
      </c>
      <c r="H752" s="504" t="s">
        <v>5502</v>
      </c>
      <c r="I752" s="504" t="s">
        <v>5502</v>
      </c>
      <c r="J752" s="504">
        <v>92</v>
      </c>
      <c r="K752" s="504">
        <v>484</v>
      </c>
      <c r="L752" s="504">
        <v>18</v>
      </c>
      <c r="M752" s="504" t="s">
        <v>5502</v>
      </c>
      <c r="N752" s="504" t="s">
        <v>5502</v>
      </c>
      <c r="O752" s="504">
        <v>607</v>
      </c>
    </row>
    <row r="753" spans="2:15" x14ac:dyDescent="0.25">
      <c r="B753" t="str">
        <f t="shared" si="11"/>
        <v>1120116030017Female</v>
      </c>
      <c r="C753" s="256" t="s">
        <v>280</v>
      </c>
      <c r="D753" s="17" t="s">
        <v>281</v>
      </c>
      <c r="E753" s="17" t="s">
        <v>5529</v>
      </c>
      <c r="F753" s="17" t="s">
        <v>5528</v>
      </c>
      <c r="G753" s="256" t="s">
        <v>3904</v>
      </c>
      <c r="H753" s="256" t="s">
        <v>5502</v>
      </c>
      <c r="I753" s="256" t="s">
        <v>5502</v>
      </c>
      <c r="J753" s="256">
        <v>80</v>
      </c>
      <c r="K753" s="256">
        <v>483</v>
      </c>
      <c r="L753" s="256">
        <v>20</v>
      </c>
      <c r="M753" s="256" t="s">
        <v>5502</v>
      </c>
      <c r="N753" s="256">
        <v>0</v>
      </c>
      <c r="O753" s="256">
        <v>599</v>
      </c>
    </row>
    <row r="754" spans="2:15" x14ac:dyDescent="0.25">
      <c r="B754" t="str">
        <f t="shared" si="11"/>
        <v>1120116030017Male</v>
      </c>
      <c r="C754" s="256" t="s">
        <v>280</v>
      </c>
      <c r="D754" s="17" t="s">
        <v>281</v>
      </c>
      <c r="E754" s="17" t="s">
        <v>5529</v>
      </c>
      <c r="F754" s="17" t="s">
        <v>5528</v>
      </c>
      <c r="G754" s="256" t="s">
        <v>3905</v>
      </c>
      <c r="H754" s="256">
        <v>0</v>
      </c>
      <c r="I754" s="256">
        <v>14</v>
      </c>
      <c r="J754" s="256">
        <v>98</v>
      </c>
      <c r="K754" s="256">
        <v>494</v>
      </c>
      <c r="L754" s="256" t="s">
        <v>5502</v>
      </c>
      <c r="M754" s="256" t="s">
        <v>5502</v>
      </c>
      <c r="N754" s="256">
        <v>0</v>
      </c>
      <c r="O754" s="256">
        <v>618</v>
      </c>
    </row>
    <row r="755" spans="2:15" x14ac:dyDescent="0.25">
      <c r="B755" t="str">
        <f t="shared" si="11"/>
        <v>1120116030017Total</v>
      </c>
      <c r="C755" s="504" t="s">
        <v>280</v>
      </c>
      <c r="D755" s="505" t="s">
        <v>281</v>
      </c>
      <c r="E755" s="505" t="s">
        <v>5529</v>
      </c>
      <c r="F755" s="505" t="str">
        <f>F754</f>
        <v>0017</v>
      </c>
      <c r="G755" s="504" t="s">
        <v>3343</v>
      </c>
      <c r="H755" s="504" t="s">
        <v>5502</v>
      </c>
      <c r="I755" s="504" t="s">
        <v>5502</v>
      </c>
      <c r="J755" s="504">
        <v>178</v>
      </c>
      <c r="K755" s="504">
        <v>977</v>
      </c>
      <c r="L755" s="504" t="s">
        <v>5502</v>
      </c>
      <c r="M755" s="504" t="s">
        <v>5502</v>
      </c>
      <c r="N755" s="504">
        <v>0</v>
      </c>
      <c r="O755" s="504">
        <v>1217</v>
      </c>
    </row>
    <row r="756" spans="2:15" x14ac:dyDescent="0.25">
      <c r="B756" t="str">
        <f t="shared" si="11"/>
        <v>1052010338224Female</v>
      </c>
      <c r="C756" s="256" t="s">
        <v>282</v>
      </c>
      <c r="D756" s="17" t="s">
        <v>283</v>
      </c>
      <c r="E756" s="17" t="s">
        <v>3674</v>
      </c>
      <c r="F756" s="17" t="s">
        <v>3675</v>
      </c>
      <c r="G756" s="256" t="s">
        <v>3904</v>
      </c>
      <c r="H756" s="256" t="s">
        <v>5502</v>
      </c>
      <c r="I756" s="256" t="s">
        <v>5502</v>
      </c>
      <c r="J756" s="256" t="s">
        <v>5502</v>
      </c>
      <c r="K756" s="256">
        <v>335</v>
      </c>
      <c r="L756" s="256" t="s">
        <v>5502</v>
      </c>
      <c r="M756" s="256" t="s">
        <v>5502</v>
      </c>
      <c r="N756" s="256">
        <v>0</v>
      </c>
      <c r="O756" s="256">
        <v>353</v>
      </c>
    </row>
    <row r="757" spans="2:15" x14ac:dyDescent="0.25">
      <c r="B757" t="str">
        <f t="shared" si="11"/>
        <v>1052010338224Male</v>
      </c>
      <c r="C757" s="256" t="s">
        <v>282</v>
      </c>
      <c r="D757" s="17" t="s">
        <v>283</v>
      </c>
      <c r="E757" s="17" t="s">
        <v>3674</v>
      </c>
      <c r="F757" s="17" t="s">
        <v>3675</v>
      </c>
      <c r="G757" s="256" t="s">
        <v>3905</v>
      </c>
      <c r="H757" s="256" t="s">
        <v>5502</v>
      </c>
      <c r="I757" s="256" t="s">
        <v>5502</v>
      </c>
      <c r="J757" s="256" t="s">
        <v>5502</v>
      </c>
      <c r="K757" s="256">
        <v>335</v>
      </c>
      <c r="L757" s="256" t="s">
        <v>5502</v>
      </c>
      <c r="M757" s="256">
        <v>0</v>
      </c>
      <c r="N757" s="256">
        <v>0</v>
      </c>
      <c r="O757" s="256">
        <v>350</v>
      </c>
    </row>
    <row r="758" spans="2:15" x14ac:dyDescent="0.25">
      <c r="B758" t="str">
        <f t="shared" si="11"/>
        <v>1052010338224Total</v>
      </c>
      <c r="C758" s="504" t="s">
        <v>282</v>
      </c>
      <c r="D758" s="505" t="s">
        <v>283</v>
      </c>
      <c r="E758" s="505" t="s">
        <v>3674</v>
      </c>
      <c r="F758" s="505" t="str">
        <f>F757</f>
        <v>8224</v>
      </c>
      <c r="G758" s="504" t="s">
        <v>3343</v>
      </c>
      <c r="H758" s="504" t="s">
        <v>5502</v>
      </c>
      <c r="I758" s="504" t="s">
        <v>5502</v>
      </c>
      <c r="J758" s="504">
        <v>11</v>
      </c>
      <c r="K758" s="504">
        <v>670</v>
      </c>
      <c r="L758" s="504" t="s">
        <v>5502</v>
      </c>
      <c r="M758" s="504" t="s">
        <v>5502</v>
      </c>
      <c r="N758" s="504">
        <v>0</v>
      </c>
      <c r="O758" s="504">
        <v>703</v>
      </c>
    </row>
    <row r="759" spans="2:15" x14ac:dyDescent="0.25">
      <c r="B759" t="str">
        <f t="shared" si="11"/>
        <v>1052010338225Female</v>
      </c>
      <c r="C759" s="256" t="s">
        <v>282</v>
      </c>
      <c r="D759" s="17" t="s">
        <v>283</v>
      </c>
      <c r="E759" s="17" t="s">
        <v>3676</v>
      </c>
      <c r="F759" s="17" t="s">
        <v>3677</v>
      </c>
      <c r="G759" s="256" t="s">
        <v>3904</v>
      </c>
      <c r="H759" s="256">
        <v>0</v>
      </c>
      <c r="I759" s="256">
        <v>0</v>
      </c>
      <c r="J759" s="256">
        <v>0</v>
      </c>
      <c r="K759" s="256" t="s">
        <v>5502</v>
      </c>
      <c r="L759" s="256" t="s">
        <v>5502</v>
      </c>
      <c r="M759" s="256">
        <v>0</v>
      </c>
      <c r="N759" s="256">
        <v>0</v>
      </c>
      <c r="O759" s="256">
        <v>92</v>
      </c>
    </row>
    <row r="760" spans="2:15" x14ac:dyDescent="0.25">
      <c r="B760" t="str">
        <f t="shared" si="11"/>
        <v>1052010338225Male</v>
      </c>
      <c r="C760" s="256" t="s">
        <v>282</v>
      </c>
      <c r="D760" s="17" t="s">
        <v>283</v>
      </c>
      <c r="E760" s="17" t="s">
        <v>3676</v>
      </c>
      <c r="F760" s="17" t="s">
        <v>3677</v>
      </c>
      <c r="G760" s="256" t="s">
        <v>3905</v>
      </c>
      <c r="H760" s="256">
        <v>0</v>
      </c>
      <c r="I760" s="256" t="s">
        <v>5502</v>
      </c>
      <c r="J760" s="256">
        <v>0</v>
      </c>
      <c r="K760" s="256">
        <v>80</v>
      </c>
      <c r="L760" s="256" t="s">
        <v>5502</v>
      </c>
      <c r="M760" s="256" t="s">
        <v>5502</v>
      </c>
      <c r="N760" s="256">
        <v>0</v>
      </c>
      <c r="O760" s="256">
        <v>86</v>
      </c>
    </row>
    <row r="761" spans="2:15" x14ac:dyDescent="0.25">
      <c r="B761" t="str">
        <f t="shared" si="11"/>
        <v>1052010338225Total</v>
      </c>
      <c r="C761" s="504" t="s">
        <v>282</v>
      </c>
      <c r="D761" s="505" t="s">
        <v>283</v>
      </c>
      <c r="E761" s="505" t="s">
        <v>3676</v>
      </c>
      <c r="F761" s="505" t="str">
        <f>F760</f>
        <v>8225</v>
      </c>
      <c r="G761" s="504" t="s">
        <v>3343</v>
      </c>
      <c r="H761" s="504">
        <v>0</v>
      </c>
      <c r="I761" s="504" t="s">
        <v>5502</v>
      </c>
      <c r="J761" s="504">
        <v>0</v>
      </c>
      <c r="K761" s="504" t="s">
        <v>5502</v>
      </c>
      <c r="L761" s="504" t="s">
        <v>5502</v>
      </c>
      <c r="M761" s="504" t="s">
        <v>5502</v>
      </c>
      <c r="N761" s="504">
        <v>0</v>
      </c>
      <c r="O761" s="504">
        <v>178</v>
      </c>
    </row>
    <row r="762" spans="2:15" x14ac:dyDescent="0.25">
      <c r="B762" t="str">
        <f t="shared" si="11"/>
        <v>1052010338226Female</v>
      </c>
      <c r="C762" s="256" t="s">
        <v>282</v>
      </c>
      <c r="D762" s="17" t="s">
        <v>283</v>
      </c>
      <c r="E762" s="17" t="s">
        <v>3678</v>
      </c>
      <c r="F762" s="17" t="s">
        <v>3679</v>
      </c>
      <c r="G762" s="256" t="s">
        <v>3904</v>
      </c>
      <c r="H762" s="256">
        <v>0</v>
      </c>
      <c r="I762" s="256" t="s">
        <v>5502</v>
      </c>
      <c r="J762" s="256" t="s">
        <v>5502</v>
      </c>
      <c r="K762" s="256">
        <v>66</v>
      </c>
      <c r="L762" s="256">
        <v>0</v>
      </c>
      <c r="M762" s="256">
        <v>0</v>
      </c>
      <c r="N762" s="256">
        <v>0</v>
      </c>
      <c r="O762" s="256">
        <v>69</v>
      </c>
    </row>
    <row r="763" spans="2:15" x14ac:dyDescent="0.25">
      <c r="B763" t="str">
        <f t="shared" si="11"/>
        <v>1052010338226Male</v>
      </c>
      <c r="C763" s="256" t="s">
        <v>282</v>
      </c>
      <c r="D763" s="17" t="s">
        <v>283</v>
      </c>
      <c r="E763" s="17" t="s">
        <v>3678</v>
      </c>
      <c r="F763" s="17" t="s">
        <v>3679</v>
      </c>
      <c r="G763" s="256" t="s">
        <v>3905</v>
      </c>
      <c r="H763" s="256">
        <v>0</v>
      </c>
      <c r="I763" s="256" t="s">
        <v>5502</v>
      </c>
      <c r="J763" s="256" t="s">
        <v>5502</v>
      </c>
      <c r="K763" s="256">
        <v>67</v>
      </c>
      <c r="L763" s="256">
        <v>0</v>
      </c>
      <c r="M763" s="256">
        <v>0</v>
      </c>
      <c r="N763" s="256">
        <v>0</v>
      </c>
      <c r="O763" s="256">
        <v>71</v>
      </c>
    </row>
    <row r="764" spans="2:15" x14ac:dyDescent="0.25">
      <c r="B764" t="str">
        <f t="shared" si="11"/>
        <v>1052010338226Total</v>
      </c>
      <c r="C764" s="504" t="s">
        <v>282</v>
      </c>
      <c r="D764" s="505" t="s">
        <v>283</v>
      </c>
      <c r="E764" s="505" t="s">
        <v>3678</v>
      </c>
      <c r="F764" s="505" t="str">
        <f>F763</f>
        <v>8226</v>
      </c>
      <c r="G764" s="504" t="s">
        <v>3343</v>
      </c>
      <c r="H764" s="504">
        <v>0</v>
      </c>
      <c r="I764" s="504" t="s">
        <v>5502</v>
      </c>
      <c r="J764" s="504" t="s">
        <v>5502</v>
      </c>
      <c r="K764" s="504">
        <v>133</v>
      </c>
      <c r="L764" s="504">
        <v>0</v>
      </c>
      <c r="M764" s="504">
        <v>0</v>
      </c>
      <c r="N764" s="504">
        <v>0</v>
      </c>
      <c r="O764" s="504">
        <v>140</v>
      </c>
    </row>
    <row r="765" spans="2:15" x14ac:dyDescent="0.25">
      <c r="B765" t="str">
        <f t="shared" si="11"/>
        <v>1012660076643Female</v>
      </c>
      <c r="C765" s="256" t="s">
        <v>284</v>
      </c>
      <c r="D765" s="17" t="s">
        <v>5564</v>
      </c>
      <c r="E765" s="17" t="s">
        <v>5564</v>
      </c>
      <c r="F765" s="17" t="s">
        <v>3827</v>
      </c>
      <c r="G765" s="256" t="s">
        <v>3904</v>
      </c>
      <c r="H765" s="256" t="s">
        <v>5502</v>
      </c>
      <c r="I765" s="256">
        <v>0</v>
      </c>
      <c r="J765" s="256" t="s">
        <v>5502</v>
      </c>
      <c r="K765" s="256">
        <v>89</v>
      </c>
      <c r="L765" s="256" t="s">
        <v>5502</v>
      </c>
      <c r="M765" s="256">
        <v>0</v>
      </c>
      <c r="N765" s="256">
        <v>0</v>
      </c>
      <c r="O765" s="256">
        <v>93</v>
      </c>
    </row>
    <row r="766" spans="2:15" x14ac:dyDescent="0.25">
      <c r="B766" t="str">
        <f t="shared" si="11"/>
        <v>1012660076643Male</v>
      </c>
      <c r="C766" s="256" t="s">
        <v>284</v>
      </c>
      <c r="D766" s="17" t="s">
        <v>5564</v>
      </c>
      <c r="E766" s="17" t="s">
        <v>5564</v>
      </c>
      <c r="F766" s="17" t="s">
        <v>3827</v>
      </c>
      <c r="G766" s="256" t="s">
        <v>3905</v>
      </c>
      <c r="H766" s="256">
        <v>0</v>
      </c>
      <c r="I766" s="256" t="s">
        <v>5502</v>
      </c>
      <c r="J766" s="256" t="s">
        <v>5502</v>
      </c>
      <c r="K766" s="256" t="s">
        <v>5502</v>
      </c>
      <c r="L766" s="256" t="s">
        <v>5502</v>
      </c>
      <c r="M766" s="256">
        <v>0</v>
      </c>
      <c r="N766" s="256">
        <v>0</v>
      </c>
      <c r="O766" s="256">
        <v>170</v>
      </c>
    </row>
    <row r="767" spans="2:15" x14ac:dyDescent="0.25">
      <c r="B767" t="str">
        <f t="shared" si="11"/>
        <v>1012660076643Total</v>
      </c>
      <c r="C767" s="504" t="s">
        <v>284</v>
      </c>
      <c r="D767" s="505" t="s">
        <v>5564</v>
      </c>
      <c r="E767" s="505" t="s">
        <v>5564</v>
      </c>
      <c r="F767" s="505" t="str">
        <f>F766</f>
        <v>6643</v>
      </c>
      <c r="G767" s="504" t="s">
        <v>3343</v>
      </c>
      <c r="H767" s="504" t="s">
        <v>5502</v>
      </c>
      <c r="I767" s="504" t="s">
        <v>5502</v>
      </c>
      <c r="J767" s="504" t="s">
        <v>5502</v>
      </c>
      <c r="K767" s="504" t="s">
        <v>5502</v>
      </c>
      <c r="L767" s="504" t="s">
        <v>5502</v>
      </c>
      <c r="M767" s="504">
        <v>0</v>
      </c>
      <c r="N767" s="504">
        <v>0</v>
      </c>
      <c r="O767" s="504">
        <v>263</v>
      </c>
    </row>
    <row r="768" spans="2:15" x14ac:dyDescent="0.25">
      <c r="B768" t="str">
        <f t="shared" si="11"/>
        <v>1012613022105Female</v>
      </c>
      <c r="C768" s="256" t="s">
        <v>285</v>
      </c>
      <c r="D768" s="17" t="s">
        <v>286</v>
      </c>
      <c r="E768" s="17" t="s">
        <v>9860</v>
      </c>
      <c r="F768" s="17" t="s">
        <v>1752</v>
      </c>
      <c r="G768" s="256" t="s">
        <v>3904</v>
      </c>
      <c r="H768" s="256">
        <v>0</v>
      </c>
      <c r="I768" s="256" t="s">
        <v>5502</v>
      </c>
      <c r="J768" s="256" t="s">
        <v>5502</v>
      </c>
      <c r="K768" s="256">
        <v>303</v>
      </c>
      <c r="L768" s="256" t="s">
        <v>5502</v>
      </c>
      <c r="M768" s="256">
        <v>0</v>
      </c>
      <c r="N768" s="256">
        <v>0</v>
      </c>
      <c r="O768" s="256">
        <v>316</v>
      </c>
    </row>
    <row r="769" spans="2:15" x14ac:dyDescent="0.25">
      <c r="B769" t="str">
        <f t="shared" si="11"/>
        <v>1012613022105Male</v>
      </c>
      <c r="C769" s="256" t="s">
        <v>285</v>
      </c>
      <c r="D769" s="17" t="s">
        <v>286</v>
      </c>
      <c r="E769" s="17" t="s">
        <v>9860</v>
      </c>
      <c r="F769" s="17" t="s">
        <v>1752</v>
      </c>
      <c r="G769" s="256" t="s">
        <v>3905</v>
      </c>
      <c r="H769" s="256">
        <v>0</v>
      </c>
      <c r="I769" s="256" t="s">
        <v>5502</v>
      </c>
      <c r="J769" s="256">
        <v>0</v>
      </c>
      <c r="K769" s="256">
        <v>370</v>
      </c>
      <c r="L769" s="256">
        <v>17</v>
      </c>
      <c r="M769" s="256" t="s">
        <v>5502</v>
      </c>
      <c r="N769" s="256">
        <v>0</v>
      </c>
      <c r="O769" s="256">
        <v>393</v>
      </c>
    </row>
    <row r="770" spans="2:15" x14ac:dyDescent="0.25">
      <c r="B770" t="str">
        <f t="shared" si="11"/>
        <v>1012613022105Total</v>
      </c>
      <c r="C770" s="504" t="s">
        <v>285</v>
      </c>
      <c r="D770" s="505" t="s">
        <v>286</v>
      </c>
      <c r="E770" s="505" t="s">
        <v>9860</v>
      </c>
      <c r="F770" s="505" t="str">
        <f>F769</f>
        <v>2105</v>
      </c>
      <c r="G770" s="504" t="s">
        <v>3343</v>
      </c>
      <c r="H770" s="504">
        <v>0</v>
      </c>
      <c r="I770" s="504" t="s">
        <v>5502</v>
      </c>
      <c r="J770" s="504" t="s">
        <v>5502</v>
      </c>
      <c r="K770" s="504">
        <v>673</v>
      </c>
      <c r="L770" s="504" t="s">
        <v>5502</v>
      </c>
      <c r="M770" s="504" t="s">
        <v>5502</v>
      </c>
      <c r="N770" s="504">
        <v>0</v>
      </c>
      <c r="O770" s="504">
        <v>709</v>
      </c>
    </row>
    <row r="771" spans="2:15" x14ac:dyDescent="0.25">
      <c r="B771" t="str">
        <f t="shared" si="11"/>
        <v>1012613025228Female</v>
      </c>
      <c r="C771" s="256" t="s">
        <v>285</v>
      </c>
      <c r="D771" s="17" t="s">
        <v>286</v>
      </c>
      <c r="E771" s="17" t="s">
        <v>1750</v>
      </c>
      <c r="F771" s="17" t="s">
        <v>1751</v>
      </c>
      <c r="G771" s="256" t="s">
        <v>3904</v>
      </c>
      <c r="H771" s="256">
        <v>0</v>
      </c>
      <c r="I771" s="256" t="s">
        <v>5502</v>
      </c>
      <c r="J771" s="256" t="s">
        <v>5502</v>
      </c>
      <c r="K771" s="256">
        <v>528</v>
      </c>
      <c r="L771" s="256">
        <v>12</v>
      </c>
      <c r="M771" s="256" t="s">
        <v>5502</v>
      </c>
      <c r="N771" s="256">
        <v>0</v>
      </c>
      <c r="O771" s="256">
        <v>552</v>
      </c>
    </row>
    <row r="772" spans="2:15" x14ac:dyDescent="0.25">
      <c r="B772" t="str">
        <f t="shared" si="11"/>
        <v>1012613025228Male</v>
      </c>
      <c r="C772" s="256" t="s">
        <v>285</v>
      </c>
      <c r="D772" s="17" t="s">
        <v>286</v>
      </c>
      <c r="E772" s="17" t="s">
        <v>1750</v>
      </c>
      <c r="F772" s="17" t="s">
        <v>1751</v>
      </c>
      <c r="G772" s="256" t="s">
        <v>3905</v>
      </c>
      <c r="H772" s="256" t="s">
        <v>5502</v>
      </c>
      <c r="I772" s="256" t="s">
        <v>5502</v>
      </c>
      <c r="J772" s="256" t="s">
        <v>5502</v>
      </c>
      <c r="K772" s="256">
        <v>560</v>
      </c>
      <c r="L772" s="256">
        <v>11</v>
      </c>
      <c r="M772" s="256" t="s">
        <v>5502</v>
      </c>
      <c r="N772" s="256">
        <v>0</v>
      </c>
      <c r="O772" s="256">
        <v>586</v>
      </c>
    </row>
    <row r="773" spans="2:15" x14ac:dyDescent="0.25">
      <c r="B773" t="str">
        <f t="shared" ref="B773:B836" si="12">C773&amp;F773&amp;G773</f>
        <v>1012613025228Total</v>
      </c>
      <c r="C773" s="504" t="s">
        <v>285</v>
      </c>
      <c r="D773" s="505" t="s">
        <v>286</v>
      </c>
      <c r="E773" s="505" t="s">
        <v>1750</v>
      </c>
      <c r="F773" s="505" t="str">
        <f>F772</f>
        <v>5228</v>
      </c>
      <c r="G773" s="504" t="s">
        <v>3343</v>
      </c>
      <c r="H773" s="504" t="s">
        <v>5502</v>
      </c>
      <c r="I773" s="504">
        <v>15</v>
      </c>
      <c r="J773" s="504" t="s">
        <v>5502</v>
      </c>
      <c r="K773" s="504">
        <v>1088</v>
      </c>
      <c r="L773" s="504">
        <v>23</v>
      </c>
      <c r="M773" s="504" t="s">
        <v>5502</v>
      </c>
      <c r="N773" s="504">
        <v>0</v>
      </c>
      <c r="O773" s="504">
        <v>1138</v>
      </c>
    </row>
    <row r="774" spans="2:15" x14ac:dyDescent="0.25">
      <c r="B774" t="str">
        <f t="shared" si="12"/>
        <v>1140611030777Female</v>
      </c>
      <c r="C774" s="256" t="s">
        <v>287</v>
      </c>
      <c r="D774" s="17" t="s">
        <v>288</v>
      </c>
      <c r="E774" s="17" t="s">
        <v>1753</v>
      </c>
      <c r="F774" s="17" t="s">
        <v>1754</v>
      </c>
      <c r="G774" s="256" t="s">
        <v>3904</v>
      </c>
      <c r="H774" s="256" t="s">
        <v>5502</v>
      </c>
      <c r="I774" s="256">
        <v>33</v>
      </c>
      <c r="J774" s="256">
        <v>52</v>
      </c>
      <c r="K774" s="256">
        <v>383</v>
      </c>
      <c r="L774" s="256" t="s">
        <v>5502</v>
      </c>
      <c r="M774" s="256" t="s">
        <v>5502</v>
      </c>
      <c r="N774" s="256">
        <v>0</v>
      </c>
      <c r="O774" s="256">
        <v>479</v>
      </c>
    </row>
    <row r="775" spans="2:15" x14ac:dyDescent="0.25">
      <c r="B775" t="str">
        <f t="shared" si="12"/>
        <v>1140611030777Male</v>
      </c>
      <c r="C775" s="256" t="s">
        <v>287</v>
      </c>
      <c r="D775" s="17" t="s">
        <v>288</v>
      </c>
      <c r="E775" s="17" t="s">
        <v>1753</v>
      </c>
      <c r="F775" s="17" t="s">
        <v>1754</v>
      </c>
      <c r="G775" s="256" t="s">
        <v>3905</v>
      </c>
      <c r="H775" s="256" t="s">
        <v>5502</v>
      </c>
      <c r="I775" s="256">
        <v>28</v>
      </c>
      <c r="J775" s="256">
        <v>50</v>
      </c>
      <c r="K775" s="256">
        <v>360</v>
      </c>
      <c r="L775" s="256" t="s">
        <v>5502</v>
      </c>
      <c r="M775" s="256" t="s">
        <v>5502</v>
      </c>
      <c r="N775" s="256" t="s">
        <v>5502</v>
      </c>
      <c r="O775" s="256">
        <v>450</v>
      </c>
    </row>
    <row r="776" spans="2:15" x14ac:dyDescent="0.25">
      <c r="B776" t="str">
        <f t="shared" si="12"/>
        <v>1140611030777Total</v>
      </c>
      <c r="C776" s="504" t="s">
        <v>287</v>
      </c>
      <c r="D776" s="505" t="s">
        <v>288</v>
      </c>
      <c r="E776" s="505" t="s">
        <v>1753</v>
      </c>
      <c r="F776" s="505" t="str">
        <f>F775</f>
        <v>0777</v>
      </c>
      <c r="G776" s="504" t="s">
        <v>3343</v>
      </c>
      <c r="H776" s="504" t="s">
        <v>5502</v>
      </c>
      <c r="I776" s="504">
        <v>61</v>
      </c>
      <c r="J776" s="504">
        <v>102</v>
      </c>
      <c r="K776" s="504">
        <v>743</v>
      </c>
      <c r="L776" s="504" t="s">
        <v>5502</v>
      </c>
      <c r="M776" s="504">
        <v>15</v>
      </c>
      <c r="N776" s="504" t="s">
        <v>5502</v>
      </c>
      <c r="O776" s="504">
        <v>929</v>
      </c>
    </row>
    <row r="777" spans="2:15" x14ac:dyDescent="0.25">
      <c r="B777" t="str">
        <f t="shared" si="12"/>
        <v>1140611037651Female</v>
      </c>
      <c r="C777" s="256" t="s">
        <v>287</v>
      </c>
      <c r="D777" s="17" t="s">
        <v>288</v>
      </c>
      <c r="E777" s="17" t="s">
        <v>1755</v>
      </c>
      <c r="F777" s="17" t="s">
        <v>1756</v>
      </c>
      <c r="G777" s="256" t="s">
        <v>3904</v>
      </c>
      <c r="H777" s="256">
        <v>0</v>
      </c>
      <c r="I777" s="256" t="s">
        <v>5502</v>
      </c>
      <c r="J777" s="256">
        <v>19</v>
      </c>
      <c r="K777" s="256">
        <v>150</v>
      </c>
      <c r="L777" s="256" t="s">
        <v>5502</v>
      </c>
      <c r="M777" s="256" t="s">
        <v>5502</v>
      </c>
      <c r="N777" s="256">
        <v>0</v>
      </c>
      <c r="O777" s="256">
        <v>184</v>
      </c>
    </row>
    <row r="778" spans="2:15" x14ac:dyDescent="0.25">
      <c r="B778" t="str">
        <f t="shared" si="12"/>
        <v>1140611037651Male</v>
      </c>
      <c r="C778" s="256" t="s">
        <v>287</v>
      </c>
      <c r="D778" s="17" t="s">
        <v>288</v>
      </c>
      <c r="E778" s="17" t="s">
        <v>1755</v>
      </c>
      <c r="F778" s="17" t="s">
        <v>1756</v>
      </c>
      <c r="G778" s="256" t="s">
        <v>3905</v>
      </c>
      <c r="H778" s="256" t="s">
        <v>5502</v>
      </c>
      <c r="I778" s="256" t="s">
        <v>5502</v>
      </c>
      <c r="J778" s="256">
        <v>26</v>
      </c>
      <c r="K778" s="256">
        <v>164</v>
      </c>
      <c r="L778" s="256" t="s">
        <v>5502</v>
      </c>
      <c r="M778" s="256" t="s">
        <v>5502</v>
      </c>
      <c r="N778" s="256">
        <v>0</v>
      </c>
      <c r="O778" s="256">
        <v>209</v>
      </c>
    </row>
    <row r="779" spans="2:15" x14ac:dyDescent="0.25">
      <c r="B779" t="str">
        <f t="shared" si="12"/>
        <v>1140611037651Total</v>
      </c>
      <c r="C779" s="504" t="s">
        <v>287</v>
      </c>
      <c r="D779" s="505" t="s">
        <v>288</v>
      </c>
      <c r="E779" s="505" t="s">
        <v>1755</v>
      </c>
      <c r="F779" s="505" t="str">
        <f>F778</f>
        <v>7651</v>
      </c>
      <c r="G779" s="504" t="s">
        <v>3343</v>
      </c>
      <c r="H779" s="504" t="s">
        <v>5502</v>
      </c>
      <c r="I779" s="504">
        <v>19</v>
      </c>
      <c r="J779" s="504">
        <v>45</v>
      </c>
      <c r="K779" s="504">
        <v>314</v>
      </c>
      <c r="L779" s="504" t="s">
        <v>5502</v>
      </c>
      <c r="M779" s="504" t="s">
        <v>5502</v>
      </c>
      <c r="N779" s="504">
        <v>0</v>
      </c>
      <c r="O779" s="504">
        <v>393</v>
      </c>
    </row>
    <row r="780" spans="2:15" x14ac:dyDescent="0.25">
      <c r="B780" t="str">
        <f t="shared" si="12"/>
        <v>1030221038087Female</v>
      </c>
      <c r="C780" s="256" t="s">
        <v>289</v>
      </c>
      <c r="D780" s="17" t="s">
        <v>290</v>
      </c>
      <c r="E780" s="17" t="s">
        <v>1757</v>
      </c>
      <c r="F780" s="17" t="s">
        <v>1758</v>
      </c>
      <c r="G780" s="256" t="s">
        <v>3904</v>
      </c>
      <c r="H780" s="256">
        <v>0</v>
      </c>
      <c r="I780" s="256">
        <v>29</v>
      </c>
      <c r="J780" s="256">
        <v>12</v>
      </c>
      <c r="K780" s="256">
        <v>92</v>
      </c>
      <c r="L780" s="256">
        <v>24</v>
      </c>
      <c r="M780" s="256">
        <v>0</v>
      </c>
      <c r="N780" s="256">
        <v>0</v>
      </c>
      <c r="O780" s="256">
        <v>157</v>
      </c>
    </row>
    <row r="781" spans="2:15" x14ac:dyDescent="0.25">
      <c r="B781" t="str">
        <f t="shared" si="12"/>
        <v>1030221038087Male</v>
      </c>
      <c r="C781" s="256" t="s">
        <v>289</v>
      </c>
      <c r="D781" s="17" t="s">
        <v>290</v>
      </c>
      <c r="E781" s="17" t="s">
        <v>1757</v>
      </c>
      <c r="F781" s="17" t="s">
        <v>1758</v>
      </c>
      <c r="G781" s="256" t="s">
        <v>3905</v>
      </c>
      <c r="H781" s="256">
        <v>0</v>
      </c>
      <c r="I781" s="256">
        <v>23</v>
      </c>
      <c r="J781" s="256" t="s">
        <v>5502</v>
      </c>
      <c r="K781" s="256">
        <v>99</v>
      </c>
      <c r="L781" s="256">
        <v>17</v>
      </c>
      <c r="M781" s="256" t="s">
        <v>5502</v>
      </c>
      <c r="N781" s="256">
        <v>0</v>
      </c>
      <c r="O781" s="256">
        <v>146</v>
      </c>
    </row>
    <row r="782" spans="2:15" x14ac:dyDescent="0.25">
      <c r="B782" t="str">
        <f t="shared" si="12"/>
        <v>1030221038087Total</v>
      </c>
      <c r="C782" s="504" t="s">
        <v>289</v>
      </c>
      <c r="D782" s="505" t="s">
        <v>290</v>
      </c>
      <c r="E782" s="505" t="s">
        <v>1757</v>
      </c>
      <c r="F782" s="505" t="str">
        <f>F781</f>
        <v>8087</v>
      </c>
      <c r="G782" s="504" t="s">
        <v>3343</v>
      </c>
      <c r="H782" s="504">
        <v>0</v>
      </c>
      <c r="I782" s="504">
        <v>52</v>
      </c>
      <c r="J782" s="504" t="s">
        <v>5502</v>
      </c>
      <c r="K782" s="504">
        <v>191</v>
      </c>
      <c r="L782" s="504">
        <v>41</v>
      </c>
      <c r="M782" s="504" t="s">
        <v>5502</v>
      </c>
      <c r="N782" s="504">
        <v>0</v>
      </c>
      <c r="O782" s="504">
        <v>303</v>
      </c>
    </row>
    <row r="783" spans="2:15" x14ac:dyDescent="0.25">
      <c r="B783" t="str">
        <f t="shared" si="12"/>
        <v>1133813034800Female</v>
      </c>
      <c r="C783" s="256" t="s">
        <v>291</v>
      </c>
      <c r="D783" s="17" t="s">
        <v>292</v>
      </c>
      <c r="E783" s="17" t="s">
        <v>1759</v>
      </c>
      <c r="F783" s="17" t="s">
        <v>1760</v>
      </c>
      <c r="G783" s="256" t="s">
        <v>3904</v>
      </c>
      <c r="H783" s="256">
        <v>0</v>
      </c>
      <c r="I783" s="256">
        <v>28</v>
      </c>
      <c r="J783" s="256">
        <v>88</v>
      </c>
      <c r="K783" s="256">
        <v>640</v>
      </c>
      <c r="L783" s="256" t="s">
        <v>5502</v>
      </c>
      <c r="M783" s="256">
        <v>20</v>
      </c>
      <c r="N783" s="256" t="s">
        <v>5502</v>
      </c>
      <c r="O783" s="256">
        <v>794</v>
      </c>
    </row>
    <row r="784" spans="2:15" x14ac:dyDescent="0.25">
      <c r="B784" t="str">
        <f t="shared" si="12"/>
        <v>1133813034800Male</v>
      </c>
      <c r="C784" s="256" t="s">
        <v>291</v>
      </c>
      <c r="D784" s="17" t="s">
        <v>292</v>
      </c>
      <c r="E784" s="17" t="s">
        <v>1759</v>
      </c>
      <c r="F784" s="17" t="s">
        <v>1760</v>
      </c>
      <c r="G784" s="256" t="s">
        <v>3905</v>
      </c>
      <c r="H784" s="256">
        <v>0</v>
      </c>
      <c r="I784" s="256">
        <v>34</v>
      </c>
      <c r="J784" s="256">
        <v>79</v>
      </c>
      <c r="K784" s="256">
        <v>587</v>
      </c>
      <c r="L784" s="256" t="s">
        <v>5502</v>
      </c>
      <c r="M784" s="256">
        <v>16</v>
      </c>
      <c r="N784" s="256" t="s">
        <v>5502</v>
      </c>
      <c r="O784" s="256">
        <v>727</v>
      </c>
    </row>
    <row r="785" spans="2:15" x14ac:dyDescent="0.25">
      <c r="B785" t="str">
        <f t="shared" si="12"/>
        <v>1133813034800Total</v>
      </c>
      <c r="C785" s="504" t="s">
        <v>291</v>
      </c>
      <c r="D785" s="505" t="s">
        <v>292</v>
      </c>
      <c r="E785" s="505" t="s">
        <v>1759</v>
      </c>
      <c r="F785" s="505" t="str">
        <f>F784</f>
        <v>4800</v>
      </c>
      <c r="G785" s="504" t="s">
        <v>3343</v>
      </c>
      <c r="H785" s="504">
        <v>0</v>
      </c>
      <c r="I785" s="504">
        <v>62</v>
      </c>
      <c r="J785" s="504">
        <v>167</v>
      </c>
      <c r="K785" s="504">
        <v>1227</v>
      </c>
      <c r="L785" s="504" t="s">
        <v>5502</v>
      </c>
      <c r="M785" s="504">
        <v>36</v>
      </c>
      <c r="N785" s="504" t="s">
        <v>5502</v>
      </c>
      <c r="O785" s="504">
        <v>1521</v>
      </c>
    </row>
    <row r="786" spans="2:15" x14ac:dyDescent="0.25">
      <c r="B786" t="str">
        <f t="shared" si="12"/>
        <v>1133813036301Female</v>
      </c>
      <c r="C786" s="256" t="s">
        <v>291</v>
      </c>
      <c r="D786" s="17" t="s">
        <v>292</v>
      </c>
      <c r="E786" s="17" t="s">
        <v>1761</v>
      </c>
      <c r="F786" s="17" t="s">
        <v>1762</v>
      </c>
      <c r="G786" s="256" t="s">
        <v>3904</v>
      </c>
      <c r="H786" s="256" t="s">
        <v>5502</v>
      </c>
      <c r="I786" s="256">
        <v>11</v>
      </c>
      <c r="J786" s="256">
        <v>52</v>
      </c>
      <c r="K786" s="256">
        <v>262</v>
      </c>
      <c r="L786" s="256" t="s">
        <v>5502</v>
      </c>
      <c r="M786" s="256" t="s">
        <v>5502</v>
      </c>
      <c r="N786" s="256" t="s">
        <v>5502</v>
      </c>
      <c r="O786" s="256">
        <v>347</v>
      </c>
    </row>
    <row r="787" spans="2:15" x14ac:dyDescent="0.25">
      <c r="B787" t="str">
        <f t="shared" si="12"/>
        <v>1133813036301Male</v>
      </c>
      <c r="C787" s="256" t="s">
        <v>291</v>
      </c>
      <c r="D787" s="17" t="s">
        <v>292</v>
      </c>
      <c r="E787" s="17" t="s">
        <v>1761</v>
      </c>
      <c r="F787" s="17" t="s">
        <v>1762</v>
      </c>
      <c r="G787" s="256" t="s">
        <v>3905</v>
      </c>
      <c r="H787" s="256">
        <v>0</v>
      </c>
      <c r="I787" s="256">
        <v>19</v>
      </c>
      <c r="J787" s="256">
        <v>38</v>
      </c>
      <c r="K787" s="256">
        <v>327</v>
      </c>
      <c r="L787" s="256" t="s">
        <v>5502</v>
      </c>
      <c r="M787" s="256" t="s">
        <v>5502</v>
      </c>
      <c r="N787" s="256" t="s">
        <v>5502</v>
      </c>
      <c r="O787" s="256">
        <v>396</v>
      </c>
    </row>
    <row r="788" spans="2:15" x14ac:dyDescent="0.25">
      <c r="B788" t="str">
        <f t="shared" si="12"/>
        <v>1133813036301Total</v>
      </c>
      <c r="C788" s="504" t="s">
        <v>291</v>
      </c>
      <c r="D788" s="505" t="s">
        <v>292</v>
      </c>
      <c r="E788" s="505" t="s">
        <v>1761</v>
      </c>
      <c r="F788" s="505" t="str">
        <f>F787</f>
        <v>6301</v>
      </c>
      <c r="G788" s="504" t="s">
        <v>3343</v>
      </c>
      <c r="H788" s="504" t="s">
        <v>5502</v>
      </c>
      <c r="I788" s="504">
        <v>30</v>
      </c>
      <c r="J788" s="504">
        <v>90</v>
      </c>
      <c r="K788" s="504">
        <v>589</v>
      </c>
      <c r="L788" s="504">
        <v>17</v>
      </c>
      <c r="M788" s="504">
        <v>13</v>
      </c>
      <c r="N788" s="504" t="s">
        <v>5502</v>
      </c>
      <c r="O788" s="504">
        <v>743</v>
      </c>
    </row>
    <row r="789" spans="2:15" x14ac:dyDescent="0.25">
      <c r="B789" t="str">
        <f t="shared" si="12"/>
        <v>1052514531998Female</v>
      </c>
      <c r="C789" s="256" t="s">
        <v>293</v>
      </c>
      <c r="D789" s="17" t="s">
        <v>294</v>
      </c>
      <c r="E789" s="17" t="s">
        <v>1763</v>
      </c>
      <c r="F789" s="17" t="s">
        <v>1764</v>
      </c>
      <c r="G789" s="256" t="s">
        <v>3904</v>
      </c>
      <c r="H789" s="256" t="s">
        <v>5502</v>
      </c>
      <c r="I789" s="256" t="s">
        <v>5502</v>
      </c>
      <c r="J789" s="256" t="s">
        <v>5502</v>
      </c>
      <c r="K789" s="256">
        <v>287</v>
      </c>
      <c r="L789" s="256" t="s">
        <v>5502</v>
      </c>
      <c r="M789" s="256" t="s">
        <v>5502</v>
      </c>
      <c r="N789" s="256">
        <v>0</v>
      </c>
      <c r="O789" s="256">
        <v>300</v>
      </c>
    </row>
    <row r="790" spans="2:15" x14ac:dyDescent="0.25">
      <c r="B790" t="str">
        <f t="shared" si="12"/>
        <v>1052514531998Male</v>
      </c>
      <c r="C790" s="256" t="s">
        <v>293</v>
      </c>
      <c r="D790" s="17" t="s">
        <v>294</v>
      </c>
      <c r="E790" s="17" t="s">
        <v>1763</v>
      </c>
      <c r="F790" s="17" t="s">
        <v>1764</v>
      </c>
      <c r="G790" s="256" t="s">
        <v>3905</v>
      </c>
      <c r="H790" s="256">
        <v>0</v>
      </c>
      <c r="I790" s="256" t="s">
        <v>5502</v>
      </c>
      <c r="J790" s="256" t="s">
        <v>5502</v>
      </c>
      <c r="K790" s="256">
        <v>343</v>
      </c>
      <c r="L790" s="256" t="s">
        <v>5502</v>
      </c>
      <c r="M790" s="256" t="s">
        <v>5502</v>
      </c>
      <c r="N790" s="256" t="s">
        <v>5502</v>
      </c>
      <c r="O790" s="256">
        <v>353</v>
      </c>
    </row>
    <row r="791" spans="2:15" x14ac:dyDescent="0.25">
      <c r="B791" t="str">
        <f t="shared" si="12"/>
        <v>1052514531998Total</v>
      </c>
      <c r="C791" s="504" t="s">
        <v>293</v>
      </c>
      <c r="D791" s="505" t="s">
        <v>294</v>
      </c>
      <c r="E791" s="505" t="s">
        <v>1763</v>
      </c>
      <c r="F791" s="505" t="str">
        <f>F790</f>
        <v>1998</v>
      </c>
      <c r="G791" s="504" t="s">
        <v>3343</v>
      </c>
      <c r="H791" s="504" t="s">
        <v>5502</v>
      </c>
      <c r="I791" s="504" t="s">
        <v>5502</v>
      </c>
      <c r="J791" s="504" t="s">
        <v>5502</v>
      </c>
      <c r="K791" s="504">
        <v>630</v>
      </c>
      <c r="L791" s="504" t="s">
        <v>5502</v>
      </c>
      <c r="M791" s="504" t="s">
        <v>5502</v>
      </c>
      <c r="N791" s="504" t="s">
        <v>5502</v>
      </c>
      <c r="O791" s="504">
        <v>653</v>
      </c>
    </row>
    <row r="792" spans="2:15" x14ac:dyDescent="0.25">
      <c r="B792" t="str">
        <f t="shared" si="12"/>
        <v>1052514537793Female</v>
      </c>
      <c r="C792" s="256" t="s">
        <v>293</v>
      </c>
      <c r="D792" s="17" t="s">
        <v>294</v>
      </c>
      <c r="E792" s="17" t="s">
        <v>1765</v>
      </c>
      <c r="F792" s="17" t="s">
        <v>1766</v>
      </c>
      <c r="G792" s="256" t="s">
        <v>3904</v>
      </c>
      <c r="H792" s="256">
        <v>0</v>
      </c>
      <c r="I792" s="256">
        <v>0</v>
      </c>
      <c r="J792" s="256" t="s">
        <v>5502</v>
      </c>
      <c r="K792" s="256" t="s">
        <v>5502</v>
      </c>
      <c r="L792" s="256" t="s">
        <v>5502</v>
      </c>
      <c r="M792" s="256">
        <v>0</v>
      </c>
      <c r="N792" s="256">
        <v>0</v>
      </c>
      <c r="O792" s="256">
        <v>142</v>
      </c>
    </row>
    <row r="793" spans="2:15" x14ac:dyDescent="0.25">
      <c r="B793" t="str">
        <f t="shared" si="12"/>
        <v>1052514537793Male</v>
      </c>
      <c r="C793" s="256" t="s">
        <v>293</v>
      </c>
      <c r="D793" s="17" t="s">
        <v>294</v>
      </c>
      <c r="E793" s="17" t="s">
        <v>1765</v>
      </c>
      <c r="F793" s="17" t="s">
        <v>1766</v>
      </c>
      <c r="G793" s="256" t="s">
        <v>3905</v>
      </c>
      <c r="H793" s="256">
        <v>0</v>
      </c>
      <c r="I793" s="256">
        <v>0</v>
      </c>
      <c r="J793" s="256" t="s">
        <v>5502</v>
      </c>
      <c r="K793" s="256">
        <v>158</v>
      </c>
      <c r="L793" s="256" t="s">
        <v>5502</v>
      </c>
      <c r="M793" s="256">
        <v>0</v>
      </c>
      <c r="N793" s="256" t="s">
        <v>5502</v>
      </c>
      <c r="O793" s="256">
        <v>164</v>
      </c>
    </row>
    <row r="794" spans="2:15" x14ac:dyDescent="0.25">
      <c r="B794" t="str">
        <f t="shared" si="12"/>
        <v>1052514537793Total</v>
      </c>
      <c r="C794" s="504" t="s">
        <v>293</v>
      </c>
      <c r="D794" s="505" t="s">
        <v>294</v>
      </c>
      <c r="E794" s="505" t="s">
        <v>1765</v>
      </c>
      <c r="F794" s="505" t="str">
        <f>F793</f>
        <v>7793</v>
      </c>
      <c r="G794" s="504" t="s">
        <v>3343</v>
      </c>
      <c r="H794" s="504">
        <v>0</v>
      </c>
      <c r="I794" s="504">
        <v>0</v>
      </c>
      <c r="J794" s="504" t="s">
        <v>5502</v>
      </c>
      <c r="K794" s="504" t="s">
        <v>5502</v>
      </c>
      <c r="L794" s="504" t="s">
        <v>5502</v>
      </c>
      <c r="M794" s="504">
        <v>0</v>
      </c>
      <c r="N794" s="504" t="s">
        <v>5502</v>
      </c>
      <c r="O794" s="504">
        <v>306</v>
      </c>
    </row>
    <row r="795" spans="2:15" x14ac:dyDescent="0.25">
      <c r="B795" t="str">
        <f t="shared" si="12"/>
        <v>1095313043869Female</v>
      </c>
      <c r="C795" s="256" t="s">
        <v>295</v>
      </c>
      <c r="D795" s="17" t="s">
        <v>296</v>
      </c>
      <c r="E795" s="17" t="s">
        <v>1767</v>
      </c>
      <c r="F795" s="17" t="s">
        <v>1768</v>
      </c>
      <c r="G795" s="256" t="s">
        <v>3904</v>
      </c>
      <c r="H795" s="256">
        <v>0</v>
      </c>
      <c r="I795" s="256" t="s">
        <v>5502</v>
      </c>
      <c r="J795" s="256" t="s">
        <v>5502</v>
      </c>
      <c r="K795" s="256">
        <v>158</v>
      </c>
      <c r="L795" s="256" t="s">
        <v>5502</v>
      </c>
      <c r="M795" s="256" t="s">
        <v>5502</v>
      </c>
      <c r="N795" s="256">
        <v>0</v>
      </c>
      <c r="O795" s="256">
        <v>172</v>
      </c>
    </row>
    <row r="796" spans="2:15" x14ac:dyDescent="0.25">
      <c r="B796" t="str">
        <f t="shared" si="12"/>
        <v>1095313043869Male</v>
      </c>
      <c r="C796" s="256" t="s">
        <v>295</v>
      </c>
      <c r="D796" s="17" t="s">
        <v>296</v>
      </c>
      <c r="E796" s="17" t="s">
        <v>1767</v>
      </c>
      <c r="F796" s="17" t="s">
        <v>1768</v>
      </c>
      <c r="G796" s="256" t="s">
        <v>3905</v>
      </c>
      <c r="H796" s="256">
        <v>0</v>
      </c>
      <c r="I796" s="256" t="s">
        <v>5502</v>
      </c>
      <c r="J796" s="256" t="s">
        <v>5502</v>
      </c>
      <c r="K796" s="256">
        <v>202</v>
      </c>
      <c r="L796" s="256" t="s">
        <v>5502</v>
      </c>
      <c r="M796" s="256" t="s">
        <v>5502</v>
      </c>
      <c r="N796" s="256">
        <v>0</v>
      </c>
      <c r="O796" s="256">
        <v>215</v>
      </c>
    </row>
    <row r="797" spans="2:15" x14ac:dyDescent="0.25">
      <c r="B797" t="str">
        <f t="shared" si="12"/>
        <v>1095313043869Total</v>
      </c>
      <c r="C797" s="504" t="s">
        <v>295</v>
      </c>
      <c r="D797" s="505" t="s">
        <v>296</v>
      </c>
      <c r="E797" s="505" t="s">
        <v>1767</v>
      </c>
      <c r="F797" s="505" t="str">
        <f>F796</f>
        <v>3869</v>
      </c>
      <c r="G797" s="504" t="s">
        <v>3343</v>
      </c>
      <c r="H797" s="504">
        <v>0</v>
      </c>
      <c r="I797" s="504" t="s">
        <v>5502</v>
      </c>
      <c r="J797" s="504" t="s">
        <v>5502</v>
      </c>
      <c r="K797" s="504">
        <v>360</v>
      </c>
      <c r="L797" s="504" t="s">
        <v>5502</v>
      </c>
      <c r="M797" s="504" t="s">
        <v>5502</v>
      </c>
      <c r="N797" s="504">
        <v>0</v>
      </c>
      <c r="O797" s="504">
        <v>387</v>
      </c>
    </row>
    <row r="798" spans="2:15" x14ac:dyDescent="0.25">
      <c r="B798" t="str">
        <f t="shared" si="12"/>
        <v>1220923535096Female</v>
      </c>
      <c r="C798" s="256" t="s">
        <v>297</v>
      </c>
      <c r="D798" s="17" t="s">
        <v>298</v>
      </c>
      <c r="E798" s="17" t="s">
        <v>1769</v>
      </c>
      <c r="F798" s="17" t="s">
        <v>1770</v>
      </c>
      <c r="G798" s="256" t="s">
        <v>3904</v>
      </c>
      <c r="H798" s="256">
        <v>0</v>
      </c>
      <c r="I798" s="256">
        <v>13</v>
      </c>
      <c r="J798" s="256">
        <v>22</v>
      </c>
      <c r="K798" s="256">
        <v>691</v>
      </c>
      <c r="L798" s="256" t="s">
        <v>5502</v>
      </c>
      <c r="M798" s="256">
        <v>74</v>
      </c>
      <c r="N798" s="256" t="s">
        <v>5502</v>
      </c>
      <c r="O798" s="256">
        <v>804</v>
      </c>
    </row>
    <row r="799" spans="2:15" x14ac:dyDescent="0.25">
      <c r="B799" t="str">
        <f t="shared" si="12"/>
        <v>1220923535096Male</v>
      </c>
      <c r="C799" s="256" t="s">
        <v>297</v>
      </c>
      <c r="D799" s="17" t="s">
        <v>298</v>
      </c>
      <c r="E799" s="17" t="s">
        <v>1769</v>
      </c>
      <c r="F799" s="17" t="s">
        <v>1770</v>
      </c>
      <c r="G799" s="256" t="s">
        <v>3905</v>
      </c>
      <c r="H799" s="256" t="s">
        <v>5502</v>
      </c>
      <c r="I799" s="256" t="s">
        <v>5502</v>
      </c>
      <c r="J799" s="256">
        <v>24</v>
      </c>
      <c r="K799" s="256">
        <v>769</v>
      </c>
      <c r="L799" s="256">
        <v>0</v>
      </c>
      <c r="M799" s="256">
        <v>93</v>
      </c>
      <c r="N799" s="256">
        <v>0</v>
      </c>
      <c r="O799" s="256">
        <v>895</v>
      </c>
    </row>
    <row r="800" spans="2:15" x14ac:dyDescent="0.25">
      <c r="B800" t="str">
        <f t="shared" si="12"/>
        <v>1220923535096Total</v>
      </c>
      <c r="C800" s="504" t="s">
        <v>297</v>
      </c>
      <c r="D800" s="505" t="s">
        <v>298</v>
      </c>
      <c r="E800" s="505" t="s">
        <v>1769</v>
      </c>
      <c r="F800" s="505" t="str">
        <f>F799</f>
        <v>5096</v>
      </c>
      <c r="G800" s="504" t="s">
        <v>3343</v>
      </c>
      <c r="H800" s="504" t="s">
        <v>5502</v>
      </c>
      <c r="I800" s="504" t="s">
        <v>5502</v>
      </c>
      <c r="J800" s="504">
        <v>46</v>
      </c>
      <c r="K800" s="504">
        <v>1460</v>
      </c>
      <c r="L800" s="504" t="s">
        <v>5502</v>
      </c>
      <c r="M800" s="504">
        <v>167</v>
      </c>
      <c r="N800" s="504" t="s">
        <v>5502</v>
      </c>
      <c r="O800" s="504">
        <v>1699</v>
      </c>
    </row>
    <row r="801" spans="2:15" x14ac:dyDescent="0.25">
      <c r="B801" t="str">
        <f t="shared" si="12"/>
        <v>1220923537749Female</v>
      </c>
      <c r="C801" s="256" t="s">
        <v>297</v>
      </c>
      <c r="D801" s="17" t="s">
        <v>298</v>
      </c>
      <c r="E801" s="17" t="s">
        <v>1771</v>
      </c>
      <c r="F801" s="17" t="s">
        <v>1772</v>
      </c>
      <c r="G801" s="256" t="s">
        <v>3904</v>
      </c>
      <c r="H801" s="256" t="s">
        <v>5502</v>
      </c>
      <c r="I801" s="256" t="s">
        <v>5502</v>
      </c>
      <c r="J801" s="256">
        <v>22</v>
      </c>
      <c r="K801" s="256">
        <v>892</v>
      </c>
      <c r="L801" s="256">
        <v>0</v>
      </c>
      <c r="M801" s="256">
        <v>57</v>
      </c>
      <c r="N801" s="256">
        <v>0</v>
      </c>
      <c r="O801" s="256">
        <v>993</v>
      </c>
    </row>
    <row r="802" spans="2:15" x14ac:dyDescent="0.25">
      <c r="B802" t="str">
        <f t="shared" si="12"/>
        <v>1220923537749Male</v>
      </c>
      <c r="C802" s="256" t="s">
        <v>297</v>
      </c>
      <c r="D802" s="17" t="s">
        <v>298</v>
      </c>
      <c r="E802" s="17" t="s">
        <v>1771</v>
      </c>
      <c r="F802" s="17" t="s">
        <v>1772</v>
      </c>
      <c r="G802" s="256" t="s">
        <v>3905</v>
      </c>
      <c r="H802" s="256">
        <v>0</v>
      </c>
      <c r="I802" s="256">
        <v>21</v>
      </c>
      <c r="J802" s="256">
        <v>32</v>
      </c>
      <c r="K802" s="256">
        <v>964</v>
      </c>
      <c r="L802" s="256">
        <v>0</v>
      </c>
      <c r="M802" s="256">
        <v>55</v>
      </c>
      <c r="N802" s="256">
        <v>0</v>
      </c>
      <c r="O802" s="256">
        <v>1072</v>
      </c>
    </row>
    <row r="803" spans="2:15" x14ac:dyDescent="0.25">
      <c r="B803" t="str">
        <f t="shared" si="12"/>
        <v>1220923537749Total</v>
      </c>
      <c r="C803" s="504" t="s">
        <v>297</v>
      </c>
      <c r="D803" s="505" t="s">
        <v>298</v>
      </c>
      <c r="E803" s="505" t="s">
        <v>1771</v>
      </c>
      <c r="F803" s="505" t="str">
        <f>F802</f>
        <v>7749</v>
      </c>
      <c r="G803" s="504" t="s">
        <v>3343</v>
      </c>
      <c r="H803" s="504" t="s">
        <v>5502</v>
      </c>
      <c r="I803" s="504" t="s">
        <v>5502</v>
      </c>
      <c r="J803" s="504">
        <v>54</v>
      </c>
      <c r="K803" s="504">
        <v>1856</v>
      </c>
      <c r="L803" s="504">
        <v>0</v>
      </c>
      <c r="M803" s="504">
        <v>112</v>
      </c>
      <c r="N803" s="504">
        <v>0</v>
      </c>
      <c r="O803" s="504">
        <v>2065</v>
      </c>
    </row>
    <row r="804" spans="2:15" x14ac:dyDescent="0.25">
      <c r="B804" t="str">
        <f t="shared" si="12"/>
        <v>1220923536833Female</v>
      </c>
      <c r="C804" s="256" t="s">
        <v>297</v>
      </c>
      <c r="D804" s="17" t="s">
        <v>298</v>
      </c>
      <c r="E804" s="17" t="s">
        <v>1773</v>
      </c>
      <c r="F804" s="17" t="s">
        <v>1774</v>
      </c>
      <c r="G804" s="256" t="s">
        <v>3904</v>
      </c>
      <c r="H804" s="256">
        <v>0</v>
      </c>
      <c r="I804" s="256" t="s">
        <v>5502</v>
      </c>
      <c r="J804" s="256" t="s">
        <v>5502</v>
      </c>
      <c r="K804" s="256">
        <v>238</v>
      </c>
      <c r="L804" s="256">
        <v>0</v>
      </c>
      <c r="M804" s="256">
        <v>16</v>
      </c>
      <c r="N804" s="256">
        <v>0</v>
      </c>
      <c r="O804" s="256">
        <v>262</v>
      </c>
    </row>
    <row r="805" spans="2:15" x14ac:dyDescent="0.25">
      <c r="B805" t="str">
        <f t="shared" si="12"/>
        <v>1220923536833Male</v>
      </c>
      <c r="C805" s="256" t="s">
        <v>297</v>
      </c>
      <c r="D805" s="17" t="s">
        <v>298</v>
      </c>
      <c r="E805" s="17" t="s">
        <v>1773</v>
      </c>
      <c r="F805" s="17" t="s">
        <v>1774</v>
      </c>
      <c r="G805" s="256" t="s">
        <v>3905</v>
      </c>
      <c r="H805" s="256" t="s">
        <v>5502</v>
      </c>
      <c r="I805" s="256" t="s">
        <v>5502</v>
      </c>
      <c r="J805" s="256" t="s">
        <v>5502</v>
      </c>
      <c r="K805" s="256">
        <v>249</v>
      </c>
      <c r="L805" s="256" t="s">
        <v>5502</v>
      </c>
      <c r="M805" s="256">
        <v>12</v>
      </c>
      <c r="N805" s="256">
        <v>0</v>
      </c>
      <c r="O805" s="256">
        <v>268</v>
      </c>
    </row>
    <row r="806" spans="2:15" x14ac:dyDescent="0.25">
      <c r="B806" t="str">
        <f t="shared" si="12"/>
        <v>1220923536833Total</v>
      </c>
      <c r="C806" s="504" t="s">
        <v>297</v>
      </c>
      <c r="D806" s="505" t="s">
        <v>298</v>
      </c>
      <c r="E806" s="505" t="s">
        <v>1773</v>
      </c>
      <c r="F806" s="505" t="str">
        <f>F805</f>
        <v>6833</v>
      </c>
      <c r="G806" s="504" t="s">
        <v>3343</v>
      </c>
      <c r="H806" s="504" t="s">
        <v>5502</v>
      </c>
      <c r="I806" s="504" t="s">
        <v>5502</v>
      </c>
      <c r="J806" s="504" t="s">
        <v>5502</v>
      </c>
      <c r="K806" s="504">
        <v>487</v>
      </c>
      <c r="L806" s="504" t="s">
        <v>5502</v>
      </c>
      <c r="M806" s="504">
        <v>28</v>
      </c>
      <c r="N806" s="504">
        <v>0</v>
      </c>
      <c r="O806" s="504">
        <v>530</v>
      </c>
    </row>
    <row r="807" spans="2:15" x14ac:dyDescent="0.25">
      <c r="B807" t="str">
        <f t="shared" si="12"/>
        <v>1220923536453Female</v>
      </c>
      <c r="C807" s="256" t="s">
        <v>297</v>
      </c>
      <c r="D807" s="17" t="s">
        <v>298</v>
      </c>
      <c r="E807" s="17" t="s">
        <v>1775</v>
      </c>
      <c r="F807" s="17" t="s">
        <v>1776</v>
      </c>
      <c r="G807" s="256" t="s">
        <v>3904</v>
      </c>
      <c r="H807" s="256" t="s">
        <v>5502</v>
      </c>
      <c r="I807" s="256" t="s">
        <v>5502</v>
      </c>
      <c r="J807" s="256" t="s">
        <v>5502</v>
      </c>
      <c r="K807" s="256">
        <v>334</v>
      </c>
      <c r="L807" s="256">
        <v>0</v>
      </c>
      <c r="M807" s="256">
        <v>41</v>
      </c>
      <c r="N807" s="256">
        <v>0</v>
      </c>
      <c r="O807" s="256">
        <v>393</v>
      </c>
    </row>
    <row r="808" spans="2:15" x14ac:dyDescent="0.25">
      <c r="B808" t="str">
        <f t="shared" si="12"/>
        <v>1220923536453Male</v>
      </c>
      <c r="C808" s="256" t="s">
        <v>297</v>
      </c>
      <c r="D808" s="17" t="s">
        <v>298</v>
      </c>
      <c r="E808" s="17" t="s">
        <v>1775</v>
      </c>
      <c r="F808" s="17" t="s">
        <v>1776</v>
      </c>
      <c r="G808" s="256" t="s">
        <v>3905</v>
      </c>
      <c r="H808" s="256">
        <v>0</v>
      </c>
      <c r="I808" s="256" t="s">
        <v>5502</v>
      </c>
      <c r="J808" s="256" t="s">
        <v>5502</v>
      </c>
      <c r="K808" s="256">
        <v>345</v>
      </c>
      <c r="L808" s="256">
        <v>0</v>
      </c>
      <c r="M808" s="256">
        <v>41</v>
      </c>
      <c r="N808" s="256">
        <v>0</v>
      </c>
      <c r="O808" s="256">
        <v>406</v>
      </c>
    </row>
    <row r="809" spans="2:15" x14ac:dyDescent="0.25">
      <c r="B809" t="str">
        <f t="shared" si="12"/>
        <v>1220923536453Total</v>
      </c>
      <c r="C809" s="504" t="s">
        <v>297</v>
      </c>
      <c r="D809" s="505" t="s">
        <v>298</v>
      </c>
      <c r="E809" s="505" t="s">
        <v>1775</v>
      </c>
      <c r="F809" s="505" t="str">
        <f>F808</f>
        <v>6453</v>
      </c>
      <c r="G809" s="504" t="s">
        <v>3343</v>
      </c>
      <c r="H809" s="504" t="s">
        <v>5502</v>
      </c>
      <c r="I809" s="504" t="s">
        <v>5502</v>
      </c>
      <c r="J809" s="504">
        <v>21</v>
      </c>
      <c r="K809" s="504">
        <v>679</v>
      </c>
      <c r="L809" s="504">
        <v>0</v>
      </c>
      <c r="M809" s="504">
        <v>82</v>
      </c>
      <c r="N809" s="504">
        <v>0</v>
      </c>
      <c r="O809" s="504">
        <v>799</v>
      </c>
    </row>
    <row r="810" spans="2:15" x14ac:dyDescent="0.25">
      <c r="B810" t="str">
        <f t="shared" si="12"/>
        <v>1220923536454Female</v>
      </c>
      <c r="C810" s="256" t="s">
        <v>297</v>
      </c>
      <c r="D810" s="17" t="s">
        <v>298</v>
      </c>
      <c r="E810" s="17" t="s">
        <v>1777</v>
      </c>
      <c r="F810" s="17" t="s">
        <v>1778</v>
      </c>
      <c r="G810" s="256" t="s">
        <v>3904</v>
      </c>
      <c r="H810" s="256">
        <v>0</v>
      </c>
      <c r="I810" s="256" t="s">
        <v>5502</v>
      </c>
      <c r="J810" s="256">
        <v>11</v>
      </c>
      <c r="K810" s="256">
        <v>188</v>
      </c>
      <c r="L810" s="256">
        <v>0</v>
      </c>
      <c r="M810" s="256" t="s">
        <v>5502</v>
      </c>
      <c r="N810" s="256">
        <v>0</v>
      </c>
      <c r="O810" s="256">
        <v>215</v>
      </c>
    </row>
    <row r="811" spans="2:15" x14ac:dyDescent="0.25">
      <c r="B811" t="str">
        <f t="shared" si="12"/>
        <v>1220923536454Male</v>
      </c>
      <c r="C811" s="256" t="s">
        <v>297</v>
      </c>
      <c r="D811" s="17" t="s">
        <v>298</v>
      </c>
      <c r="E811" s="17" t="s">
        <v>1777</v>
      </c>
      <c r="F811" s="17" t="s">
        <v>1778</v>
      </c>
      <c r="G811" s="256" t="s">
        <v>3905</v>
      </c>
      <c r="H811" s="256">
        <v>0</v>
      </c>
      <c r="I811" s="256" t="s">
        <v>5502</v>
      </c>
      <c r="J811" s="256" t="s">
        <v>5502</v>
      </c>
      <c r="K811" s="256">
        <v>223</v>
      </c>
      <c r="L811" s="256">
        <v>0</v>
      </c>
      <c r="M811" s="256">
        <v>19</v>
      </c>
      <c r="N811" s="256">
        <v>0</v>
      </c>
      <c r="O811" s="256">
        <v>253</v>
      </c>
    </row>
    <row r="812" spans="2:15" x14ac:dyDescent="0.25">
      <c r="B812" t="str">
        <f t="shared" si="12"/>
        <v>1220923536454Total</v>
      </c>
      <c r="C812" s="504" t="s">
        <v>297</v>
      </c>
      <c r="D812" s="505" t="s">
        <v>298</v>
      </c>
      <c r="E812" s="505" t="s">
        <v>1777</v>
      </c>
      <c r="F812" s="505" t="str">
        <f>F811</f>
        <v>6454</v>
      </c>
      <c r="G812" s="504" t="s">
        <v>3343</v>
      </c>
      <c r="H812" s="504">
        <v>0</v>
      </c>
      <c r="I812" s="504" t="s">
        <v>5502</v>
      </c>
      <c r="J812" s="504" t="s">
        <v>5502</v>
      </c>
      <c r="K812" s="504">
        <v>411</v>
      </c>
      <c r="L812" s="504">
        <v>0</v>
      </c>
      <c r="M812" s="504" t="s">
        <v>5502</v>
      </c>
      <c r="N812" s="504">
        <v>0</v>
      </c>
      <c r="O812" s="504">
        <v>468</v>
      </c>
    </row>
    <row r="813" spans="2:15" x14ac:dyDescent="0.25">
      <c r="B813" t="str">
        <f t="shared" si="12"/>
        <v>1066113034098Female</v>
      </c>
      <c r="C813" s="256" t="s">
        <v>299</v>
      </c>
      <c r="D813" s="17" t="s">
        <v>300</v>
      </c>
      <c r="E813" s="17" t="s">
        <v>1779</v>
      </c>
      <c r="F813" s="17" t="s">
        <v>1780</v>
      </c>
      <c r="G813" s="256" t="s">
        <v>3904</v>
      </c>
      <c r="H813" s="256">
        <v>0</v>
      </c>
      <c r="I813" s="256" t="s">
        <v>5502</v>
      </c>
      <c r="J813" s="256" t="s">
        <v>5502</v>
      </c>
      <c r="K813" s="256">
        <v>250</v>
      </c>
      <c r="L813" s="256" t="s">
        <v>5502</v>
      </c>
      <c r="M813" s="256" t="s">
        <v>5502</v>
      </c>
      <c r="N813" s="256">
        <v>0</v>
      </c>
      <c r="O813" s="256">
        <v>258</v>
      </c>
    </row>
    <row r="814" spans="2:15" x14ac:dyDescent="0.25">
      <c r="B814" t="str">
        <f t="shared" si="12"/>
        <v>1066113034098Male</v>
      </c>
      <c r="C814" s="256" t="s">
        <v>299</v>
      </c>
      <c r="D814" s="17" t="s">
        <v>300</v>
      </c>
      <c r="E814" s="17" t="s">
        <v>1779</v>
      </c>
      <c r="F814" s="17" t="s">
        <v>1780</v>
      </c>
      <c r="G814" s="256" t="s">
        <v>3905</v>
      </c>
      <c r="H814" s="256" t="s">
        <v>5502</v>
      </c>
      <c r="I814" s="256" t="s">
        <v>5502</v>
      </c>
      <c r="J814" s="256">
        <v>0</v>
      </c>
      <c r="K814" s="256">
        <v>252</v>
      </c>
      <c r="L814" s="256" t="s">
        <v>5502</v>
      </c>
      <c r="M814" s="256">
        <v>0</v>
      </c>
      <c r="N814" s="256">
        <v>0</v>
      </c>
      <c r="O814" s="256">
        <v>256</v>
      </c>
    </row>
    <row r="815" spans="2:15" x14ac:dyDescent="0.25">
      <c r="B815" t="str">
        <f t="shared" si="12"/>
        <v>1066113034098Total</v>
      </c>
      <c r="C815" s="504" t="s">
        <v>299</v>
      </c>
      <c r="D815" s="505" t="s">
        <v>300</v>
      </c>
      <c r="E815" s="505" t="s">
        <v>1779</v>
      </c>
      <c r="F815" s="505" t="str">
        <f>F814</f>
        <v>4098</v>
      </c>
      <c r="G815" s="504" t="s">
        <v>3343</v>
      </c>
      <c r="H815" s="504" t="s">
        <v>5502</v>
      </c>
      <c r="I815" s="504" t="s">
        <v>5502</v>
      </c>
      <c r="J815" s="504" t="s">
        <v>5502</v>
      </c>
      <c r="K815" s="504">
        <v>502</v>
      </c>
      <c r="L815" s="504" t="s">
        <v>5502</v>
      </c>
      <c r="M815" s="504" t="s">
        <v>5502</v>
      </c>
      <c r="N815" s="504">
        <v>0</v>
      </c>
      <c r="O815" s="504">
        <v>514</v>
      </c>
    </row>
    <row r="816" spans="2:15" x14ac:dyDescent="0.25">
      <c r="B816" t="str">
        <f t="shared" si="12"/>
        <v>1052013521632Female</v>
      </c>
      <c r="C816" s="256" t="s">
        <v>301</v>
      </c>
      <c r="D816" s="17" t="s">
        <v>302</v>
      </c>
      <c r="E816" s="17" t="s">
        <v>1781</v>
      </c>
      <c r="F816" s="17" t="s">
        <v>1782</v>
      </c>
      <c r="G816" s="256" t="s">
        <v>3904</v>
      </c>
      <c r="H816" s="256" t="s">
        <v>5502</v>
      </c>
      <c r="I816" s="256">
        <v>0</v>
      </c>
      <c r="J816" s="256" t="s">
        <v>5502</v>
      </c>
      <c r="K816" s="256" t="s">
        <v>5502</v>
      </c>
      <c r="L816" s="256" t="s">
        <v>5502</v>
      </c>
      <c r="M816" s="256" t="s">
        <v>5502</v>
      </c>
      <c r="N816" s="256">
        <v>0</v>
      </c>
      <c r="O816" s="256">
        <v>226</v>
      </c>
    </row>
    <row r="817" spans="2:15" x14ac:dyDescent="0.25">
      <c r="B817" t="str">
        <f t="shared" si="12"/>
        <v>1052013521632Male</v>
      </c>
      <c r="C817" s="256" t="s">
        <v>301</v>
      </c>
      <c r="D817" s="17" t="s">
        <v>302</v>
      </c>
      <c r="E817" s="17" t="s">
        <v>1781</v>
      </c>
      <c r="F817" s="17" t="s">
        <v>1782</v>
      </c>
      <c r="G817" s="256" t="s">
        <v>3905</v>
      </c>
      <c r="H817" s="256" t="s">
        <v>5502</v>
      </c>
      <c r="I817" s="256" t="s">
        <v>5502</v>
      </c>
      <c r="J817" s="256" t="s">
        <v>5502</v>
      </c>
      <c r="K817" s="256">
        <v>226</v>
      </c>
      <c r="L817" s="256" t="s">
        <v>5502</v>
      </c>
      <c r="M817" s="256" t="s">
        <v>5502</v>
      </c>
      <c r="N817" s="256">
        <v>0</v>
      </c>
      <c r="O817" s="256">
        <v>233</v>
      </c>
    </row>
    <row r="818" spans="2:15" x14ac:dyDescent="0.25">
      <c r="B818" t="str">
        <f t="shared" si="12"/>
        <v>1052013521632Total</v>
      </c>
      <c r="C818" s="504" t="s">
        <v>301</v>
      </c>
      <c r="D818" s="505" t="s">
        <v>302</v>
      </c>
      <c r="E818" s="505" t="s">
        <v>1781</v>
      </c>
      <c r="F818" s="505" t="str">
        <f>F817</f>
        <v>1632</v>
      </c>
      <c r="G818" s="504" t="s">
        <v>3343</v>
      </c>
      <c r="H818" s="504" t="s">
        <v>5502</v>
      </c>
      <c r="I818" s="504" t="s">
        <v>5502</v>
      </c>
      <c r="J818" s="504" t="s">
        <v>5502</v>
      </c>
      <c r="K818" s="504" t="s">
        <v>5502</v>
      </c>
      <c r="L818" s="504" t="s">
        <v>5502</v>
      </c>
      <c r="M818" s="504" t="s">
        <v>5502</v>
      </c>
      <c r="N818" s="504">
        <v>0</v>
      </c>
      <c r="O818" s="504">
        <v>459</v>
      </c>
    </row>
    <row r="819" spans="2:15" x14ac:dyDescent="0.25">
      <c r="B819" t="str">
        <f t="shared" si="12"/>
        <v>1052013521654Female</v>
      </c>
      <c r="C819" s="256" t="s">
        <v>301</v>
      </c>
      <c r="D819" s="17" t="s">
        <v>302</v>
      </c>
      <c r="E819" s="17" t="s">
        <v>1783</v>
      </c>
      <c r="F819" s="17" t="s">
        <v>1784</v>
      </c>
      <c r="G819" s="256" t="s">
        <v>3904</v>
      </c>
      <c r="H819" s="256" t="s">
        <v>5502</v>
      </c>
      <c r="I819" s="256">
        <v>35</v>
      </c>
      <c r="J819" s="256">
        <v>11</v>
      </c>
      <c r="K819" s="256">
        <v>354</v>
      </c>
      <c r="L819" s="256">
        <v>11</v>
      </c>
      <c r="M819" s="256" t="s">
        <v>5502</v>
      </c>
      <c r="N819" s="256" t="s">
        <v>5502</v>
      </c>
      <c r="O819" s="256">
        <v>422</v>
      </c>
    </row>
    <row r="820" spans="2:15" x14ac:dyDescent="0.25">
      <c r="B820" t="str">
        <f t="shared" si="12"/>
        <v>1052013521654Male</v>
      </c>
      <c r="C820" s="256" t="s">
        <v>301</v>
      </c>
      <c r="D820" s="17" t="s">
        <v>302</v>
      </c>
      <c r="E820" s="17" t="s">
        <v>1783</v>
      </c>
      <c r="F820" s="17" t="s">
        <v>1784</v>
      </c>
      <c r="G820" s="256" t="s">
        <v>3905</v>
      </c>
      <c r="H820" s="256" t="s">
        <v>5502</v>
      </c>
      <c r="I820" s="256">
        <v>36</v>
      </c>
      <c r="J820" s="256">
        <v>12</v>
      </c>
      <c r="K820" s="256">
        <v>385</v>
      </c>
      <c r="L820" s="256">
        <v>11</v>
      </c>
      <c r="M820" s="256" t="s">
        <v>5502</v>
      </c>
      <c r="N820" s="256">
        <v>0</v>
      </c>
      <c r="O820" s="256">
        <v>458</v>
      </c>
    </row>
    <row r="821" spans="2:15" x14ac:dyDescent="0.25">
      <c r="B821" t="str">
        <f t="shared" si="12"/>
        <v>1052013521654Total</v>
      </c>
      <c r="C821" s="504" t="s">
        <v>301</v>
      </c>
      <c r="D821" s="505" t="s">
        <v>302</v>
      </c>
      <c r="E821" s="505" t="s">
        <v>1783</v>
      </c>
      <c r="F821" s="505" t="str">
        <f>F820</f>
        <v>1654</v>
      </c>
      <c r="G821" s="504" t="s">
        <v>3343</v>
      </c>
      <c r="H821" s="504">
        <v>13</v>
      </c>
      <c r="I821" s="504">
        <v>71</v>
      </c>
      <c r="J821" s="504">
        <v>23</v>
      </c>
      <c r="K821" s="504">
        <v>739</v>
      </c>
      <c r="L821" s="504">
        <v>22</v>
      </c>
      <c r="M821" s="504" t="s">
        <v>5502</v>
      </c>
      <c r="N821" s="504" t="s">
        <v>5502</v>
      </c>
      <c r="O821" s="504">
        <v>880</v>
      </c>
    </row>
    <row r="822" spans="2:15" x14ac:dyDescent="0.25">
      <c r="B822" t="str">
        <f t="shared" si="12"/>
        <v>1052013521653Female</v>
      </c>
      <c r="C822" s="256" t="s">
        <v>301</v>
      </c>
      <c r="D822" s="17" t="s">
        <v>302</v>
      </c>
      <c r="E822" s="17" t="s">
        <v>1785</v>
      </c>
      <c r="F822" s="17" t="s">
        <v>1786</v>
      </c>
      <c r="G822" s="256" t="s">
        <v>3904</v>
      </c>
      <c r="H822" s="256" t="s">
        <v>5502</v>
      </c>
      <c r="I822" s="256">
        <v>18</v>
      </c>
      <c r="J822" s="256" t="s">
        <v>5502</v>
      </c>
      <c r="K822" s="256">
        <v>150</v>
      </c>
      <c r="L822" s="256">
        <v>19</v>
      </c>
      <c r="M822" s="256" t="s">
        <v>5502</v>
      </c>
      <c r="N822" s="256" t="s">
        <v>5502</v>
      </c>
      <c r="O822" s="256">
        <v>192</v>
      </c>
    </row>
    <row r="823" spans="2:15" x14ac:dyDescent="0.25">
      <c r="B823" t="str">
        <f t="shared" si="12"/>
        <v>1052013521653Male</v>
      </c>
      <c r="C823" s="256" t="s">
        <v>301</v>
      </c>
      <c r="D823" s="17" t="s">
        <v>302</v>
      </c>
      <c r="E823" s="17" t="s">
        <v>1785</v>
      </c>
      <c r="F823" s="17" t="s">
        <v>1786</v>
      </c>
      <c r="G823" s="256" t="s">
        <v>3905</v>
      </c>
      <c r="H823" s="256" t="s">
        <v>5502</v>
      </c>
      <c r="I823" s="256">
        <v>13</v>
      </c>
      <c r="J823" s="256">
        <v>11</v>
      </c>
      <c r="K823" s="256">
        <v>203</v>
      </c>
      <c r="L823" s="256">
        <v>12</v>
      </c>
      <c r="M823" s="256" t="s">
        <v>5502</v>
      </c>
      <c r="N823" s="256">
        <v>0</v>
      </c>
      <c r="O823" s="256">
        <v>242</v>
      </c>
    </row>
    <row r="824" spans="2:15" x14ac:dyDescent="0.25">
      <c r="B824" t="str">
        <f t="shared" si="12"/>
        <v>1052013521653Total</v>
      </c>
      <c r="C824" s="504" t="s">
        <v>301</v>
      </c>
      <c r="D824" s="505" t="s">
        <v>302</v>
      </c>
      <c r="E824" s="505" t="s">
        <v>1785</v>
      </c>
      <c r="F824" s="505" t="str">
        <f>F823</f>
        <v>1653</v>
      </c>
      <c r="G824" s="504" t="s">
        <v>3343</v>
      </c>
      <c r="H824" s="504" t="s">
        <v>5502</v>
      </c>
      <c r="I824" s="504">
        <v>31</v>
      </c>
      <c r="J824" s="504" t="s">
        <v>5502</v>
      </c>
      <c r="K824" s="504">
        <v>353</v>
      </c>
      <c r="L824" s="504">
        <v>31</v>
      </c>
      <c r="M824" s="504" t="s">
        <v>5502</v>
      </c>
      <c r="N824" s="504" t="s">
        <v>5502</v>
      </c>
      <c r="O824" s="504">
        <v>434</v>
      </c>
    </row>
    <row r="825" spans="2:15" x14ac:dyDescent="0.25">
      <c r="B825" t="str">
        <f t="shared" si="12"/>
        <v>1052014075179Female</v>
      </c>
      <c r="C825" s="256" t="s">
        <v>303</v>
      </c>
      <c r="D825" s="17" t="s">
        <v>304</v>
      </c>
      <c r="E825" s="17" t="s">
        <v>304</v>
      </c>
      <c r="F825" s="17" t="s">
        <v>3828</v>
      </c>
      <c r="G825" s="256" t="s">
        <v>3904</v>
      </c>
      <c r="H825" s="256">
        <v>0</v>
      </c>
      <c r="I825" s="256" t="s">
        <v>5502</v>
      </c>
      <c r="J825" s="256" t="s">
        <v>5502</v>
      </c>
      <c r="K825" s="256">
        <v>185</v>
      </c>
      <c r="L825" s="256" t="s">
        <v>5502</v>
      </c>
      <c r="M825" s="256" t="s">
        <v>5502</v>
      </c>
      <c r="N825" s="256">
        <v>0</v>
      </c>
      <c r="O825" s="256">
        <v>196</v>
      </c>
    </row>
    <row r="826" spans="2:15" x14ac:dyDescent="0.25">
      <c r="B826" t="str">
        <f t="shared" si="12"/>
        <v>1052014075179Male</v>
      </c>
      <c r="C826" s="256" t="s">
        <v>303</v>
      </c>
      <c r="D826" s="17" t="s">
        <v>304</v>
      </c>
      <c r="E826" s="17" t="s">
        <v>304</v>
      </c>
      <c r="F826" s="17" t="s">
        <v>3828</v>
      </c>
      <c r="G826" s="256" t="s">
        <v>3905</v>
      </c>
      <c r="H826" s="256" t="s">
        <v>5502</v>
      </c>
      <c r="I826" s="256" t="s">
        <v>5502</v>
      </c>
      <c r="J826" s="256" t="s">
        <v>5502</v>
      </c>
      <c r="K826" s="256">
        <v>333</v>
      </c>
      <c r="L826" s="256" t="s">
        <v>5502</v>
      </c>
      <c r="M826" s="256" t="s">
        <v>5502</v>
      </c>
      <c r="N826" s="256">
        <v>0</v>
      </c>
      <c r="O826" s="256">
        <v>350</v>
      </c>
    </row>
    <row r="827" spans="2:15" x14ac:dyDescent="0.25">
      <c r="B827" t="str">
        <f t="shared" si="12"/>
        <v>1052014075179Total</v>
      </c>
      <c r="C827" s="504" t="s">
        <v>303</v>
      </c>
      <c r="D827" s="505" t="s">
        <v>304</v>
      </c>
      <c r="E827" s="505" t="s">
        <v>304</v>
      </c>
      <c r="F827" s="505" t="str">
        <f>F826</f>
        <v>5179</v>
      </c>
      <c r="G827" s="504" t="s">
        <v>3343</v>
      </c>
      <c r="H827" s="504" t="s">
        <v>5502</v>
      </c>
      <c r="I827" s="504">
        <v>14</v>
      </c>
      <c r="J827" s="504" t="s">
        <v>5502</v>
      </c>
      <c r="K827" s="504">
        <v>518</v>
      </c>
      <c r="L827" s="504" t="s">
        <v>5502</v>
      </c>
      <c r="M827" s="504" t="s">
        <v>5502</v>
      </c>
      <c r="N827" s="504">
        <v>0</v>
      </c>
      <c r="O827" s="504">
        <v>546</v>
      </c>
    </row>
    <row r="828" spans="2:15" x14ac:dyDescent="0.25">
      <c r="B828" t="str">
        <f t="shared" si="12"/>
        <v>1184014032860Female</v>
      </c>
      <c r="C828" s="256" t="s">
        <v>305</v>
      </c>
      <c r="D828" s="17" t="s">
        <v>306</v>
      </c>
      <c r="E828" s="17" t="s">
        <v>1787</v>
      </c>
      <c r="F828" s="17" t="s">
        <v>1788</v>
      </c>
      <c r="G828" s="256" t="s">
        <v>3904</v>
      </c>
      <c r="H828" s="256" t="s">
        <v>5502</v>
      </c>
      <c r="I828" s="256" t="s">
        <v>5502</v>
      </c>
      <c r="J828" s="256">
        <v>14</v>
      </c>
      <c r="K828" s="256">
        <v>363</v>
      </c>
      <c r="L828" s="256" t="s">
        <v>5502</v>
      </c>
      <c r="M828" s="256">
        <v>15</v>
      </c>
      <c r="N828" s="256">
        <v>0</v>
      </c>
      <c r="O828" s="256">
        <v>399</v>
      </c>
    </row>
    <row r="829" spans="2:15" x14ac:dyDescent="0.25">
      <c r="B829" t="str">
        <f t="shared" si="12"/>
        <v>1184014032860Male</v>
      </c>
      <c r="C829" s="256" t="s">
        <v>305</v>
      </c>
      <c r="D829" s="17" t="s">
        <v>306</v>
      </c>
      <c r="E829" s="17" t="s">
        <v>1787</v>
      </c>
      <c r="F829" s="17" t="s">
        <v>1788</v>
      </c>
      <c r="G829" s="256" t="s">
        <v>3905</v>
      </c>
      <c r="H829" s="256">
        <v>0</v>
      </c>
      <c r="I829" s="256" t="s">
        <v>5502</v>
      </c>
      <c r="J829" s="256">
        <v>15</v>
      </c>
      <c r="K829" s="256">
        <v>450</v>
      </c>
      <c r="L829" s="256" t="s">
        <v>5502</v>
      </c>
      <c r="M829" s="256">
        <v>15</v>
      </c>
      <c r="N829" s="256">
        <v>0</v>
      </c>
      <c r="O829" s="256">
        <v>484</v>
      </c>
    </row>
    <row r="830" spans="2:15" x14ac:dyDescent="0.25">
      <c r="B830" t="str">
        <f t="shared" si="12"/>
        <v>1184014032860Total</v>
      </c>
      <c r="C830" s="504" t="s">
        <v>305</v>
      </c>
      <c r="D830" s="505" t="s">
        <v>306</v>
      </c>
      <c r="E830" s="505" t="s">
        <v>1787</v>
      </c>
      <c r="F830" s="505" t="str">
        <f>F829</f>
        <v>2860</v>
      </c>
      <c r="G830" s="504" t="s">
        <v>3343</v>
      </c>
      <c r="H830" s="504" t="s">
        <v>5502</v>
      </c>
      <c r="I830" s="504" t="s">
        <v>5502</v>
      </c>
      <c r="J830" s="504">
        <v>29</v>
      </c>
      <c r="K830" s="504">
        <v>813</v>
      </c>
      <c r="L830" s="504" t="s">
        <v>5502</v>
      </c>
      <c r="M830" s="504">
        <v>30</v>
      </c>
      <c r="N830" s="504">
        <v>0</v>
      </c>
      <c r="O830" s="504">
        <v>883</v>
      </c>
    </row>
    <row r="831" spans="2:15" x14ac:dyDescent="0.25">
      <c r="B831" t="str">
        <f t="shared" si="12"/>
        <v>1184014037655Female</v>
      </c>
      <c r="C831" s="256" t="s">
        <v>305</v>
      </c>
      <c r="D831" s="17" t="s">
        <v>306</v>
      </c>
      <c r="E831" s="17" t="s">
        <v>1789</v>
      </c>
      <c r="F831" s="17" t="s">
        <v>1790</v>
      </c>
      <c r="G831" s="256" t="s">
        <v>3904</v>
      </c>
      <c r="H831" s="256">
        <v>0</v>
      </c>
      <c r="I831" s="256" t="s">
        <v>5502</v>
      </c>
      <c r="J831" s="256" t="s">
        <v>5502</v>
      </c>
      <c r="K831" s="256">
        <v>209</v>
      </c>
      <c r="L831" s="256" t="s">
        <v>5502</v>
      </c>
      <c r="M831" s="256">
        <v>14</v>
      </c>
      <c r="N831" s="256">
        <v>0</v>
      </c>
      <c r="O831" s="256">
        <v>233</v>
      </c>
    </row>
    <row r="832" spans="2:15" x14ac:dyDescent="0.25">
      <c r="B832" t="str">
        <f t="shared" si="12"/>
        <v>1184014037655Male</v>
      </c>
      <c r="C832" s="256" t="s">
        <v>305</v>
      </c>
      <c r="D832" s="17" t="s">
        <v>306</v>
      </c>
      <c r="E832" s="17" t="s">
        <v>1789</v>
      </c>
      <c r="F832" s="17" t="s">
        <v>1790</v>
      </c>
      <c r="G832" s="256" t="s">
        <v>3905</v>
      </c>
      <c r="H832" s="256">
        <v>0</v>
      </c>
      <c r="I832" s="256" t="s">
        <v>5502</v>
      </c>
      <c r="J832" s="256" t="s">
        <v>5502</v>
      </c>
      <c r="K832" s="256">
        <v>206</v>
      </c>
      <c r="L832" s="256">
        <v>0</v>
      </c>
      <c r="M832" s="256" t="s">
        <v>5502</v>
      </c>
      <c r="N832" s="256">
        <v>0</v>
      </c>
      <c r="O832" s="256">
        <v>225</v>
      </c>
    </row>
    <row r="833" spans="2:15" x14ac:dyDescent="0.25">
      <c r="B833" t="str">
        <f t="shared" si="12"/>
        <v>1184014037655Total</v>
      </c>
      <c r="C833" s="504" t="s">
        <v>305</v>
      </c>
      <c r="D833" s="505" t="s">
        <v>306</v>
      </c>
      <c r="E833" s="505" t="s">
        <v>1789</v>
      </c>
      <c r="F833" s="505" t="str">
        <f>F832</f>
        <v>7655</v>
      </c>
      <c r="G833" s="504" t="s">
        <v>3343</v>
      </c>
      <c r="H833" s="504">
        <v>0</v>
      </c>
      <c r="I833" s="504" t="s">
        <v>5502</v>
      </c>
      <c r="J833" s="504" t="s">
        <v>5502</v>
      </c>
      <c r="K833" s="504">
        <v>415</v>
      </c>
      <c r="L833" s="504" t="s">
        <v>5502</v>
      </c>
      <c r="M833" s="504" t="s">
        <v>5502</v>
      </c>
      <c r="N833" s="504">
        <v>0</v>
      </c>
      <c r="O833" s="504">
        <v>458</v>
      </c>
    </row>
    <row r="834" spans="2:15" x14ac:dyDescent="0.25">
      <c r="B834" t="str">
        <f t="shared" si="12"/>
        <v>1126733007624Female</v>
      </c>
      <c r="C834" s="256" t="s">
        <v>307</v>
      </c>
      <c r="D834" s="17" t="s">
        <v>308</v>
      </c>
      <c r="E834" s="17" t="s">
        <v>308</v>
      </c>
      <c r="F834" s="17" t="s">
        <v>1791</v>
      </c>
      <c r="G834" s="256" t="s">
        <v>3904</v>
      </c>
      <c r="H834" s="256">
        <v>0</v>
      </c>
      <c r="I834" s="256">
        <v>21</v>
      </c>
      <c r="J834" s="256" t="s">
        <v>5502</v>
      </c>
      <c r="K834" s="256">
        <v>0</v>
      </c>
      <c r="L834" s="256" t="s">
        <v>5502</v>
      </c>
      <c r="M834" s="256">
        <v>0</v>
      </c>
      <c r="N834" s="256">
        <v>0</v>
      </c>
      <c r="O834" s="256">
        <v>45</v>
      </c>
    </row>
    <row r="835" spans="2:15" x14ac:dyDescent="0.25">
      <c r="B835" t="str">
        <f t="shared" si="12"/>
        <v>1126733007624Male</v>
      </c>
      <c r="C835" s="256" t="s">
        <v>307</v>
      </c>
      <c r="D835" s="17" t="s">
        <v>308</v>
      </c>
      <c r="E835" s="17" t="s">
        <v>308</v>
      </c>
      <c r="F835" s="17" t="s">
        <v>1791</v>
      </c>
      <c r="G835" s="256" t="s">
        <v>3905</v>
      </c>
      <c r="H835" s="256">
        <v>0</v>
      </c>
      <c r="I835" s="256" t="s">
        <v>5502</v>
      </c>
      <c r="J835" s="256">
        <v>26</v>
      </c>
      <c r="K835" s="256" t="s">
        <v>5502</v>
      </c>
      <c r="L835" s="256">
        <v>0</v>
      </c>
      <c r="M835" s="256">
        <v>0</v>
      </c>
      <c r="N835" s="256">
        <v>0</v>
      </c>
      <c r="O835" s="256">
        <v>53</v>
      </c>
    </row>
    <row r="836" spans="2:15" x14ac:dyDescent="0.25">
      <c r="B836" t="str">
        <f t="shared" si="12"/>
        <v>1126733007624Total</v>
      </c>
      <c r="C836" s="504" t="s">
        <v>307</v>
      </c>
      <c r="D836" s="505" t="s">
        <v>308</v>
      </c>
      <c r="E836" s="505" t="s">
        <v>308</v>
      </c>
      <c r="F836" s="505" t="str">
        <f>F835</f>
        <v>7624</v>
      </c>
      <c r="G836" s="504" t="s">
        <v>3343</v>
      </c>
      <c r="H836" s="504">
        <v>0</v>
      </c>
      <c r="I836" s="504" t="s">
        <v>5502</v>
      </c>
      <c r="J836" s="504" t="s">
        <v>5502</v>
      </c>
      <c r="K836" s="504" t="s">
        <v>5502</v>
      </c>
      <c r="L836" s="504" t="s">
        <v>5502</v>
      </c>
      <c r="M836" s="504">
        <v>0</v>
      </c>
      <c r="N836" s="504">
        <v>0</v>
      </c>
      <c r="O836" s="504">
        <v>98</v>
      </c>
    </row>
    <row r="837" spans="2:15" x14ac:dyDescent="0.25">
      <c r="B837" t="str">
        <f t="shared" ref="B837:B900" si="13">C837&amp;F837&amp;G837</f>
        <v>1193542077290Female</v>
      </c>
      <c r="C837" s="256" t="s">
        <v>309</v>
      </c>
      <c r="D837" s="17" t="s">
        <v>310</v>
      </c>
      <c r="E837" s="17" t="s">
        <v>310</v>
      </c>
      <c r="F837" s="17" t="s">
        <v>3829</v>
      </c>
      <c r="G837" s="256" t="s">
        <v>3904</v>
      </c>
      <c r="H837" s="256">
        <v>0</v>
      </c>
      <c r="I837" s="256" t="s">
        <v>5502</v>
      </c>
      <c r="J837" s="256">
        <v>34</v>
      </c>
      <c r="K837" s="256">
        <v>219</v>
      </c>
      <c r="L837" s="256" t="s">
        <v>5502</v>
      </c>
      <c r="M837" s="256">
        <v>0</v>
      </c>
      <c r="N837" s="256">
        <v>0</v>
      </c>
      <c r="O837" s="256">
        <v>270</v>
      </c>
    </row>
    <row r="838" spans="2:15" x14ac:dyDescent="0.25">
      <c r="B838" t="str">
        <f t="shared" si="13"/>
        <v>1193542077290Male</v>
      </c>
      <c r="C838" s="256" t="s">
        <v>309</v>
      </c>
      <c r="D838" s="17" t="s">
        <v>310</v>
      </c>
      <c r="E838" s="17" t="s">
        <v>310</v>
      </c>
      <c r="F838" s="17" t="s">
        <v>3829</v>
      </c>
      <c r="G838" s="256" t="s">
        <v>3905</v>
      </c>
      <c r="H838" s="256">
        <v>0</v>
      </c>
      <c r="I838" s="256" t="s">
        <v>5502</v>
      </c>
      <c r="J838" s="256">
        <v>33</v>
      </c>
      <c r="K838" s="256">
        <v>312</v>
      </c>
      <c r="L838" s="256" t="s">
        <v>5502</v>
      </c>
      <c r="M838" s="256" t="s">
        <v>5502</v>
      </c>
      <c r="N838" s="256">
        <v>0</v>
      </c>
      <c r="O838" s="256">
        <v>356</v>
      </c>
    </row>
    <row r="839" spans="2:15" x14ac:dyDescent="0.25">
      <c r="B839" t="str">
        <f t="shared" si="13"/>
        <v>1193542077290Total</v>
      </c>
      <c r="C839" s="504" t="s">
        <v>309</v>
      </c>
      <c r="D839" s="505" t="s">
        <v>310</v>
      </c>
      <c r="E839" s="505" t="s">
        <v>310</v>
      </c>
      <c r="F839" s="505" t="str">
        <f>F838</f>
        <v>7290</v>
      </c>
      <c r="G839" s="504" t="s">
        <v>3343</v>
      </c>
      <c r="H839" s="504">
        <v>0</v>
      </c>
      <c r="I839" s="504">
        <v>19</v>
      </c>
      <c r="J839" s="504">
        <v>67</v>
      </c>
      <c r="K839" s="504">
        <v>531</v>
      </c>
      <c r="L839" s="504" t="s">
        <v>5502</v>
      </c>
      <c r="M839" s="504" t="s">
        <v>5502</v>
      </c>
      <c r="N839" s="504">
        <v>0</v>
      </c>
      <c r="O839" s="504">
        <v>626</v>
      </c>
    </row>
    <row r="840" spans="2:15" x14ac:dyDescent="0.25">
      <c r="B840" t="str">
        <f t="shared" si="13"/>
        <v>1152116575277Female</v>
      </c>
      <c r="C840" s="256" t="s">
        <v>313</v>
      </c>
      <c r="D840" s="17" t="s">
        <v>5274</v>
      </c>
      <c r="E840" s="17" t="s">
        <v>5274</v>
      </c>
      <c r="F840" s="17" t="s">
        <v>3830</v>
      </c>
      <c r="G840" s="256" t="s">
        <v>3904</v>
      </c>
      <c r="H840" s="256" t="s">
        <v>5502</v>
      </c>
      <c r="I840" s="256">
        <v>12</v>
      </c>
      <c r="J840" s="256">
        <v>22</v>
      </c>
      <c r="K840" s="256">
        <v>299</v>
      </c>
      <c r="L840" s="256" t="s">
        <v>5502</v>
      </c>
      <c r="M840" s="256" t="s">
        <v>5502</v>
      </c>
      <c r="N840" s="256" t="s">
        <v>5502</v>
      </c>
      <c r="O840" s="256">
        <v>354</v>
      </c>
    </row>
    <row r="841" spans="2:15" x14ac:dyDescent="0.25">
      <c r="B841" t="str">
        <f t="shared" si="13"/>
        <v>1152116575277Male</v>
      </c>
      <c r="C841" s="256" t="s">
        <v>313</v>
      </c>
      <c r="D841" s="17" t="s">
        <v>5274</v>
      </c>
      <c r="E841" s="17" t="s">
        <v>5274</v>
      </c>
      <c r="F841" s="17" t="s">
        <v>3830</v>
      </c>
      <c r="G841" s="256" t="s">
        <v>3905</v>
      </c>
      <c r="H841" s="256" t="s">
        <v>5502</v>
      </c>
      <c r="I841" s="256" t="s">
        <v>5502</v>
      </c>
      <c r="J841" s="256">
        <v>29</v>
      </c>
      <c r="K841" s="256">
        <v>556</v>
      </c>
      <c r="L841" s="256" t="s">
        <v>5502</v>
      </c>
      <c r="M841" s="256" t="s">
        <v>5502</v>
      </c>
      <c r="N841" s="256">
        <v>0</v>
      </c>
      <c r="O841" s="256">
        <v>600</v>
      </c>
    </row>
    <row r="842" spans="2:15" x14ac:dyDescent="0.25">
      <c r="B842" t="str">
        <f t="shared" si="13"/>
        <v>1152116575277Total</v>
      </c>
      <c r="C842" s="504" t="s">
        <v>313</v>
      </c>
      <c r="D842" s="505" t="s">
        <v>5274</v>
      </c>
      <c r="E842" s="505" t="s">
        <v>5274</v>
      </c>
      <c r="F842" s="505" t="str">
        <f>F841</f>
        <v>5277</v>
      </c>
      <c r="G842" s="504" t="s">
        <v>3343</v>
      </c>
      <c r="H842" s="504" t="s">
        <v>5502</v>
      </c>
      <c r="I842" s="504" t="s">
        <v>5502</v>
      </c>
      <c r="J842" s="504">
        <v>51</v>
      </c>
      <c r="K842" s="504">
        <v>855</v>
      </c>
      <c r="L842" s="504">
        <v>13</v>
      </c>
      <c r="M842" s="504" t="s">
        <v>5502</v>
      </c>
      <c r="N842" s="504" t="s">
        <v>5502</v>
      </c>
      <c r="O842" s="504">
        <v>954</v>
      </c>
    </row>
    <row r="843" spans="2:15" x14ac:dyDescent="0.25">
      <c r="B843" t="str">
        <f t="shared" si="13"/>
        <v>1152116031701Female</v>
      </c>
      <c r="C843" s="256" t="s">
        <v>311</v>
      </c>
      <c r="D843" s="17" t="s">
        <v>312</v>
      </c>
      <c r="E843" s="17" t="s">
        <v>1792</v>
      </c>
      <c r="F843" s="17" t="s">
        <v>1793</v>
      </c>
      <c r="G843" s="256" t="s">
        <v>3904</v>
      </c>
      <c r="H843" s="256" t="s">
        <v>5502</v>
      </c>
      <c r="I843" s="256" t="s">
        <v>5502</v>
      </c>
      <c r="J843" s="256">
        <v>53</v>
      </c>
      <c r="K843" s="256">
        <v>1035</v>
      </c>
      <c r="L843" s="256">
        <v>37</v>
      </c>
      <c r="M843" s="256">
        <v>145</v>
      </c>
      <c r="N843" s="256">
        <v>0</v>
      </c>
      <c r="O843" s="256">
        <v>1298</v>
      </c>
    </row>
    <row r="844" spans="2:15" x14ac:dyDescent="0.25">
      <c r="B844" t="str">
        <f t="shared" si="13"/>
        <v>1152116031701Male</v>
      </c>
      <c r="C844" s="256" t="s">
        <v>311</v>
      </c>
      <c r="D844" s="17" t="s">
        <v>312</v>
      </c>
      <c r="E844" s="17" t="s">
        <v>1792</v>
      </c>
      <c r="F844" s="17" t="s">
        <v>1793</v>
      </c>
      <c r="G844" s="256" t="s">
        <v>3905</v>
      </c>
      <c r="H844" s="256" t="s">
        <v>5502</v>
      </c>
      <c r="I844" s="256" t="s">
        <v>5502</v>
      </c>
      <c r="J844" s="256">
        <v>64</v>
      </c>
      <c r="K844" s="256">
        <v>1056</v>
      </c>
      <c r="L844" s="256">
        <v>38</v>
      </c>
      <c r="M844" s="256">
        <v>158</v>
      </c>
      <c r="N844" s="256">
        <v>0</v>
      </c>
      <c r="O844" s="256">
        <v>1345</v>
      </c>
    </row>
    <row r="845" spans="2:15" x14ac:dyDescent="0.25">
      <c r="B845" t="str">
        <f t="shared" si="13"/>
        <v>1152116031701Total</v>
      </c>
      <c r="C845" s="504" t="s">
        <v>311</v>
      </c>
      <c r="D845" s="505" t="s">
        <v>312</v>
      </c>
      <c r="E845" s="505" t="s">
        <v>1792</v>
      </c>
      <c r="F845" s="505" t="str">
        <f>F844</f>
        <v>1701</v>
      </c>
      <c r="G845" s="504" t="s">
        <v>3343</v>
      </c>
      <c r="H845" s="504" t="s">
        <v>5502</v>
      </c>
      <c r="I845" s="504" t="s">
        <v>5502</v>
      </c>
      <c r="J845" s="504">
        <v>117</v>
      </c>
      <c r="K845" s="504">
        <v>2091</v>
      </c>
      <c r="L845" s="504">
        <v>75</v>
      </c>
      <c r="M845" s="504">
        <v>303</v>
      </c>
      <c r="N845" s="504">
        <v>0</v>
      </c>
      <c r="O845" s="504">
        <v>2643</v>
      </c>
    </row>
    <row r="846" spans="2:15" x14ac:dyDescent="0.25">
      <c r="B846" t="str">
        <f t="shared" si="13"/>
        <v>1152116036714Female</v>
      </c>
      <c r="C846" s="256" t="s">
        <v>311</v>
      </c>
      <c r="D846" s="17" t="s">
        <v>312</v>
      </c>
      <c r="E846" s="17" t="s">
        <v>1794</v>
      </c>
      <c r="F846" s="17" t="s">
        <v>1795</v>
      </c>
      <c r="G846" s="256" t="s">
        <v>3904</v>
      </c>
      <c r="H846" s="256" t="s">
        <v>5502</v>
      </c>
      <c r="I846" s="256" t="s">
        <v>5502</v>
      </c>
      <c r="J846" s="256">
        <v>19</v>
      </c>
      <c r="K846" s="256">
        <v>247</v>
      </c>
      <c r="L846" s="256">
        <v>15</v>
      </c>
      <c r="M846" s="256">
        <v>40</v>
      </c>
      <c r="N846" s="256">
        <v>0</v>
      </c>
      <c r="O846" s="256">
        <v>333</v>
      </c>
    </row>
    <row r="847" spans="2:15" x14ac:dyDescent="0.25">
      <c r="B847" t="str">
        <f t="shared" si="13"/>
        <v>1152116036714Male</v>
      </c>
      <c r="C847" s="256" t="s">
        <v>311</v>
      </c>
      <c r="D847" s="17" t="s">
        <v>312</v>
      </c>
      <c r="E847" s="17" t="s">
        <v>1794</v>
      </c>
      <c r="F847" s="17" t="s">
        <v>1795</v>
      </c>
      <c r="G847" s="256" t="s">
        <v>3905</v>
      </c>
      <c r="H847" s="256" t="s">
        <v>5502</v>
      </c>
      <c r="I847" s="256">
        <v>13</v>
      </c>
      <c r="J847" s="256">
        <v>12</v>
      </c>
      <c r="K847" s="256">
        <v>286</v>
      </c>
      <c r="L847" s="256" t="s">
        <v>5502</v>
      </c>
      <c r="M847" s="256">
        <v>31</v>
      </c>
      <c r="N847" s="256">
        <v>0</v>
      </c>
      <c r="O847" s="256">
        <v>354</v>
      </c>
    </row>
    <row r="848" spans="2:15" x14ac:dyDescent="0.25">
      <c r="B848" t="str">
        <f t="shared" si="13"/>
        <v>1152116036714Total</v>
      </c>
      <c r="C848" s="504" t="s">
        <v>311</v>
      </c>
      <c r="D848" s="505" t="s">
        <v>312</v>
      </c>
      <c r="E848" s="505" t="s">
        <v>1794</v>
      </c>
      <c r="F848" s="505" t="str">
        <f>F847</f>
        <v>6714</v>
      </c>
      <c r="G848" s="504" t="s">
        <v>3343</v>
      </c>
      <c r="H848" s="504" t="s">
        <v>5502</v>
      </c>
      <c r="I848" s="504" t="s">
        <v>5502</v>
      </c>
      <c r="J848" s="504">
        <v>31</v>
      </c>
      <c r="K848" s="504">
        <v>533</v>
      </c>
      <c r="L848" s="504" t="s">
        <v>5502</v>
      </c>
      <c r="M848" s="504">
        <v>71</v>
      </c>
      <c r="N848" s="504">
        <v>0</v>
      </c>
      <c r="O848" s="504">
        <v>687</v>
      </c>
    </row>
    <row r="849" spans="2:15" x14ac:dyDescent="0.25">
      <c r="B849" t="str">
        <f t="shared" si="13"/>
        <v>1152116034849Female</v>
      </c>
      <c r="C849" s="256" t="s">
        <v>311</v>
      </c>
      <c r="D849" s="17" t="s">
        <v>312</v>
      </c>
      <c r="E849" s="17" t="s">
        <v>1796</v>
      </c>
      <c r="F849" s="17" t="s">
        <v>1797</v>
      </c>
      <c r="G849" s="256" t="s">
        <v>3904</v>
      </c>
      <c r="H849" s="256" t="s">
        <v>5502</v>
      </c>
      <c r="I849" s="256" t="s">
        <v>5502</v>
      </c>
      <c r="J849" s="256">
        <v>23</v>
      </c>
      <c r="K849" s="256">
        <v>274</v>
      </c>
      <c r="L849" s="256">
        <v>21</v>
      </c>
      <c r="M849" s="256">
        <v>46</v>
      </c>
      <c r="N849" s="256">
        <v>0</v>
      </c>
      <c r="O849" s="256">
        <v>376</v>
      </c>
    </row>
    <row r="850" spans="2:15" x14ac:dyDescent="0.25">
      <c r="B850" t="str">
        <f t="shared" si="13"/>
        <v>1152116034849Male</v>
      </c>
      <c r="C850" s="256" t="s">
        <v>311</v>
      </c>
      <c r="D850" s="17" t="s">
        <v>312</v>
      </c>
      <c r="E850" s="17" t="s">
        <v>1796</v>
      </c>
      <c r="F850" s="17" t="s">
        <v>1797</v>
      </c>
      <c r="G850" s="256" t="s">
        <v>3905</v>
      </c>
      <c r="H850" s="256" t="s">
        <v>5502</v>
      </c>
      <c r="I850" s="256" t="s">
        <v>5502</v>
      </c>
      <c r="J850" s="256">
        <v>18</v>
      </c>
      <c r="K850" s="256">
        <v>237</v>
      </c>
      <c r="L850" s="256">
        <v>12</v>
      </c>
      <c r="M850" s="256">
        <v>50</v>
      </c>
      <c r="N850" s="256">
        <v>0</v>
      </c>
      <c r="O850" s="256">
        <v>324</v>
      </c>
    </row>
    <row r="851" spans="2:15" x14ac:dyDescent="0.25">
      <c r="B851" t="str">
        <f t="shared" si="13"/>
        <v>1152116034849Total</v>
      </c>
      <c r="C851" s="504" t="s">
        <v>311</v>
      </c>
      <c r="D851" s="505" t="s">
        <v>312</v>
      </c>
      <c r="E851" s="505" t="s">
        <v>1796</v>
      </c>
      <c r="F851" s="505" t="str">
        <f>F850</f>
        <v>4849</v>
      </c>
      <c r="G851" s="504" t="s">
        <v>3343</v>
      </c>
      <c r="H851" s="504" t="s">
        <v>5502</v>
      </c>
      <c r="I851" s="504" t="s">
        <v>5502</v>
      </c>
      <c r="J851" s="504">
        <v>41</v>
      </c>
      <c r="K851" s="504">
        <v>511</v>
      </c>
      <c r="L851" s="504">
        <v>33</v>
      </c>
      <c r="M851" s="504">
        <v>96</v>
      </c>
      <c r="N851" s="504">
        <v>0</v>
      </c>
      <c r="O851" s="504">
        <v>700</v>
      </c>
    </row>
    <row r="852" spans="2:15" x14ac:dyDescent="0.25">
      <c r="B852" t="str">
        <f t="shared" si="13"/>
        <v>1101718031529Female</v>
      </c>
      <c r="C852" s="256" t="s">
        <v>314</v>
      </c>
      <c r="D852" s="17" t="s">
        <v>315</v>
      </c>
      <c r="E852" s="17" t="s">
        <v>1798</v>
      </c>
      <c r="F852" s="17" t="s">
        <v>1799</v>
      </c>
      <c r="G852" s="256" t="s">
        <v>3904</v>
      </c>
      <c r="H852" s="256">
        <v>0</v>
      </c>
      <c r="I852" s="256">
        <v>0</v>
      </c>
      <c r="J852" s="256" t="s">
        <v>5502</v>
      </c>
      <c r="K852" s="256" t="s">
        <v>5502</v>
      </c>
      <c r="L852" s="256">
        <v>0</v>
      </c>
      <c r="M852" s="256" t="s">
        <v>5502</v>
      </c>
      <c r="N852" s="256">
        <v>0</v>
      </c>
      <c r="O852" s="256">
        <v>243</v>
      </c>
    </row>
    <row r="853" spans="2:15" x14ac:dyDescent="0.25">
      <c r="B853" t="str">
        <f t="shared" si="13"/>
        <v>1101718031529Male</v>
      </c>
      <c r="C853" s="256" t="s">
        <v>314</v>
      </c>
      <c r="D853" s="17" t="s">
        <v>315</v>
      </c>
      <c r="E853" s="17" t="s">
        <v>1798</v>
      </c>
      <c r="F853" s="17" t="s">
        <v>1799</v>
      </c>
      <c r="G853" s="256" t="s">
        <v>3905</v>
      </c>
      <c r="H853" s="256">
        <v>0</v>
      </c>
      <c r="I853" s="256" t="s">
        <v>5502</v>
      </c>
      <c r="J853" s="256" t="s">
        <v>5502</v>
      </c>
      <c r="K853" s="256">
        <v>248</v>
      </c>
      <c r="L853" s="256">
        <v>0</v>
      </c>
      <c r="M853" s="256">
        <v>0</v>
      </c>
      <c r="N853" s="256">
        <v>0</v>
      </c>
      <c r="O853" s="256">
        <v>251</v>
      </c>
    </row>
    <row r="854" spans="2:15" x14ac:dyDescent="0.25">
      <c r="B854" t="str">
        <f t="shared" si="13"/>
        <v>1101718031529Total</v>
      </c>
      <c r="C854" s="504" t="s">
        <v>314</v>
      </c>
      <c r="D854" s="505" t="s">
        <v>315</v>
      </c>
      <c r="E854" s="505" t="s">
        <v>1798</v>
      </c>
      <c r="F854" s="505" t="str">
        <f>F853</f>
        <v>1529</v>
      </c>
      <c r="G854" s="504" t="s">
        <v>3343</v>
      </c>
      <c r="H854" s="504">
        <v>0</v>
      </c>
      <c r="I854" s="504" t="s">
        <v>5502</v>
      </c>
      <c r="J854" s="504" t="s">
        <v>5502</v>
      </c>
      <c r="K854" s="504" t="s">
        <v>5502</v>
      </c>
      <c r="L854" s="504">
        <v>0</v>
      </c>
      <c r="M854" s="504" t="s">
        <v>5502</v>
      </c>
      <c r="N854" s="504">
        <v>0</v>
      </c>
      <c r="O854" s="504">
        <v>494</v>
      </c>
    </row>
    <row r="855" spans="2:15" x14ac:dyDescent="0.25">
      <c r="B855" t="str">
        <f t="shared" si="13"/>
        <v>1184016035150Female</v>
      </c>
      <c r="C855" s="256" t="s">
        <v>316</v>
      </c>
      <c r="D855" s="17" t="s">
        <v>317</v>
      </c>
      <c r="E855" s="17" t="s">
        <v>1800</v>
      </c>
      <c r="F855" s="17" t="s">
        <v>1801</v>
      </c>
      <c r="G855" s="256" t="s">
        <v>3904</v>
      </c>
      <c r="H855" s="256" t="s">
        <v>5502</v>
      </c>
      <c r="I855" s="256" t="s">
        <v>5502</v>
      </c>
      <c r="J855" s="256" t="s">
        <v>5502</v>
      </c>
      <c r="K855" s="256">
        <v>206</v>
      </c>
      <c r="L855" s="256" t="s">
        <v>5502</v>
      </c>
      <c r="M855" s="256" t="s">
        <v>5502</v>
      </c>
      <c r="N855" s="256">
        <v>0</v>
      </c>
      <c r="O855" s="256">
        <v>219</v>
      </c>
    </row>
    <row r="856" spans="2:15" x14ac:dyDescent="0.25">
      <c r="B856" t="str">
        <f t="shared" si="13"/>
        <v>1184016035150Male</v>
      </c>
      <c r="C856" s="256" t="s">
        <v>316</v>
      </c>
      <c r="D856" s="17" t="s">
        <v>317</v>
      </c>
      <c r="E856" s="17" t="s">
        <v>1800</v>
      </c>
      <c r="F856" s="17" t="s">
        <v>1801</v>
      </c>
      <c r="G856" s="256" t="s">
        <v>3905</v>
      </c>
      <c r="H856" s="256">
        <v>0</v>
      </c>
      <c r="I856" s="256" t="s">
        <v>5502</v>
      </c>
      <c r="J856" s="256" t="s">
        <v>5502</v>
      </c>
      <c r="K856" s="256">
        <v>200</v>
      </c>
      <c r="L856" s="256" t="s">
        <v>5502</v>
      </c>
      <c r="M856" s="256" t="s">
        <v>5502</v>
      </c>
      <c r="N856" s="256">
        <v>0</v>
      </c>
      <c r="O856" s="256">
        <v>209</v>
      </c>
    </row>
    <row r="857" spans="2:15" x14ac:dyDescent="0.25">
      <c r="B857" t="str">
        <f t="shared" si="13"/>
        <v>1184016035150Total</v>
      </c>
      <c r="C857" s="504" t="s">
        <v>316</v>
      </c>
      <c r="D857" s="505" t="s">
        <v>317</v>
      </c>
      <c r="E857" s="505" t="s">
        <v>1800</v>
      </c>
      <c r="F857" s="505" t="str">
        <f>F856</f>
        <v>5150</v>
      </c>
      <c r="G857" s="504" t="s">
        <v>3343</v>
      </c>
      <c r="H857" s="504" t="s">
        <v>5502</v>
      </c>
      <c r="I857" s="504" t="s">
        <v>5502</v>
      </c>
      <c r="J857" s="504" t="s">
        <v>5502</v>
      </c>
      <c r="K857" s="504">
        <v>406</v>
      </c>
      <c r="L857" s="504" t="s">
        <v>5502</v>
      </c>
      <c r="M857" s="504" t="s">
        <v>5502</v>
      </c>
      <c r="N857" s="504">
        <v>0</v>
      </c>
      <c r="O857" s="504">
        <v>428</v>
      </c>
    </row>
    <row r="858" spans="2:15" x14ac:dyDescent="0.25">
      <c r="B858" t="str">
        <f t="shared" si="13"/>
        <v>1184016032869Female</v>
      </c>
      <c r="C858" s="256" t="s">
        <v>316</v>
      </c>
      <c r="D858" s="17" t="s">
        <v>317</v>
      </c>
      <c r="E858" s="17" t="s">
        <v>1802</v>
      </c>
      <c r="F858" s="17" t="s">
        <v>1803</v>
      </c>
      <c r="G858" s="256" t="s">
        <v>3904</v>
      </c>
      <c r="H858" s="256">
        <v>0</v>
      </c>
      <c r="I858" s="256" t="s">
        <v>5502</v>
      </c>
      <c r="J858" s="256" t="s">
        <v>5502</v>
      </c>
      <c r="K858" s="256">
        <v>381</v>
      </c>
      <c r="L858" s="256" t="s">
        <v>5502</v>
      </c>
      <c r="M858" s="256" t="s">
        <v>5502</v>
      </c>
      <c r="N858" s="256">
        <v>0</v>
      </c>
      <c r="O858" s="256">
        <v>405</v>
      </c>
    </row>
    <row r="859" spans="2:15" x14ac:dyDescent="0.25">
      <c r="B859" t="str">
        <f t="shared" si="13"/>
        <v>1184016032869Male</v>
      </c>
      <c r="C859" s="256" t="s">
        <v>316</v>
      </c>
      <c r="D859" s="17" t="s">
        <v>317</v>
      </c>
      <c r="E859" s="17" t="s">
        <v>1802</v>
      </c>
      <c r="F859" s="17" t="s">
        <v>1803</v>
      </c>
      <c r="G859" s="256" t="s">
        <v>3905</v>
      </c>
      <c r="H859" s="256" t="s">
        <v>5502</v>
      </c>
      <c r="I859" s="256" t="s">
        <v>5502</v>
      </c>
      <c r="J859" s="256" t="s">
        <v>5502</v>
      </c>
      <c r="K859" s="256">
        <v>451</v>
      </c>
      <c r="L859" s="256" t="s">
        <v>5502</v>
      </c>
      <c r="M859" s="256" t="s">
        <v>5502</v>
      </c>
      <c r="N859" s="256">
        <v>0</v>
      </c>
      <c r="O859" s="256">
        <v>473</v>
      </c>
    </row>
    <row r="860" spans="2:15" x14ac:dyDescent="0.25">
      <c r="B860" t="str">
        <f t="shared" si="13"/>
        <v>1184016032869Total</v>
      </c>
      <c r="C860" s="504" t="s">
        <v>316</v>
      </c>
      <c r="D860" s="505" t="s">
        <v>317</v>
      </c>
      <c r="E860" s="505" t="s">
        <v>1802</v>
      </c>
      <c r="F860" s="505" t="str">
        <f>F859</f>
        <v>2869</v>
      </c>
      <c r="G860" s="504" t="s">
        <v>3343</v>
      </c>
      <c r="H860" s="504" t="s">
        <v>5502</v>
      </c>
      <c r="I860" s="504" t="s">
        <v>5502</v>
      </c>
      <c r="J860" s="504">
        <v>11</v>
      </c>
      <c r="K860" s="504">
        <v>832</v>
      </c>
      <c r="L860" s="504" t="s">
        <v>5502</v>
      </c>
      <c r="M860" s="504">
        <v>16</v>
      </c>
      <c r="N860" s="504">
        <v>0</v>
      </c>
      <c r="O860" s="504">
        <v>878</v>
      </c>
    </row>
    <row r="861" spans="2:15" x14ac:dyDescent="0.25">
      <c r="B861" t="str">
        <f t="shared" si="13"/>
        <v>1126716036598Female</v>
      </c>
      <c r="C861" s="256" t="s">
        <v>318</v>
      </c>
      <c r="D861" s="17" t="s">
        <v>319</v>
      </c>
      <c r="E861" s="17" t="s">
        <v>1804</v>
      </c>
      <c r="F861" s="17" t="s">
        <v>1805</v>
      </c>
      <c r="G861" s="256" t="s">
        <v>3904</v>
      </c>
      <c r="H861" s="256">
        <v>0</v>
      </c>
      <c r="I861" s="256">
        <v>39</v>
      </c>
      <c r="J861" s="256">
        <v>21</v>
      </c>
      <c r="K861" s="256">
        <v>396</v>
      </c>
      <c r="L861" s="256">
        <v>21</v>
      </c>
      <c r="M861" s="256">
        <v>17</v>
      </c>
      <c r="N861" s="256">
        <v>0</v>
      </c>
      <c r="O861" s="256">
        <v>494</v>
      </c>
    </row>
    <row r="862" spans="2:15" x14ac:dyDescent="0.25">
      <c r="B862" t="str">
        <f t="shared" si="13"/>
        <v>1126716036598Male</v>
      </c>
      <c r="C862" s="256" t="s">
        <v>318</v>
      </c>
      <c r="D862" s="17" t="s">
        <v>319</v>
      </c>
      <c r="E862" s="17" t="s">
        <v>1804</v>
      </c>
      <c r="F862" s="17" t="s">
        <v>1805</v>
      </c>
      <c r="G862" s="256" t="s">
        <v>3905</v>
      </c>
      <c r="H862" s="256" t="s">
        <v>5502</v>
      </c>
      <c r="I862" s="256">
        <v>39</v>
      </c>
      <c r="J862" s="256">
        <v>30</v>
      </c>
      <c r="K862" s="256">
        <v>392</v>
      </c>
      <c r="L862" s="256" t="s">
        <v>5502</v>
      </c>
      <c r="M862" s="256">
        <v>21</v>
      </c>
      <c r="N862" s="256">
        <v>0</v>
      </c>
      <c r="O862" s="256">
        <v>499</v>
      </c>
    </row>
    <row r="863" spans="2:15" x14ac:dyDescent="0.25">
      <c r="B863" t="str">
        <f t="shared" si="13"/>
        <v>1126716036598Total</v>
      </c>
      <c r="C863" s="504" t="s">
        <v>318</v>
      </c>
      <c r="D863" s="505" t="s">
        <v>319</v>
      </c>
      <c r="E863" s="505" t="s">
        <v>1804</v>
      </c>
      <c r="F863" s="505" t="str">
        <f>F862</f>
        <v>6598</v>
      </c>
      <c r="G863" s="504" t="s">
        <v>3343</v>
      </c>
      <c r="H863" s="504" t="s">
        <v>5502</v>
      </c>
      <c r="I863" s="504">
        <v>78</v>
      </c>
      <c r="J863" s="504">
        <v>51</v>
      </c>
      <c r="K863" s="504">
        <v>788</v>
      </c>
      <c r="L863" s="504" t="s">
        <v>5502</v>
      </c>
      <c r="M863" s="504">
        <v>38</v>
      </c>
      <c r="N863" s="504">
        <v>0</v>
      </c>
      <c r="O863" s="504">
        <v>993</v>
      </c>
    </row>
    <row r="864" spans="2:15" x14ac:dyDescent="0.25">
      <c r="B864" t="str">
        <f t="shared" si="13"/>
        <v>1126716034553Female</v>
      </c>
      <c r="C864" s="256" t="s">
        <v>318</v>
      </c>
      <c r="D864" s="17" t="s">
        <v>319</v>
      </c>
      <c r="E864" s="17" t="s">
        <v>1806</v>
      </c>
      <c r="F864" s="17" t="s">
        <v>1807</v>
      </c>
      <c r="G864" s="256" t="s">
        <v>3904</v>
      </c>
      <c r="H864" s="256" t="s">
        <v>5502</v>
      </c>
      <c r="I864" s="256">
        <v>66</v>
      </c>
      <c r="J864" s="256">
        <v>36</v>
      </c>
      <c r="K864" s="256">
        <v>776</v>
      </c>
      <c r="L864" s="256">
        <v>21</v>
      </c>
      <c r="M864" s="256">
        <v>35</v>
      </c>
      <c r="N864" s="256" t="s">
        <v>5502</v>
      </c>
      <c r="O864" s="256">
        <v>937</v>
      </c>
    </row>
    <row r="865" spans="2:15" x14ac:dyDescent="0.25">
      <c r="B865" t="str">
        <f t="shared" si="13"/>
        <v>1126716034553Male</v>
      </c>
      <c r="C865" s="256" t="s">
        <v>318</v>
      </c>
      <c r="D865" s="17" t="s">
        <v>319</v>
      </c>
      <c r="E865" s="17" t="s">
        <v>1806</v>
      </c>
      <c r="F865" s="17" t="s">
        <v>1807</v>
      </c>
      <c r="G865" s="256" t="s">
        <v>3905</v>
      </c>
      <c r="H865" s="256" t="s">
        <v>5502</v>
      </c>
      <c r="I865" s="256">
        <v>105</v>
      </c>
      <c r="J865" s="256">
        <v>49</v>
      </c>
      <c r="K865" s="256">
        <v>798</v>
      </c>
      <c r="L865" s="256">
        <v>19</v>
      </c>
      <c r="M865" s="256">
        <v>25</v>
      </c>
      <c r="N865" s="256" t="s">
        <v>5502</v>
      </c>
      <c r="O865" s="256">
        <v>1000</v>
      </c>
    </row>
    <row r="866" spans="2:15" x14ac:dyDescent="0.25">
      <c r="B866" t="str">
        <f t="shared" si="13"/>
        <v>1126716034553Total</v>
      </c>
      <c r="C866" s="504" t="s">
        <v>318</v>
      </c>
      <c r="D866" s="505" t="s">
        <v>319</v>
      </c>
      <c r="E866" s="505" t="s">
        <v>1806</v>
      </c>
      <c r="F866" s="505" t="str">
        <f>F865</f>
        <v>4553</v>
      </c>
      <c r="G866" s="504" t="s">
        <v>3343</v>
      </c>
      <c r="H866" s="504" t="s">
        <v>5502</v>
      </c>
      <c r="I866" s="504">
        <v>171</v>
      </c>
      <c r="J866" s="504">
        <v>85</v>
      </c>
      <c r="K866" s="504">
        <v>1574</v>
      </c>
      <c r="L866" s="504">
        <v>40</v>
      </c>
      <c r="M866" s="504">
        <v>60</v>
      </c>
      <c r="N866" s="504" t="s">
        <v>5502</v>
      </c>
      <c r="O866" s="504">
        <v>1937</v>
      </c>
    </row>
    <row r="867" spans="2:15" x14ac:dyDescent="0.25">
      <c r="B867" t="str">
        <f t="shared" si="13"/>
        <v>1140615034810Female</v>
      </c>
      <c r="C867" s="256" t="s">
        <v>320</v>
      </c>
      <c r="D867" s="17" t="s">
        <v>321</v>
      </c>
      <c r="E867" s="17" t="s">
        <v>1808</v>
      </c>
      <c r="F867" s="17" t="s">
        <v>1809</v>
      </c>
      <c r="G867" s="256" t="s">
        <v>3904</v>
      </c>
      <c r="H867" s="256" t="s">
        <v>5502</v>
      </c>
      <c r="I867" s="256">
        <v>23</v>
      </c>
      <c r="J867" s="256">
        <v>13</v>
      </c>
      <c r="K867" s="256">
        <v>508</v>
      </c>
      <c r="L867" s="256" t="s">
        <v>5502</v>
      </c>
      <c r="M867" s="256">
        <v>11</v>
      </c>
      <c r="N867" s="256">
        <v>0</v>
      </c>
      <c r="O867" s="256">
        <v>561</v>
      </c>
    </row>
    <row r="868" spans="2:15" x14ac:dyDescent="0.25">
      <c r="B868" t="str">
        <f t="shared" si="13"/>
        <v>1140615034810Male</v>
      </c>
      <c r="C868" s="256" t="s">
        <v>320</v>
      </c>
      <c r="D868" s="17" t="s">
        <v>321</v>
      </c>
      <c r="E868" s="17" t="s">
        <v>1808</v>
      </c>
      <c r="F868" s="17" t="s">
        <v>1809</v>
      </c>
      <c r="G868" s="256" t="s">
        <v>3905</v>
      </c>
      <c r="H868" s="256" t="s">
        <v>5502</v>
      </c>
      <c r="I868" s="256">
        <v>25</v>
      </c>
      <c r="J868" s="256">
        <v>21</v>
      </c>
      <c r="K868" s="256">
        <v>531</v>
      </c>
      <c r="L868" s="256" t="s">
        <v>5502</v>
      </c>
      <c r="M868" s="256">
        <v>20</v>
      </c>
      <c r="N868" s="256">
        <v>0</v>
      </c>
      <c r="O868" s="256">
        <v>605</v>
      </c>
    </row>
    <row r="869" spans="2:15" x14ac:dyDescent="0.25">
      <c r="B869" t="str">
        <f t="shared" si="13"/>
        <v>1140615034810Total</v>
      </c>
      <c r="C869" s="504" t="s">
        <v>320</v>
      </c>
      <c r="D869" s="505" t="s">
        <v>321</v>
      </c>
      <c r="E869" s="505" t="s">
        <v>1808</v>
      </c>
      <c r="F869" s="505" t="str">
        <f>F868</f>
        <v>4810</v>
      </c>
      <c r="G869" s="504" t="s">
        <v>3343</v>
      </c>
      <c r="H869" s="504" t="s">
        <v>5502</v>
      </c>
      <c r="I869" s="504">
        <v>48</v>
      </c>
      <c r="J869" s="504">
        <v>34</v>
      </c>
      <c r="K869" s="504">
        <v>1039</v>
      </c>
      <c r="L869" s="504" t="s">
        <v>5502</v>
      </c>
      <c r="M869" s="504">
        <v>31</v>
      </c>
      <c r="N869" s="504">
        <v>0</v>
      </c>
      <c r="O869" s="504">
        <v>1166</v>
      </c>
    </row>
    <row r="870" spans="2:15" x14ac:dyDescent="0.25">
      <c r="B870" t="str">
        <f t="shared" si="13"/>
        <v>1140615037544Female</v>
      </c>
      <c r="C870" s="256" t="s">
        <v>320</v>
      </c>
      <c r="D870" s="17" t="s">
        <v>321</v>
      </c>
      <c r="E870" s="17" t="s">
        <v>1810</v>
      </c>
      <c r="F870" s="17" t="s">
        <v>1811</v>
      </c>
      <c r="G870" s="256" t="s">
        <v>3904</v>
      </c>
      <c r="H870" s="256">
        <v>0</v>
      </c>
      <c r="I870" s="256">
        <v>15</v>
      </c>
      <c r="J870" s="256" t="s">
        <v>5502</v>
      </c>
      <c r="K870" s="256">
        <v>245</v>
      </c>
      <c r="L870" s="256" t="s">
        <v>5502</v>
      </c>
      <c r="M870" s="256" t="s">
        <v>5502</v>
      </c>
      <c r="N870" s="256" t="s">
        <v>5502</v>
      </c>
      <c r="O870" s="256">
        <v>284</v>
      </c>
    </row>
    <row r="871" spans="2:15" x14ac:dyDescent="0.25">
      <c r="B871" t="str">
        <f t="shared" si="13"/>
        <v>1140615037544Male</v>
      </c>
      <c r="C871" s="256" t="s">
        <v>320</v>
      </c>
      <c r="D871" s="17" t="s">
        <v>321</v>
      </c>
      <c r="E871" s="17" t="s">
        <v>1810</v>
      </c>
      <c r="F871" s="17" t="s">
        <v>1811</v>
      </c>
      <c r="G871" s="256" t="s">
        <v>3905</v>
      </c>
      <c r="H871" s="256">
        <v>0</v>
      </c>
      <c r="I871" s="256" t="s">
        <v>5502</v>
      </c>
      <c r="J871" s="256">
        <v>12</v>
      </c>
      <c r="K871" s="256">
        <v>253</v>
      </c>
      <c r="L871" s="256" t="s">
        <v>5502</v>
      </c>
      <c r="M871" s="256">
        <v>12</v>
      </c>
      <c r="N871" s="256">
        <v>0</v>
      </c>
      <c r="O871" s="256">
        <v>292</v>
      </c>
    </row>
    <row r="872" spans="2:15" x14ac:dyDescent="0.25">
      <c r="B872" t="str">
        <f t="shared" si="13"/>
        <v>1140615037544Total</v>
      </c>
      <c r="C872" s="504" t="s">
        <v>320</v>
      </c>
      <c r="D872" s="505" t="s">
        <v>321</v>
      </c>
      <c r="E872" s="505" t="s">
        <v>1810</v>
      </c>
      <c r="F872" s="505" t="str">
        <f>F871</f>
        <v>7544</v>
      </c>
      <c r="G872" s="504" t="s">
        <v>3343</v>
      </c>
      <c r="H872" s="504">
        <v>0</v>
      </c>
      <c r="I872" s="504" t="s">
        <v>5502</v>
      </c>
      <c r="J872" s="504" t="s">
        <v>5502</v>
      </c>
      <c r="K872" s="504">
        <v>498</v>
      </c>
      <c r="L872" s="504" t="s">
        <v>5502</v>
      </c>
      <c r="M872" s="504" t="s">
        <v>5502</v>
      </c>
      <c r="N872" s="504" t="s">
        <v>5502</v>
      </c>
      <c r="O872" s="504">
        <v>576</v>
      </c>
    </row>
    <row r="873" spans="2:15" x14ac:dyDescent="0.25">
      <c r="B873" t="str">
        <f t="shared" si="13"/>
        <v>1164718033424Female</v>
      </c>
      <c r="C873" s="256" t="s">
        <v>322</v>
      </c>
      <c r="D873" s="17" t="s">
        <v>323</v>
      </c>
      <c r="E873" s="17" t="s">
        <v>1812</v>
      </c>
      <c r="F873" s="17" t="s">
        <v>1813</v>
      </c>
      <c r="G873" s="256" t="s">
        <v>3904</v>
      </c>
      <c r="H873" s="256">
        <v>0</v>
      </c>
      <c r="I873" s="256" t="s">
        <v>5502</v>
      </c>
      <c r="J873" s="256" t="s">
        <v>5502</v>
      </c>
      <c r="K873" s="256">
        <v>171</v>
      </c>
      <c r="L873" s="256" t="s">
        <v>5502</v>
      </c>
      <c r="M873" s="256" t="s">
        <v>5502</v>
      </c>
      <c r="N873" s="256">
        <v>0</v>
      </c>
      <c r="O873" s="256">
        <v>198</v>
      </c>
    </row>
    <row r="874" spans="2:15" x14ac:dyDescent="0.25">
      <c r="B874" t="str">
        <f t="shared" si="13"/>
        <v>1164718033424Male</v>
      </c>
      <c r="C874" s="256" t="s">
        <v>322</v>
      </c>
      <c r="D874" s="17" t="s">
        <v>323</v>
      </c>
      <c r="E874" s="17" t="s">
        <v>1812</v>
      </c>
      <c r="F874" s="17" t="s">
        <v>1813</v>
      </c>
      <c r="G874" s="256" t="s">
        <v>3905</v>
      </c>
      <c r="H874" s="256">
        <v>0</v>
      </c>
      <c r="I874" s="256" t="s">
        <v>5502</v>
      </c>
      <c r="J874" s="256" t="s">
        <v>5502</v>
      </c>
      <c r="K874" s="256">
        <v>182</v>
      </c>
      <c r="L874" s="256" t="s">
        <v>5502</v>
      </c>
      <c r="M874" s="256" t="s">
        <v>5502</v>
      </c>
      <c r="N874" s="256">
        <v>0</v>
      </c>
      <c r="O874" s="256">
        <v>203</v>
      </c>
    </row>
    <row r="875" spans="2:15" x14ac:dyDescent="0.25">
      <c r="B875" t="str">
        <f t="shared" si="13"/>
        <v>1164718033424Total</v>
      </c>
      <c r="C875" s="504" t="s">
        <v>322</v>
      </c>
      <c r="D875" s="505" t="s">
        <v>323</v>
      </c>
      <c r="E875" s="505" t="s">
        <v>1812</v>
      </c>
      <c r="F875" s="505" t="str">
        <f>F874</f>
        <v>3424</v>
      </c>
      <c r="G875" s="504" t="s">
        <v>3343</v>
      </c>
      <c r="H875" s="504">
        <v>0</v>
      </c>
      <c r="I875" s="504" t="s">
        <v>5502</v>
      </c>
      <c r="J875" s="504">
        <v>13</v>
      </c>
      <c r="K875" s="504">
        <v>353</v>
      </c>
      <c r="L875" s="504" t="s">
        <v>5502</v>
      </c>
      <c r="M875" s="504">
        <v>15</v>
      </c>
      <c r="N875" s="504">
        <v>0</v>
      </c>
      <c r="O875" s="504">
        <v>401</v>
      </c>
    </row>
    <row r="876" spans="2:15" x14ac:dyDescent="0.25">
      <c r="B876" t="str">
        <f t="shared" si="13"/>
        <v>1164718033425Female</v>
      </c>
      <c r="C876" s="256" t="s">
        <v>322</v>
      </c>
      <c r="D876" s="17" t="s">
        <v>323</v>
      </c>
      <c r="E876" s="17" t="s">
        <v>1814</v>
      </c>
      <c r="F876" s="17" t="s">
        <v>1815</v>
      </c>
      <c r="G876" s="256" t="s">
        <v>3904</v>
      </c>
      <c r="H876" s="256" t="s">
        <v>5502</v>
      </c>
      <c r="I876" s="256" t="s">
        <v>5502</v>
      </c>
      <c r="J876" s="256" t="s">
        <v>5502</v>
      </c>
      <c r="K876" s="256">
        <v>291</v>
      </c>
      <c r="L876" s="256">
        <v>11</v>
      </c>
      <c r="M876" s="256">
        <v>12</v>
      </c>
      <c r="N876" s="256" t="s">
        <v>5502</v>
      </c>
      <c r="O876" s="256">
        <v>332</v>
      </c>
    </row>
    <row r="877" spans="2:15" x14ac:dyDescent="0.25">
      <c r="B877" t="str">
        <f t="shared" si="13"/>
        <v>1164718033425Male</v>
      </c>
      <c r="C877" s="256" t="s">
        <v>322</v>
      </c>
      <c r="D877" s="17" t="s">
        <v>323</v>
      </c>
      <c r="E877" s="17" t="s">
        <v>1814</v>
      </c>
      <c r="F877" s="17" t="s">
        <v>1815</v>
      </c>
      <c r="G877" s="256" t="s">
        <v>3905</v>
      </c>
      <c r="H877" s="256" t="s">
        <v>5502</v>
      </c>
      <c r="I877" s="256" t="s">
        <v>5502</v>
      </c>
      <c r="J877" s="256">
        <v>11</v>
      </c>
      <c r="K877" s="256">
        <v>276</v>
      </c>
      <c r="L877" s="256" t="s">
        <v>5502</v>
      </c>
      <c r="M877" s="256" t="s">
        <v>5502</v>
      </c>
      <c r="N877" s="256">
        <v>0</v>
      </c>
      <c r="O877" s="256">
        <v>310</v>
      </c>
    </row>
    <row r="878" spans="2:15" x14ac:dyDescent="0.25">
      <c r="B878" t="str">
        <f t="shared" si="13"/>
        <v>1164718033425Total</v>
      </c>
      <c r="C878" s="504" t="s">
        <v>322</v>
      </c>
      <c r="D878" s="505" t="s">
        <v>323</v>
      </c>
      <c r="E878" s="505" t="s">
        <v>1814</v>
      </c>
      <c r="F878" s="505" t="str">
        <f>F877</f>
        <v>3425</v>
      </c>
      <c r="G878" s="504" t="s">
        <v>3343</v>
      </c>
      <c r="H878" s="504" t="s">
        <v>5502</v>
      </c>
      <c r="I878" s="504">
        <v>13</v>
      </c>
      <c r="J878" s="504" t="s">
        <v>5502</v>
      </c>
      <c r="K878" s="504">
        <v>567</v>
      </c>
      <c r="L878" s="504" t="s">
        <v>5502</v>
      </c>
      <c r="M878" s="504" t="s">
        <v>5502</v>
      </c>
      <c r="N878" s="504" t="s">
        <v>5502</v>
      </c>
      <c r="O878" s="504">
        <v>642</v>
      </c>
    </row>
    <row r="879" spans="2:15" x14ac:dyDescent="0.25">
      <c r="B879" t="str">
        <f t="shared" si="13"/>
        <v>1152216075278Female</v>
      </c>
      <c r="C879" s="256" t="s">
        <v>324</v>
      </c>
      <c r="D879" s="17" t="s">
        <v>325</v>
      </c>
      <c r="E879" s="17" t="s">
        <v>325</v>
      </c>
      <c r="F879" s="17" t="s">
        <v>3831</v>
      </c>
      <c r="G879" s="256" t="s">
        <v>3904</v>
      </c>
      <c r="H879" s="256" t="s">
        <v>5502</v>
      </c>
      <c r="I879" s="256">
        <v>159</v>
      </c>
      <c r="J879" s="256">
        <v>83</v>
      </c>
      <c r="K879" s="256">
        <v>217</v>
      </c>
      <c r="L879" s="256" t="s">
        <v>5502</v>
      </c>
      <c r="M879" s="256">
        <v>15</v>
      </c>
      <c r="N879" s="256" t="s">
        <v>5502</v>
      </c>
      <c r="O879" s="256">
        <v>488</v>
      </c>
    </row>
    <row r="880" spans="2:15" x14ac:dyDescent="0.25">
      <c r="B880" t="str">
        <f t="shared" si="13"/>
        <v>1152216075278Male</v>
      </c>
      <c r="C880" s="256" t="s">
        <v>324</v>
      </c>
      <c r="D880" s="17" t="s">
        <v>325</v>
      </c>
      <c r="E880" s="17" t="s">
        <v>325</v>
      </c>
      <c r="F880" s="17" t="s">
        <v>3831</v>
      </c>
      <c r="G880" s="256" t="s">
        <v>3905</v>
      </c>
      <c r="H880" s="256" t="s">
        <v>5502</v>
      </c>
      <c r="I880" s="256">
        <v>142</v>
      </c>
      <c r="J880" s="256">
        <v>71</v>
      </c>
      <c r="K880" s="256">
        <v>300</v>
      </c>
      <c r="L880" s="256" t="s">
        <v>5502</v>
      </c>
      <c r="M880" s="256">
        <v>26</v>
      </c>
      <c r="N880" s="256">
        <v>0</v>
      </c>
      <c r="O880" s="256">
        <v>557</v>
      </c>
    </row>
    <row r="881" spans="2:15" x14ac:dyDescent="0.25">
      <c r="B881" t="str">
        <f t="shared" si="13"/>
        <v>1152216075278Total</v>
      </c>
      <c r="C881" s="504" t="s">
        <v>324</v>
      </c>
      <c r="D881" s="505" t="s">
        <v>325</v>
      </c>
      <c r="E881" s="505" t="s">
        <v>325</v>
      </c>
      <c r="F881" s="505" t="str">
        <f>F880</f>
        <v>5278</v>
      </c>
      <c r="G881" s="504" t="s">
        <v>3343</v>
      </c>
      <c r="H881" s="504" t="s">
        <v>5502</v>
      </c>
      <c r="I881" s="504">
        <v>301</v>
      </c>
      <c r="J881" s="504">
        <v>154</v>
      </c>
      <c r="K881" s="504">
        <v>517</v>
      </c>
      <c r="L881" s="504">
        <v>29</v>
      </c>
      <c r="M881" s="504">
        <v>41</v>
      </c>
      <c r="N881" s="504" t="s">
        <v>5502</v>
      </c>
      <c r="O881" s="504">
        <v>1045</v>
      </c>
    </row>
    <row r="882" spans="2:15" x14ac:dyDescent="0.25">
      <c r="B882" t="str">
        <f t="shared" si="13"/>
        <v>1030222530513Female</v>
      </c>
      <c r="C882" s="256" t="s">
        <v>326</v>
      </c>
      <c r="D882" s="17" t="s">
        <v>327</v>
      </c>
      <c r="E882" s="17" t="s">
        <v>1816</v>
      </c>
      <c r="F882" s="17" t="s">
        <v>1817</v>
      </c>
      <c r="G882" s="256" t="s">
        <v>3904</v>
      </c>
      <c r="H882" s="256">
        <v>0</v>
      </c>
      <c r="I882" s="256" t="s">
        <v>5502</v>
      </c>
      <c r="J882" s="256" t="s">
        <v>5502</v>
      </c>
      <c r="K882" s="256">
        <v>262</v>
      </c>
      <c r="L882" s="256">
        <v>0</v>
      </c>
      <c r="M882" s="256" t="s">
        <v>5502</v>
      </c>
      <c r="N882" s="256">
        <v>0</v>
      </c>
      <c r="O882" s="256">
        <v>271</v>
      </c>
    </row>
    <row r="883" spans="2:15" x14ac:dyDescent="0.25">
      <c r="B883" t="str">
        <f t="shared" si="13"/>
        <v>1030222530513Male</v>
      </c>
      <c r="C883" s="256" t="s">
        <v>326</v>
      </c>
      <c r="D883" s="17" t="s">
        <v>327</v>
      </c>
      <c r="E883" s="17" t="s">
        <v>1816</v>
      </c>
      <c r="F883" s="17" t="s">
        <v>1817</v>
      </c>
      <c r="G883" s="256" t="s">
        <v>3905</v>
      </c>
      <c r="H883" s="256">
        <v>0</v>
      </c>
      <c r="I883" s="256" t="s">
        <v>5502</v>
      </c>
      <c r="J883" s="256" t="s">
        <v>5502</v>
      </c>
      <c r="K883" s="256">
        <v>307</v>
      </c>
      <c r="L883" s="256">
        <v>0</v>
      </c>
      <c r="M883" s="256" t="s">
        <v>5502</v>
      </c>
      <c r="N883" s="256">
        <v>0</v>
      </c>
      <c r="O883" s="256">
        <v>312</v>
      </c>
    </row>
    <row r="884" spans="2:15" x14ac:dyDescent="0.25">
      <c r="B884" t="str">
        <f t="shared" si="13"/>
        <v>1030222530513Total</v>
      </c>
      <c r="C884" s="504" t="s">
        <v>326</v>
      </c>
      <c r="D884" s="505" t="s">
        <v>327</v>
      </c>
      <c r="E884" s="505" t="s">
        <v>1816</v>
      </c>
      <c r="F884" s="505" t="str">
        <f>F883</f>
        <v>0513</v>
      </c>
      <c r="G884" s="504" t="s">
        <v>3343</v>
      </c>
      <c r="H884" s="504">
        <v>0</v>
      </c>
      <c r="I884" s="504" t="s">
        <v>5502</v>
      </c>
      <c r="J884" s="504" t="s">
        <v>5502</v>
      </c>
      <c r="K884" s="504">
        <v>569</v>
      </c>
      <c r="L884" s="504">
        <v>0</v>
      </c>
      <c r="M884" s="504" t="s">
        <v>5502</v>
      </c>
      <c r="N884" s="504">
        <v>0</v>
      </c>
      <c r="O884" s="504">
        <v>583</v>
      </c>
    </row>
    <row r="885" spans="2:15" x14ac:dyDescent="0.25">
      <c r="B885" t="str">
        <f t="shared" si="13"/>
        <v>1030222537595Female</v>
      </c>
      <c r="C885" s="256" t="s">
        <v>326</v>
      </c>
      <c r="D885" s="17" t="s">
        <v>327</v>
      </c>
      <c r="E885" s="17" t="s">
        <v>1818</v>
      </c>
      <c r="F885" s="17" t="s">
        <v>1819</v>
      </c>
      <c r="G885" s="256" t="s">
        <v>3904</v>
      </c>
      <c r="H885" s="256" t="s">
        <v>5502</v>
      </c>
      <c r="I885" s="256">
        <v>0</v>
      </c>
      <c r="J885" s="256" t="s">
        <v>5502</v>
      </c>
      <c r="K885" s="256">
        <v>150</v>
      </c>
      <c r="L885" s="256" t="s">
        <v>5502</v>
      </c>
      <c r="M885" s="256" t="s">
        <v>5502</v>
      </c>
      <c r="N885" s="256">
        <v>0</v>
      </c>
      <c r="O885" s="256">
        <v>157</v>
      </c>
    </row>
    <row r="886" spans="2:15" x14ac:dyDescent="0.25">
      <c r="B886" t="str">
        <f t="shared" si="13"/>
        <v>1030222537595Male</v>
      </c>
      <c r="C886" s="256" t="s">
        <v>326</v>
      </c>
      <c r="D886" s="17" t="s">
        <v>327</v>
      </c>
      <c r="E886" s="17" t="s">
        <v>1818</v>
      </c>
      <c r="F886" s="17" t="s">
        <v>1819</v>
      </c>
      <c r="G886" s="256" t="s">
        <v>3905</v>
      </c>
      <c r="H886" s="256">
        <v>0</v>
      </c>
      <c r="I886" s="256" t="s">
        <v>5502</v>
      </c>
      <c r="J886" s="256" t="s">
        <v>5502</v>
      </c>
      <c r="K886" s="256">
        <v>149</v>
      </c>
      <c r="L886" s="256" t="s">
        <v>5502</v>
      </c>
      <c r="M886" s="256" t="s">
        <v>5502</v>
      </c>
      <c r="N886" s="256">
        <v>0</v>
      </c>
      <c r="O886" s="256">
        <v>160</v>
      </c>
    </row>
    <row r="887" spans="2:15" x14ac:dyDescent="0.25">
      <c r="B887" t="str">
        <f t="shared" si="13"/>
        <v>1030222537595Total</v>
      </c>
      <c r="C887" s="504" t="s">
        <v>326</v>
      </c>
      <c r="D887" s="505" t="s">
        <v>327</v>
      </c>
      <c r="E887" s="505" t="s">
        <v>1818</v>
      </c>
      <c r="F887" s="505" t="str">
        <f>F886</f>
        <v>7595</v>
      </c>
      <c r="G887" s="504" t="s">
        <v>3343</v>
      </c>
      <c r="H887" s="504" t="s">
        <v>5502</v>
      </c>
      <c r="I887" s="504" t="s">
        <v>5502</v>
      </c>
      <c r="J887" s="504" t="s">
        <v>5502</v>
      </c>
      <c r="K887" s="504">
        <v>299</v>
      </c>
      <c r="L887" s="504" t="s">
        <v>5502</v>
      </c>
      <c r="M887" s="504" t="s">
        <v>5502</v>
      </c>
      <c r="N887" s="504">
        <v>0</v>
      </c>
      <c r="O887" s="504">
        <v>317</v>
      </c>
    </row>
    <row r="888" spans="2:15" x14ac:dyDescent="0.25">
      <c r="B888" t="str">
        <f t="shared" si="13"/>
        <v>1252324077058Female</v>
      </c>
      <c r="C888" s="256" t="s">
        <v>328</v>
      </c>
      <c r="D888" s="17" t="s">
        <v>329</v>
      </c>
      <c r="E888" s="17" t="s">
        <v>6170</v>
      </c>
      <c r="F888" s="17" t="s">
        <v>3832</v>
      </c>
      <c r="G888" s="256" t="s">
        <v>3904</v>
      </c>
      <c r="H888" s="256" t="s">
        <v>5502</v>
      </c>
      <c r="I888" s="256">
        <v>43</v>
      </c>
      <c r="J888" s="256" t="s">
        <v>5502</v>
      </c>
      <c r="K888" s="256">
        <v>145</v>
      </c>
      <c r="L888" s="256" t="s">
        <v>5502</v>
      </c>
      <c r="M888" s="256">
        <v>12</v>
      </c>
      <c r="N888" s="256">
        <v>0</v>
      </c>
      <c r="O888" s="256">
        <v>216</v>
      </c>
    </row>
    <row r="889" spans="2:15" x14ac:dyDescent="0.25">
      <c r="B889" t="str">
        <f t="shared" si="13"/>
        <v>1252324077058Male</v>
      </c>
      <c r="C889" s="256" t="s">
        <v>328</v>
      </c>
      <c r="D889" s="17" t="s">
        <v>329</v>
      </c>
      <c r="E889" s="17" t="s">
        <v>6170</v>
      </c>
      <c r="F889" s="17" t="s">
        <v>3832</v>
      </c>
      <c r="G889" s="256" t="s">
        <v>3905</v>
      </c>
      <c r="H889" s="256" t="s">
        <v>5502</v>
      </c>
      <c r="I889" s="256">
        <v>71</v>
      </c>
      <c r="J889" s="256" t="s">
        <v>5502</v>
      </c>
      <c r="K889" s="256">
        <v>201</v>
      </c>
      <c r="L889" s="256" t="s">
        <v>5502</v>
      </c>
      <c r="M889" s="256" t="s">
        <v>5502</v>
      </c>
      <c r="N889" s="256">
        <v>0</v>
      </c>
      <c r="O889" s="256">
        <v>293</v>
      </c>
    </row>
    <row r="890" spans="2:15" x14ac:dyDescent="0.25">
      <c r="B890" t="str">
        <f t="shared" si="13"/>
        <v>1252324077058Total</v>
      </c>
      <c r="C890" s="504" t="s">
        <v>328</v>
      </c>
      <c r="D890" s="505" t="s">
        <v>329</v>
      </c>
      <c r="E890" s="505" t="s">
        <v>6170</v>
      </c>
      <c r="F890" s="505" t="str">
        <f>F889</f>
        <v>7058</v>
      </c>
      <c r="G890" s="504" t="s">
        <v>3343</v>
      </c>
      <c r="H890" s="504" t="s">
        <v>5502</v>
      </c>
      <c r="I890" s="504">
        <v>114</v>
      </c>
      <c r="J890" s="504">
        <v>17</v>
      </c>
      <c r="K890" s="504">
        <v>346</v>
      </c>
      <c r="L890" s="504" t="s">
        <v>5502</v>
      </c>
      <c r="M890" s="504" t="s">
        <v>5502</v>
      </c>
      <c r="N890" s="504">
        <v>0</v>
      </c>
      <c r="O890" s="504">
        <v>509</v>
      </c>
    </row>
    <row r="891" spans="2:15" x14ac:dyDescent="0.25">
      <c r="B891" t="str">
        <f t="shared" si="13"/>
        <v>1252324077057Female</v>
      </c>
      <c r="C891" s="256" t="s">
        <v>328</v>
      </c>
      <c r="D891" s="17" t="s">
        <v>329</v>
      </c>
      <c r="E891" s="17" t="s">
        <v>6172</v>
      </c>
      <c r="F891" s="17" t="s">
        <v>3833</v>
      </c>
      <c r="G891" s="256" t="s">
        <v>3904</v>
      </c>
      <c r="H891" s="256" t="s">
        <v>5502</v>
      </c>
      <c r="I891" s="256">
        <v>146</v>
      </c>
      <c r="J891" s="256">
        <v>14</v>
      </c>
      <c r="K891" s="256">
        <v>114</v>
      </c>
      <c r="L891" s="256" t="s">
        <v>5502</v>
      </c>
      <c r="M891" s="256">
        <v>11</v>
      </c>
      <c r="N891" s="256">
        <v>0</v>
      </c>
      <c r="O891" s="256">
        <v>297</v>
      </c>
    </row>
    <row r="892" spans="2:15" x14ac:dyDescent="0.25">
      <c r="B892" t="str">
        <f t="shared" si="13"/>
        <v>1252324077057Male</v>
      </c>
      <c r="C892" s="256" t="s">
        <v>328</v>
      </c>
      <c r="D892" s="17" t="s">
        <v>329</v>
      </c>
      <c r="E892" s="17" t="s">
        <v>6172</v>
      </c>
      <c r="F892" s="17" t="s">
        <v>3833</v>
      </c>
      <c r="G892" s="256" t="s">
        <v>3905</v>
      </c>
      <c r="H892" s="256" t="s">
        <v>5502</v>
      </c>
      <c r="I892" s="256">
        <v>73</v>
      </c>
      <c r="J892" s="256" t="s">
        <v>5502</v>
      </c>
      <c r="K892" s="256">
        <v>135</v>
      </c>
      <c r="L892" s="256" t="s">
        <v>5502</v>
      </c>
      <c r="M892" s="256" t="s">
        <v>5502</v>
      </c>
      <c r="N892" s="256">
        <v>0</v>
      </c>
      <c r="O892" s="256">
        <v>227</v>
      </c>
    </row>
    <row r="893" spans="2:15" x14ac:dyDescent="0.25">
      <c r="B893" t="str">
        <f t="shared" si="13"/>
        <v>1252324077057Total</v>
      </c>
      <c r="C893" s="504" t="s">
        <v>328</v>
      </c>
      <c r="D893" s="505" t="s">
        <v>329</v>
      </c>
      <c r="E893" s="505" t="s">
        <v>6172</v>
      </c>
      <c r="F893" s="505" t="str">
        <f>F892</f>
        <v>7057</v>
      </c>
      <c r="G893" s="504" t="s">
        <v>3343</v>
      </c>
      <c r="H893" s="504" t="s">
        <v>5502</v>
      </c>
      <c r="I893" s="504">
        <v>219</v>
      </c>
      <c r="J893" s="504" t="s">
        <v>5502</v>
      </c>
      <c r="K893" s="504">
        <v>249</v>
      </c>
      <c r="L893" s="504">
        <v>18</v>
      </c>
      <c r="M893" s="504" t="s">
        <v>5502</v>
      </c>
      <c r="N893" s="504">
        <v>0</v>
      </c>
      <c r="O893" s="504">
        <v>524</v>
      </c>
    </row>
    <row r="894" spans="2:15" x14ac:dyDescent="0.25">
      <c r="B894" t="str">
        <f t="shared" si="13"/>
        <v>1252324076504Female</v>
      </c>
      <c r="C894" s="256" t="s">
        <v>328</v>
      </c>
      <c r="D894" s="17" t="s">
        <v>329</v>
      </c>
      <c r="E894" s="17" t="s">
        <v>6174</v>
      </c>
      <c r="F894" s="17" t="s">
        <v>3834</v>
      </c>
      <c r="G894" s="256" t="s">
        <v>3904</v>
      </c>
      <c r="H894" s="256">
        <v>0</v>
      </c>
      <c r="I894" s="256" t="s">
        <v>5502</v>
      </c>
      <c r="J894" s="256" t="s">
        <v>5502</v>
      </c>
      <c r="K894" s="256" t="s">
        <v>5502</v>
      </c>
      <c r="L894" s="256">
        <v>0</v>
      </c>
      <c r="M894" s="256" t="s">
        <v>5502</v>
      </c>
      <c r="N894" s="256">
        <v>0</v>
      </c>
      <c r="O894" s="256">
        <v>15</v>
      </c>
    </row>
    <row r="895" spans="2:15" x14ac:dyDescent="0.25">
      <c r="B895" t="str">
        <f t="shared" si="13"/>
        <v>1252324076504Male</v>
      </c>
      <c r="C895" s="256" t="s">
        <v>328</v>
      </c>
      <c r="D895" s="17" t="s">
        <v>329</v>
      </c>
      <c r="E895" s="17" t="s">
        <v>6174</v>
      </c>
      <c r="F895" s="17" t="s">
        <v>3834</v>
      </c>
      <c r="G895" s="256" t="s">
        <v>3905</v>
      </c>
      <c r="H895" s="256">
        <v>0</v>
      </c>
      <c r="I895" s="256" t="s">
        <v>5502</v>
      </c>
      <c r="J895" s="256">
        <v>0</v>
      </c>
      <c r="K895" s="256" t="s">
        <v>5502</v>
      </c>
      <c r="L895" s="256">
        <v>0</v>
      </c>
      <c r="M895" s="256" t="s">
        <v>5502</v>
      </c>
      <c r="N895" s="256">
        <v>0</v>
      </c>
      <c r="O895" s="256">
        <v>11</v>
      </c>
    </row>
    <row r="896" spans="2:15" x14ac:dyDescent="0.25">
      <c r="B896" t="str">
        <f t="shared" si="13"/>
        <v>1252324076504Total</v>
      </c>
      <c r="C896" s="504" t="s">
        <v>328</v>
      </c>
      <c r="D896" s="505" t="s">
        <v>329</v>
      </c>
      <c r="E896" s="505" t="s">
        <v>6174</v>
      </c>
      <c r="F896" s="505" t="str">
        <f>F895</f>
        <v>6504</v>
      </c>
      <c r="G896" s="504" t="s">
        <v>3343</v>
      </c>
      <c r="H896" s="504">
        <v>0</v>
      </c>
      <c r="I896" s="504">
        <v>12</v>
      </c>
      <c r="J896" s="504" t="s">
        <v>5502</v>
      </c>
      <c r="K896" s="504">
        <v>11</v>
      </c>
      <c r="L896" s="504">
        <v>0</v>
      </c>
      <c r="M896" s="504" t="s">
        <v>5502</v>
      </c>
      <c r="N896" s="504">
        <v>0</v>
      </c>
      <c r="O896" s="504">
        <v>26</v>
      </c>
    </row>
    <row r="897" spans="2:15" x14ac:dyDescent="0.25">
      <c r="B897" t="str">
        <f t="shared" si="13"/>
        <v>1265134707671Female</v>
      </c>
      <c r="C897" s="256" t="s">
        <v>330</v>
      </c>
      <c r="D897" s="17" t="s">
        <v>331</v>
      </c>
      <c r="E897" s="17" t="s">
        <v>331</v>
      </c>
      <c r="F897" s="17" t="s">
        <v>1820</v>
      </c>
      <c r="G897" s="256" t="s">
        <v>3904</v>
      </c>
      <c r="H897" s="256">
        <v>0</v>
      </c>
      <c r="I897" s="256" t="s">
        <v>5502</v>
      </c>
      <c r="J897" s="256" t="s">
        <v>5502</v>
      </c>
      <c r="K897" s="256">
        <v>0</v>
      </c>
      <c r="L897" s="256">
        <v>0</v>
      </c>
      <c r="M897" s="256">
        <v>0</v>
      </c>
      <c r="N897" s="256">
        <v>0</v>
      </c>
      <c r="O897" s="256">
        <v>357</v>
      </c>
    </row>
    <row r="898" spans="2:15" x14ac:dyDescent="0.25">
      <c r="B898" t="str">
        <f t="shared" si="13"/>
        <v>1265134707671Male</v>
      </c>
      <c r="C898" s="256" t="s">
        <v>330</v>
      </c>
      <c r="D898" s="17" t="s">
        <v>331</v>
      </c>
      <c r="E898" s="17" t="s">
        <v>331</v>
      </c>
      <c r="F898" s="17" t="s">
        <v>1820</v>
      </c>
      <c r="G898" s="256" t="s">
        <v>3905</v>
      </c>
      <c r="H898" s="256">
        <v>0</v>
      </c>
      <c r="I898" s="256" t="s">
        <v>5502</v>
      </c>
      <c r="J898" s="256" t="s">
        <v>5502</v>
      </c>
      <c r="K898" s="256">
        <v>0</v>
      </c>
      <c r="L898" s="256">
        <v>0</v>
      </c>
      <c r="M898" s="256">
        <v>0</v>
      </c>
      <c r="N898" s="256">
        <v>0</v>
      </c>
      <c r="O898" s="256">
        <v>315</v>
      </c>
    </row>
    <row r="899" spans="2:15" x14ac:dyDescent="0.25">
      <c r="B899" t="str">
        <f t="shared" si="13"/>
        <v>1265134707671Total</v>
      </c>
      <c r="C899" s="504" t="s">
        <v>330</v>
      </c>
      <c r="D899" s="505" t="s">
        <v>331</v>
      </c>
      <c r="E899" s="505" t="s">
        <v>331</v>
      </c>
      <c r="F899" s="505" t="str">
        <f>F898</f>
        <v>7671</v>
      </c>
      <c r="G899" s="504" t="s">
        <v>3343</v>
      </c>
      <c r="H899" s="504">
        <v>0</v>
      </c>
      <c r="I899" s="504" t="s">
        <v>5502</v>
      </c>
      <c r="J899" s="504" t="s">
        <v>5502</v>
      </c>
      <c r="K899" s="504">
        <v>0</v>
      </c>
      <c r="L899" s="504">
        <v>0</v>
      </c>
      <c r="M899" s="504">
        <v>0</v>
      </c>
      <c r="N899" s="504">
        <v>0</v>
      </c>
      <c r="O899" s="504">
        <v>672</v>
      </c>
    </row>
    <row r="900" spans="2:15" x14ac:dyDescent="0.25">
      <c r="B900" t="str">
        <f t="shared" si="13"/>
        <v>1205220035261Female</v>
      </c>
      <c r="C900" s="256" t="s">
        <v>332</v>
      </c>
      <c r="D900" s="17" t="s">
        <v>333</v>
      </c>
      <c r="E900" s="17" t="s">
        <v>1821</v>
      </c>
      <c r="F900" s="17" t="s">
        <v>1822</v>
      </c>
      <c r="G900" s="256" t="s">
        <v>3904</v>
      </c>
      <c r="H900" s="256" t="s">
        <v>5502</v>
      </c>
      <c r="I900" s="256" t="s">
        <v>5502</v>
      </c>
      <c r="J900" s="256">
        <v>68</v>
      </c>
      <c r="K900" s="256">
        <v>628</v>
      </c>
      <c r="L900" s="256">
        <v>22</v>
      </c>
      <c r="M900" s="256">
        <v>20</v>
      </c>
      <c r="N900" s="256">
        <v>0</v>
      </c>
      <c r="O900" s="256">
        <v>760</v>
      </c>
    </row>
    <row r="901" spans="2:15" x14ac:dyDescent="0.25">
      <c r="B901" t="str">
        <f t="shared" ref="B901:B964" si="14">C901&amp;F901&amp;G901</f>
        <v>1205220035261Male</v>
      </c>
      <c r="C901" s="256" t="s">
        <v>332</v>
      </c>
      <c r="D901" s="17" t="s">
        <v>333</v>
      </c>
      <c r="E901" s="17" t="s">
        <v>1821</v>
      </c>
      <c r="F901" s="17" t="s">
        <v>1822</v>
      </c>
      <c r="G901" s="256" t="s">
        <v>3905</v>
      </c>
      <c r="H901" s="256" t="s">
        <v>5502</v>
      </c>
      <c r="I901" s="256">
        <v>17</v>
      </c>
      <c r="J901" s="256">
        <v>81</v>
      </c>
      <c r="K901" s="256">
        <v>670</v>
      </c>
      <c r="L901" s="256">
        <v>19</v>
      </c>
      <c r="M901" s="256">
        <v>14</v>
      </c>
      <c r="N901" s="256" t="s">
        <v>5502</v>
      </c>
      <c r="O901" s="256">
        <v>807</v>
      </c>
    </row>
    <row r="902" spans="2:15" x14ac:dyDescent="0.25">
      <c r="B902" t="str">
        <f t="shared" si="14"/>
        <v>1205220035261Total</v>
      </c>
      <c r="C902" s="504" t="s">
        <v>332</v>
      </c>
      <c r="D902" s="505" t="s">
        <v>333</v>
      </c>
      <c r="E902" s="505" t="s">
        <v>1821</v>
      </c>
      <c r="F902" s="505" t="str">
        <f>F901</f>
        <v>5261</v>
      </c>
      <c r="G902" s="504" t="s">
        <v>3343</v>
      </c>
      <c r="H902" s="504" t="s">
        <v>5502</v>
      </c>
      <c r="I902" s="504" t="s">
        <v>5502</v>
      </c>
      <c r="J902" s="504">
        <v>149</v>
      </c>
      <c r="K902" s="504">
        <v>1298</v>
      </c>
      <c r="L902" s="504">
        <v>41</v>
      </c>
      <c r="M902" s="504">
        <v>34</v>
      </c>
      <c r="N902" s="504" t="s">
        <v>5502</v>
      </c>
      <c r="O902" s="504">
        <v>1567</v>
      </c>
    </row>
    <row r="903" spans="2:15" x14ac:dyDescent="0.25">
      <c r="B903" t="str">
        <f t="shared" si="14"/>
        <v>1205220033865Female</v>
      </c>
      <c r="C903" s="256" t="s">
        <v>332</v>
      </c>
      <c r="D903" s="17" t="s">
        <v>333</v>
      </c>
      <c r="E903" s="17" t="s">
        <v>1823</v>
      </c>
      <c r="F903" s="17" t="s">
        <v>1824</v>
      </c>
      <c r="G903" s="256" t="s">
        <v>3904</v>
      </c>
      <c r="H903" s="256" t="s">
        <v>5502</v>
      </c>
      <c r="I903" s="256" t="s">
        <v>5502</v>
      </c>
      <c r="J903" s="256">
        <v>13</v>
      </c>
      <c r="K903" s="256">
        <v>135</v>
      </c>
      <c r="L903" s="256" t="s">
        <v>5502</v>
      </c>
      <c r="M903" s="256" t="s">
        <v>5502</v>
      </c>
      <c r="N903" s="256" t="s">
        <v>5502</v>
      </c>
      <c r="O903" s="256">
        <v>168</v>
      </c>
    </row>
    <row r="904" spans="2:15" x14ac:dyDescent="0.25">
      <c r="B904" t="str">
        <f t="shared" si="14"/>
        <v>1205220033865Male</v>
      </c>
      <c r="C904" s="256" t="s">
        <v>332</v>
      </c>
      <c r="D904" s="17" t="s">
        <v>333</v>
      </c>
      <c r="E904" s="17" t="s">
        <v>1823</v>
      </c>
      <c r="F904" s="17" t="s">
        <v>1824</v>
      </c>
      <c r="G904" s="256" t="s">
        <v>3905</v>
      </c>
      <c r="H904" s="256" t="s">
        <v>5502</v>
      </c>
      <c r="I904" s="256" t="s">
        <v>5502</v>
      </c>
      <c r="J904" s="256">
        <v>18</v>
      </c>
      <c r="K904" s="256">
        <v>157</v>
      </c>
      <c r="L904" s="256" t="s">
        <v>5502</v>
      </c>
      <c r="M904" s="256" t="s">
        <v>5502</v>
      </c>
      <c r="N904" s="256">
        <v>0</v>
      </c>
      <c r="O904" s="256">
        <v>186</v>
      </c>
    </row>
    <row r="905" spans="2:15" x14ac:dyDescent="0.25">
      <c r="B905" t="str">
        <f t="shared" si="14"/>
        <v>1205220033865Total</v>
      </c>
      <c r="C905" s="504" t="s">
        <v>332</v>
      </c>
      <c r="D905" s="505" t="s">
        <v>333</v>
      </c>
      <c r="E905" s="505" t="s">
        <v>1823</v>
      </c>
      <c r="F905" s="505" t="str">
        <f>F904</f>
        <v>3865</v>
      </c>
      <c r="G905" s="504" t="s">
        <v>3343</v>
      </c>
      <c r="H905" s="504" t="s">
        <v>5502</v>
      </c>
      <c r="I905" s="504" t="s">
        <v>5502</v>
      </c>
      <c r="J905" s="504">
        <v>31</v>
      </c>
      <c r="K905" s="504">
        <v>292</v>
      </c>
      <c r="L905" s="504" t="s">
        <v>5502</v>
      </c>
      <c r="M905" s="504">
        <v>15</v>
      </c>
      <c r="N905" s="504" t="s">
        <v>5502</v>
      </c>
      <c r="O905" s="504">
        <v>354</v>
      </c>
    </row>
    <row r="906" spans="2:15" x14ac:dyDescent="0.25">
      <c r="B906" t="str">
        <f t="shared" si="14"/>
        <v>1205220037408Female</v>
      </c>
      <c r="C906" s="256" t="s">
        <v>332</v>
      </c>
      <c r="D906" s="17" t="s">
        <v>333</v>
      </c>
      <c r="E906" s="17" t="s">
        <v>1825</v>
      </c>
      <c r="F906" s="17" t="s">
        <v>1826</v>
      </c>
      <c r="G906" s="256" t="s">
        <v>3904</v>
      </c>
      <c r="H906" s="256">
        <v>0</v>
      </c>
      <c r="I906" s="256" t="s">
        <v>5502</v>
      </c>
      <c r="J906" s="256">
        <v>18</v>
      </c>
      <c r="K906" s="256">
        <v>160</v>
      </c>
      <c r="L906" s="256" t="s">
        <v>5502</v>
      </c>
      <c r="M906" s="256" t="s">
        <v>5502</v>
      </c>
      <c r="N906" s="256">
        <v>0</v>
      </c>
      <c r="O906" s="256">
        <v>189</v>
      </c>
    </row>
    <row r="907" spans="2:15" x14ac:dyDescent="0.25">
      <c r="B907" t="str">
        <f t="shared" si="14"/>
        <v>1205220037408Male</v>
      </c>
      <c r="C907" s="256" t="s">
        <v>332</v>
      </c>
      <c r="D907" s="17" t="s">
        <v>333</v>
      </c>
      <c r="E907" s="17" t="s">
        <v>1825</v>
      </c>
      <c r="F907" s="17" t="s">
        <v>1826</v>
      </c>
      <c r="G907" s="256" t="s">
        <v>3905</v>
      </c>
      <c r="H907" s="256">
        <v>0</v>
      </c>
      <c r="I907" s="256" t="s">
        <v>5502</v>
      </c>
      <c r="J907" s="256">
        <v>17</v>
      </c>
      <c r="K907" s="256">
        <v>194</v>
      </c>
      <c r="L907" s="256" t="s">
        <v>5502</v>
      </c>
      <c r="M907" s="256" t="s">
        <v>5502</v>
      </c>
      <c r="N907" s="256">
        <v>0</v>
      </c>
      <c r="O907" s="256">
        <v>219</v>
      </c>
    </row>
    <row r="908" spans="2:15" x14ac:dyDescent="0.25">
      <c r="B908" t="str">
        <f t="shared" si="14"/>
        <v>1205220037408Total</v>
      </c>
      <c r="C908" s="504" t="s">
        <v>332</v>
      </c>
      <c r="D908" s="505" t="s">
        <v>333</v>
      </c>
      <c r="E908" s="505" t="s">
        <v>1825</v>
      </c>
      <c r="F908" s="505" t="str">
        <f>F907</f>
        <v>7408</v>
      </c>
      <c r="G908" s="504" t="s">
        <v>3343</v>
      </c>
      <c r="H908" s="504">
        <v>0</v>
      </c>
      <c r="I908" s="504" t="s">
        <v>5502</v>
      </c>
      <c r="J908" s="504">
        <v>35</v>
      </c>
      <c r="K908" s="504">
        <v>354</v>
      </c>
      <c r="L908" s="504" t="s">
        <v>5502</v>
      </c>
      <c r="M908" s="504" t="s">
        <v>5502</v>
      </c>
      <c r="N908" s="504">
        <v>0</v>
      </c>
      <c r="O908" s="504">
        <v>408</v>
      </c>
    </row>
    <row r="909" spans="2:15" x14ac:dyDescent="0.25">
      <c r="B909" t="str">
        <f t="shared" si="14"/>
        <v>1076516034351Female</v>
      </c>
      <c r="C909" s="256" t="s">
        <v>334</v>
      </c>
      <c r="D909" s="17" t="s">
        <v>335</v>
      </c>
      <c r="E909" s="17" t="s">
        <v>1827</v>
      </c>
      <c r="F909" s="17" t="s">
        <v>1828</v>
      </c>
      <c r="G909" s="256" t="s">
        <v>3904</v>
      </c>
      <c r="H909" s="256">
        <v>0</v>
      </c>
      <c r="I909" s="256">
        <v>0</v>
      </c>
      <c r="J909" s="256" t="s">
        <v>5502</v>
      </c>
      <c r="K909" s="256">
        <v>145</v>
      </c>
      <c r="L909" s="256" t="s">
        <v>5502</v>
      </c>
      <c r="M909" s="256">
        <v>0</v>
      </c>
      <c r="N909" s="256">
        <v>0</v>
      </c>
      <c r="O909" s="256">
        <v>148</v>
      </c>
    </row>
    <row r="910" spans="2:15" x14ac:dyDescent="0.25">
      <c r="B910" t="str">
        <f t="shared" si="14"/>
        <v>1076516034351Male</v>
      </c>
      <c r="C910" s="256" t="s">
        <v>334</v>
      </c>
      <c r="D910" s="17" t="s">
        <v>335</v>
      </c>
      <c r="E910" s="17" t="s">
        <v>1827</v>
      </c>
      <c r="F910" s="17" t="s">
        <v>1828</v>
      </c>
      <c r="G910" s="256" t="s">
        <v>3905</v>
      </c>
      <c r="H910" s="256">
        <v>0</v>
      </c>
      <c r="I910" s="256" t="s">
        <v>5502</v>
      </c>
      <c r="J910" s="256">
        <v>0</v>
      </c>
      <c r="K910" s="256">
        <v>135</v>
      </c>
      <c r="L910" s="256" t="s">
        <v>5502</v>
      </c>
      <c r="M910" s="256">
        <v>0</v>
      </c>
      <c r="N910" s="256">
        <v>0</v>
      </c>
      <c r="O910" s="256">
        <v>141</v>
      </c>
    </row>
    <row r="911" spans="2:15" x14ac:dyDescent="0.25">
      <c r="B911" t="str">
        <f t="shared" si="14"/>
        <v>1076516034351Total</v>
      </c>
      <c r="C911" s="504" t="s">
        <v>334</v>
      </c>
      <c r="D911" s="505" t="s">
        <v>335</v>
      </c>
      <c r="E911" s="505" t="s">
        <v>1827</v>
      </c>
      <c r="F911" s="505" t="str">
        <f>F910</f>
        <v>4351</v>
      </c>
      <c r="G911" s="504" t="s">
        <v>3343</v>
      </c>
      <c r="H911" s="504">
        <v>0</v>
      </c>
      <c r="I911" s="504" t="s">
        <v>5502</v>
      </c>
      <c r="J911" s="504" t="s">
        <v>5502</v>
      </c>
      <c r="K911" s="504">
        <v>280</v>
      </c>
      <c r="L911" s="504" t="s">
        <v>5502</v>
      </c>
      <c r="M911" s="504">
        <v>0</v>
      </c>
      <c r="N911" s="504">
        <v>0</v>
      </c>
      <c r="O911" s="504">
        <v>289</v>
      </c>
    </row>
    <row r="912" spans="2:15" x14ac:dyDescent="0.25">
      <c r="B912" t="str">
        <f t="shared" si="14"/>
        <v>1076516034352Female</v>
      </c>
      <c r="C912" s="256" t="s">
        <v>334</v>
      </c>
      <c r="D912" s="17" t="s">
        <v>335</v>
      </c>
      <c r="E912" s="17" t="s">
        <v>1829</v>
      </c>
      <c r="F912" s="17" t="s">
        <v>1830</v>
      </c>
      <c r="G912" s="256" t="s">
        <v>3904</v>
      </c>
      <c r="H912" s="256">
        <v>0</v>
      </c>
      <c r="I912" s="256" t="s">
        <v>5502</v>
      </c>
      <c r="J912" s="256">
        <v>0</v>
      </c>
      <c r="K912" s="256">
        <v>287</v>
      </c>
      <c r="L912" s="256" t="s">
        <v>5502</v>
      </c>
      <c r="M912" s="256">
        <v>0</v>
      </c>
      <c r="N912" s="256">
        <v>0</v>
      </c>
      <c r="O912" s="256">
        <v>297</v>
      </c>
    </row>
    <row r="913" spans="2:15" x14ac:dyDescent="0.25">
      <c r="B913" t="str">
        <f t="shared" si="14"/>
        <v>1076516034352Male</v>
      </c>
      <c r="C913" s="256" t="s">
        <v>334</v>
      </c>
      <c r="D913" s="17" t="s">
        <v>335</v>
      </c>
      <c r="E913" s="17" t="s">
        <v>1829</v>
      </c>
      <c r="F913" s="17" t="s">
        <v>1830</v>
      </c>
      <c r="G913" s="256" t="s">
        <v>3905</v>
      </c>
      <c r="H913" s="256">
        <v>0</v>
      </c>
      <c r="I913" s="256" t="s">
        <v>5502</v>
      </c>
      <c r="J913" s="256" t="s">
        <v>5502</v>
      </c>
      <c r="K913" s="256">
        <v>324</v>
      </c>
      <c r="L913" s="256" t="s">
        <v>5502</v>
      </c>
      <c r="M913" s="256">
        <v>0</v>
      </c>
      <c r="N913" s="256">
        <v>0</v>
      </c>
      <c r="O913" s="256">
        <v>334</v>
      </c>
    </row>
    <row r="914" spans="2:15" x14ac:dyDescent="0.25">
      <c r="B914" t="str">
        <f t="shared" si="14"/>
        <v>1076516034352Total</v>
      </c>
      <c r="C914" s="504" t="s">
        <v>334</v>
      </c>
      <c r="D914" s="505" t="s">
        <v>335</v>
      </c>
      <c r="E914" s="505" t="s">
        <v>1829</v>
      </c>
      <c r="F914" s="505" t="str">
        <f>F913</f>
        <v>4352</v>
      </c>
      <c r="G914" s="504" t="s">
        <v>3343</v>
      </c>
      <c r="H914" s="504">
        <v>0</v>
      </c>
      <c r="I914" s="504" t="s">
        <v>5502</v>
      </c>
      <c r="J914" s="504" t="s">
        <v>5502</v>
      </c>
      <c r="K914" s="504">
        <v>611</v>
      </c>
      <c r="L914" s="504">
        <v>11</v>
      </c>
      <c r="M914" s="504">
        <v>0</v>
      </c>
      <c r="N914" s="504">
        <v>0</v>
      </c>
      <c r="O914" s="504">
        <v>631</v>
      </c>
    </row>
    <row r="915" spans="2:15" x14ac:dyDescent="0.25">
      <c r="B915" t="str">
        <f t="shared" si="14"/>
        <v>1152217534801Female</v>
      </c>
      <c r="C915" s="256" t="s">
        <v>336</v>
      </c>
      <c r="D915" s="17" t="s">
        <v>337</v>
      </c>
      <c r="E915" s="17" t="s">
        <v>1831</v>
      </c>
      <c r="F915" s="17" t="s">
        <v>1832</v>
      </c>
      <c r="G915" s="256" t="s">
        <v>3904</v>
      </c>
      <c r="H915" s="256" t="s">
        <v>5502</v>
      </c>
      <c r="I915" s="256">
        <v>27</v>
      </c>
      <c r="J915" s="256">
        <v>27</v>
      </c>
      <c r="K915" s="256">
        <v>414</v>
      </c>
      <c r="L915" s="256" t="s">
        <v>5502</v>
      </c>
      <c r="M915" s="256">
        <v>74</v>
      </c>
      <c r="N915" s="256" t="s">
        <v>5502</v>
      </c>
      <c r="O915" s="256">
        <v>554</v>
      </c>
    </row>
    <row r="916" spans="2:15" x14ac:dyDescent="0.25">
      <c r="B916" t="str">
        <f t="shared" si="14"/>
        <v>1152217534801Male</v>
      </c>
      <c r="C916" s="256" t="s">
        <v>336</v>
      </c>
      <c r="D916" s="17" t="s">
        <v>337</v>
      </c>
      <c r="E916" s="17" t="s">
        <v>1831</v>
      </c>
      <c r="F916" s="17" t="s">
        <v>1832</v>
      </c>
      <c r="G916" s="256" t="s">
        <v>3905</v>
      </c>
      <c r="H916" s="256" t="s">
        <v>5502</v>
      </c>
      <c r="I916" s="256">
        <v>27</v>
      </c>
      <c r="J916" s="256">
        <v>29</v>
      </c>
      <c r="K916" s="256">
        <v>445</v>
      </c>
      <c r="L916" s="256" t="s">
        <v>5502</v>
      </c>
      <c r="M916" s="256">
        <v>53</v>
      </c>
      <c r="N916" s="256">
        <v>0</v>
      </c>
      <c r="O916" s="256">
        <v>570</v>
      </c>
    </row>
    <row r="917" spans="2:15" x14ac:dyDescent="0.25">
      <c r="B917" t="str">
        <f t="shared" si="14"/>
        <v>1152217534801Total</v>
      </c>
      <c r="C917" s="504" t="s">
        <v>336</v>
      </c>
      <c r="D917" s="505" t="s">
        <v>337</v>
      </c>
      <c r="E917" s="505" t="s">
        <v>1831</v>
      </c>
      <c r="F917" s="505" t="str">
        <f>F916</f>
        <v>4801</v>
      </c>
      <c r="G917" s="504" t="s">
        <v>3343</v>
      </c>
      <c r="H917" s="504" t="s">
        <v>5502</v>
      </c>
      <c r="I917" s="504">
        <v>54</v>
      </c>
      <c r="J917" s="504">
        <v>56</v>
      </c>
      <c r="K917" s="504">
        <v>859</v>
      </c>
      <c r="L917" s="504">
        <v>24</v>
      </c>
      <c r="M917" s="504">
        <v>127</v>
      </c>
      <c r="N917" s="504" t="s">
        <v>5502</v>
      </c>
      <c r="O917" s="504">
        <v>1124</v>
      </c>
    </row>
    <row r="918" spans="2:15" x14ac:dyDescent="0.25">
      <c r="B918" t="str">
        <f t="shared" si="14"/>
        <v>1152217536678Female</v>
      </c>
      <c r="C918" s="256" t="s">
        <v>336</v>
      </c>
      <c r="D918" s="17" t="s">
        <v>337</v>
      </c>
      <c r="E918" s="17" t="s">
        <v>1833</v>
      </c>
      <c r="F918" s="17" t="s">
        <v>1834</v>
      </c>
      <c r="G918" s="256" t="s">
        <v>3904</v>
      </c>
      <c r="H918" s="256" t="s">
        <v>5502</v>
      </c>
      <c r="I918" s="256">
        <v>18</v>
      </c>
      <c r="J918" s="256">
        <v>14</v>
      </c>
      <c r="K918" s="256">
        <v>236</v>
      </c>
      <c r="L918" s="256" t="s">
        <v>5502</v>
      </c>
      <c r="M918" s="256">
        <v>31</v>
      </c>
      <c r="N918" s="256">
        <v>0</v>
      </c>
      <c r="O918" s="256">
        <v>313</v>
      </c>
    </row>
    <row r="919" spans="2:15" x14ac:dyDescent="0.25">
      <c r="B919" t="str">
        <f t="shared" si="14"/>
        <v>1152217536678Male</v>
      </c>
      <c r="C919" s="256" t="s">
        <v>336</v>
      </c>
      <c r="D919" s="17" t="s">
        <v>337</v>
      </c>
      <c r="E919" s="17" t="s">
        <v>1833</v>
      </c>
      <c r="F919" s="17" t="s">
        <v>1834</v>
      </c>
      <c r="G919" s="256" t="s">
        <v>3905</v>
      </c>
      <c r="H919" s="256">
        <v>0</v>
      </c>
      <c r="I919" s="256" t="s">
        <v>5502</v>
      </c>
      <c r="J919" s="256">
        <v>19</v>
      </c>
      <c r="K919" s="256">
        <v>223</v>
      </c>
      <c r="L919" s="256" t="s">
        <v>5502</v>
      </c>
      <c r="M919" s="256">
        <v>27</v>
      </c>
      <c r="N919" s="256">
        <v>0</v>
      </c>
      <c r="O919" s="256">
        <v>284</v>
      </c>
    </row>
    <row r="920" spans="2:15" x14ac:dyDescent="0.25">
      <c r="B920" t="str">
        <f t="shared" si="14"/>
        <v>1152217536678Total</v>
      </c>
      <c r="C920" s="504" t="s">
        <v>336</v>
      </c>
      <c r="D920" s="505" t="s">
        <v>337</v>
      </c>
      <c r="E920" s="505" t="s">
        <v>1833</v>
      </c>
      <c r="F920" s="505" t="str">
        <f>F919</f>
        <v>6678</v>
      </c>
      <c r="G920" s="504" t="s">
        <v>3343</v>
      </c>
      <c r="H920" s="504" t="s">
        <v>5502</v>
      </c>
      <c r="I920" s="504" t="s">
        <v>5502</v>
      </c>
      <c r="J920" s="504">
        <v>33</v>
      </c>
      <c r="K920" s="504">
        <v>459</v>
      </c>
      <c r="L920" s="504" t="s">
        <v>5502</v>
      </c>
      <c r="M920" s="504">
        <v>58</v>
      </c>
      <c r="N920" s="504">
        <v>0</v>
      </c>
      <c r="O920" s="504">
        <v>597</v>
      </c>
    </row>
    <row r="921" spans="2:15" x14ac:dyDescent="0.25">
      <c r="B921" t="str">
        <f t="shared" si="14"/>
        <v>1265100117775Female</v>
      </c>
      <c r="C921" s="256" t="s">
        <v>338</v>
      </c>
      <c r="D921" s="17" t="s">
        <v>339</v>
      </c>
      <c r="E921" s="17" t="s">
        <v>339</v>
      </c>
      <c r="F921" s="17" t="s">
        <v>1835</v>
      </c>
      <c r="G921" s="256" t="s">
        <v>3904</v>
      </c>
      <c r="H921" s="256">
        <v>0</v>
      </c>
      <c r="I921" s="256">
        <v>85</v>
      </c>
      <c r="J921" s="256">
        <v>0</v>
      </c>
      <c r="K921" s="256">
        <v>0</v>
      </c>
      <c r="L921" s="256">
        <v>0</v>
      </c>
      <c r="M921" s="256">
        <v>0</v>
      </c>
      <c r="N921" s="256">
        <v>0</v>
      </c>
      <c r="O921" s="256">
        <v>85</v>
      </c>
    </row>
    <row r="922" spans="2:15" x14ac:dyDescent="0.25">
      <c r="B922" t="str">
        <f t="shared" si="14"/>
        <v>1265100117775Male</v>
      </c>
      <c r="C922" s="256" t="s">
        <v>338</v>
      </c>
      <c r="D922" s="17" t="s">
        <v>339</v>
      </c>
      <c r="E922" s="17" t="s">
        <v>339</v>
      </c>
      <c r="F922" s="17" t="s">
        <v>1835</v>
      </c>
      <c r="G922" s="256" t="s">
        <v>3905</v>
      </c>
      <c r="H922" s="256">
        <v>0</v>
      </c>
      <c r="I922" s="256" t="s">
        <v>5502</v>
      </c>
      <c r="J922" s="256">
        <v>0</v>
      </c>
      <c r="K922" s="256" t="s">
        <v>5502</v>
      </c>
      <c r="L922" s="256">
        <v>0</v>
      </c>
      <c r="M922" s="256">
        <v>0</v>
      </c>
      <c r="N922" s="256">
        <v>0</v>
      </c>
      <c r="O922" s="256">
        <v>55</v>
      </c>
    </row>
    <row r="923" spans="2:15" x14ac:dyDescent="0.25">
      <c r="B923" t="str">
        <f t="shared" si="14"/>
        <v>1265100117775Total</v>
      </c>
      <c r="C923" s="504" t="s">
        <v>338</v>
      </c>
      <c r="D923" s="505" t="s">
        <v>339</v>
      </c>
      <c r="E923" s="505" t="s">
        <v>339</v>
      </c>
      <c r="F923" s="505" t="str">
        <f>F922</f>
        <v>7775</v>
      </c>
      <c r="G923" s="504" t="s">
        <v>3343</v>
      </c>
      <c r="H923" s="504">
        <v>0</v>
      </c>
      <c r="I923" s="504" t="s">
        <v>5502</v>
      </c>
      <c r="J923" s="504">
        <v>0</v>
      </c>
      <c r="K923" s="504" t="s">
        <v>5502</v>
      </c>
      <c r="L923" s="504">
        <v>0</v>
      </c>
      <c r="M923" s="504">
        <v>0</v>
      </c>
      <c r="N923" s="504">
        <v>0</v>
      </c>
      <c r="O923" s="504">
        <v>140</v>
      </c>
    </row>
    <row r="924" spans="2:15" x14ac:dyDescent="0.25">
      <c r="B924" t="str">
        <f t="shared" si="14"/>
        <v>1133622032539Female</v>
      </c>
      <c r="C924" s="256" t="s">
        <v>340</v>
      </c>
      <c r="D924" s="17" t="s">
        <v>341</v>
      </c>
      <c r="E924" s="17" t="s">
        <v>5384</v>
      </c>
      <c r="F924" s="17" t="s">
        <v>1837</v>
      </c>
      <c r="G924" s="256" t="s">
        <v>3904</v>
      </c>
      <c r="H924" s="256">
        <v>0</v>
      </c>
      <c r="I924" s="256">
        <v>23</v>
      </c>
      <c r="J924" s="256">
        <v>33</v>
      </c>
      <c r="K924" s="256">
        <v>372</v>
      </c>
      <c r="L924" s="256" t="s">
        <v>5502</v>
      </c>
      <c r="M924" s="256" t="s">
        <v>5502</v>
      </c>
      <c r="N924" s="256" t="s">
        <v>5502</v>
      </c>
      <c r="O924" s="256">
        <v>449</v>
      </c>
    </row>
    <row r="925" spans="2:15" x14ac:dyDescent="0.25">
      <c r="B925" t="str">
        <f t="shared" si="14"/>
        <v>1133622032539Male</v>
      </c>
      <c r="C925" s="256" t="s">
        <v>340</v>
      </c>
      <c r="D925" s="17" t="s">
        <v>341</v>
      </c>
      <c r="E925" s="17" t="s">
        <v>5384</v>
      </c>
      <c r="F925" s="17" t="s">
        <v>1837</v>
      </c>
      <c r="G925" s="256" t="s">
        <v>3905</v>
      </c>
      <c r="H925" s="256" t="s">
        <v>5502</v>
      </c>
      <c r="I925" s="256">
        <v>18</v>
      </c>
      <c r="J925" s="256">
        <v>51</v>
      </c>
      <c r="K925" s="256">
        <v>393</v>
      </c>
      <c r="L925" s="256">
        <v>13</v>
      </c>
      <c r="M925" s="256" t="s">
        <v>5502</v>
      </c>
      <c r="N925" s="256" t="s">
        <v>5502</v>
      </c>
      <c r="O925" s="256">
        <v>480</v>
      </c>
    </row>
    <row r="926" spans="2:15" x14ac:dyDescent="0.25">
      <c r="B926" t="str">
        <f t="shared" si="14"/>
        <v>1133622032539Total</v>
      </c>
      <c r="C926" s="504" t="s">
        <v>340</v>
      </c>
      <c r="D926" s="505" t="s">
        <v>341</v>
      </c>
      <c r="E926" s="505" t="s">
        <v>5384</v>
      </c>
      <c r="F926" s="505" t="str">
        <f>F925</f>
        <v>2539</v>
      </c>
      <c r="G926" s="504" t="s">
        <v>3343</v>
      </c>
      <c r="H926" s="504" t="s">
        <v>5502</v>
      </c>
      <c r="I926" s="504">
        <v>41</v>
      </c>
      <c r="J926" s="504">
        <v>84</v>
      </c>
      <c r="K926" s="504">
        <v>765</v>
      </c>
      <c r="L926" s="504" t="s">
        <v>5502</v>
      </c>
      <c r="M926" s="504">
        <v>12</v>
      </c>
      <c r="N926" s="504" t="s">
        <v>5502</v>
      </c>
      <c r="O926" s="504">
        <v>929</v>
      </c>
    </row>
    <row r="927" spans="2:15" x14ac:dyDescent="0.25">
      <c r="B927" t="str">
        <f t="shared" si="14"/>
        <v>1133622037165Female</v>
      </c>
      <c r="C927" s="256" t="s">
        <v>340</v>
      </c>
      <c r="D927" s="17" t="s">
        <v>341</v>
      </c>
      <c r="E927" s="17" t="s">
        <v>5289</v>
      </c>
      <c r="F927" s="17" t="s">
        <v>1836</v>
      </c>
      <c r="G927" s="256" t="s">
        <v>3904</v>
      </c>
      <c r="H927" s="256">
        <v>0</v>
      </c>
      <c r="I927" s="256" t="s">
        <v>5502</v>
      </c>
      <c r="J927" s="256">
        <v>23</v>
      </c>
      <c r="K927" s="256">
        <v>200</v>
      </c>
      <c r="L927" s="256" t="s">
        <v>5502</v>
      </c>
      <c r="M927" s="256" t="s">
        <v>5502</v>
      </c>
      <c r="N927" s="256">
        <v>0</v>
      </c>
      <c r="O927" s="256">
        <v>241</v>
      </c>
    </row>
    <row r="928" spans="2:15" x14ac:dyDescent="0.25">
      <c r="B928" t="str">
        <f t="shared" si="14"/>
        <v>1133622037165Male</v>
      </c>
      <c r="C928" s="256" t="s">
        <v>340</v>
      </c>
      <c r="D928" s="17" t="s">
        <v>341</v>
      </c>
      <c r="E928" s="17" t="s">
        <v>5289</v>
      </c>
      <c r="F928" s="17" t="s">
        <v>1836</v>
      </c>
      <c r="G928" s="256" t="s">
        <v>3905</v>
      </c>
      <c r="H928" s="256" t="s">
        <v>5502</v>
      </c>
      <c r="I928" s="256" t="s">
        <v>5502</v>
      </c>
      <c r="J928" s="256">
        <v>19</v>
      </c>
      <c r="K928" s="256">
        <v>196</v>
      </c>
      <c r="L928" s="256">
        <v>12</v>
      </c>
      <c r="M928" s="256" t="s">
        <v>5502</v>
      </c>
      <c r="N928" s="256">
        <v>0</v>
      </c>
      <c r="O928" s="256">
        <v>240</v>
      </c>
    </row>
    <row r="929" spans="2:15" x14ac:dyDescent="0.25">
      <c r="B929" t="str">
        <f t="shared" si="14"/>
        <v>1133622037165Total</v>
      </c>
      <c r="C929" s="504" t="s">
        <v>340</v>
      </c>
      <c r="D929" s="505" t="s">
        <v>341</v>
      </c>
      <c r="E929" s="505" t="s">
        <v>5289</v>
      </c>
      <c r="F929" s="505" t="str">
        <f>F928</f>
        <v>7165</v>
      </c>
      <c r="G929" s="504" t="s">
        <v>3343</v>
      </c>
      <c r="H929" s="504" t="s">
        <v>5502</v>
      </c>
      <c r="I929" s="504">
        <v>16</v>
      </c>
      <c r="J929" s="504">
        <v>42</v>
      </c>
      <c r="K929" s="504">
        <v>396</v>
      </c>
      <c r="L929" s="504" t="s">
        <v>5502</v>
      </c>
      <c r="M929" s="504" t="s">
        <v>5502</v>
      </c>
      <c r="N929" s="504">
        <v>0</v>
      </c>
      <c r="O929" s="504">
        <v>481</v>
      </c>
    </row>
    <row r="930" spans="2:15" x14ac:dyDescent="0.25">
      <c r="B930" t="str">
        <f t="shared" si="14"/>
        <v>1126718034558Female</v>
      </c>
      <c r="C930" s="256" t="s">
        <v>342</v>
      </c>
      <c r="D930" s="17" t="s">
        <v>343</v>
      </c>
      <c r="E930" s="17" t="s">
        <v>1838</v>
      </c>
      <c r="F930" s="17" t="s">
        <v>1839</v>
      </c>
      <c r="G930" s="256" t="s">
        <v>3904</v>
      </c>
      <c r="H930" s="256" t="s">
        <v>5502</v>
      </c>
      <c r="I930" s="256">
        <v>25</v>
      </c>
      <c r="J930" s="256">
        <v>27</v>
      </c>
      <c r="K930" s="256">
        <v>411</v>
      </c>
      <c r="L930" s="256" t="s">
        <v>5502</v>
      </c>
      <c r="M930" s="256" t="s">
        <v>5502</v>
      </c>
      <c r="N930" s="256">
        <v>0</v>
      </c>
      <c r="O930" s="256">
        <v>478</v>
      </c>
    </row>
    <row r="931" spans="2:15" x14ac:dyDescent="0.25">
      <c r="B931" t="str">
        <f t="shared" si="14"/>
        <v>1126718034558Male</v>
      </c>
      <c r="C931" s="256" t="s">
        <v>342</v>
      </c>
      <c r="D931" s="17" t="s">
        <v>343</v>
      </c>
      <c r="E931" s="17" t="s">
        <v>1838</v>
      </c>
      <c r="F931" s="17" t="s">
        <v>1839</v>
      </c>
      <c r="G931" s="256" t="s">
        <v>3905</v>
      </c>
      <c r="H931" s="256">
        <v>0</v>
      </c>
      <c r="I931" s="256">
        <v>27</v>
      </c>
      <c r="J931" s="256">
        <v>31</v>
      </c>
      <c r="K931" s="256">
        <v>438</v>
      </c>
      <c r="L931" s="256" t="s">
        <v>5502</v>
      </c>
      <c r="M931" s="256" t="s">
        <v>5502</v>
      </c>
      <c r="N931" s="256" t="s">
        <v>5502</v>
      </c>
      <c r="O931" s="256">
        <v>507</v>
      </c>
    </row>
    <row r="932" spans="2:15" x14ac:dyDescent="0.25">
      <c r="B932" t="str">
        <f t="shared" si="14"/>
        <v>1126718034558Total</v>
      </c>
      <c r="C932" s="504" t="s">
        <v>342</v>
      </c>
      <c r="D932" s="505" t="s">
        <v>343</v>
      </c>
      <c r="E932" s="505" t="s">
        <v>1838</v>
      </c>
      <c r="F932" s="505" t="str">
        <f>F931</f>
        <v>4558</v>
      </c>
      <c r="G932" s="504" t="s">
        <v>3343</v>
      </c>
      <c r="H932" s="504" t="s">
        <v>5502</v>
      </c>
      <c r="I932" s="504">
        <v>52</v>
      </c>
      <c r="J932" s="504">
        <v>58</v>
      </c>
      <c r="K932" s="504">
        <v>849</v>
      </c>
      <c r="L932" s="504">
        <v>17</v>
      </c>
      <c r="M932" s="504" t="s">
        <v>5502</v>
      </c>
      <c r="N932" s="504" t="s">
        <v>5502</v>
      </c>
      <c r="O932" s="504">
        <v>985</v>
      </c>
    </row>
    <row r="933" spans="2:15" x14ac:dyDescent="0.25">
      <c r="B933" t="str">
        <f t="shared" si="14"/>
        <v>1126718036283Female</v>
      </c>
      <c r="C933" s="256" t="s">
        <v>342</v>
      </c>
      <c r="D933" s="17" t="s">
        <v>343</v>
      </c>
      <c r="E933" s="17" t="s">
        <v>1840</v>
      </c>
      <c r="F933" s="17" t="s">
        <v>1841</v>
      </c>
      <c r="G933" s="256" t="s">
        <v>3904</v>
      </c>
      <c r="H933" s="256">
        <v>0</v>
      </c>
      <c r="I933" s="256">
        <v>12</v>
      </c>
      <c r="J933" s="256">
        <v>15</v>
      </c>
      <c r="K933" s="256">
        <v>239</v>
      </c>
      <c r="L933" s="256" t="s">
        <v>5502</v>
      </c>
      <c r="M933" s="256" t="s">
        <v>5502</v>
      </c>
      <c r="N933" s="256">
        <v>0</v>
      </c>
      <c r="O933" s="256">
        <v>279</v>
      </c>
    </row>
    <row r="934" spans="2:15" x14ac:dyDescent="0.25">
      <c r="B934" t="str">
        <f t="shared" si="14"/>
        <v>1126718036283Male</v>
      </c>
      <c r="C934" s="256" t="s">
        <v>342</v>
      </c>
      <c r="D934" s="17" t="s">
        <v>343</v>
      </c>
      <c r="E934" s="17" t="s">
        <v>1840</v>
      </c>
      <c r="F934" s="17" t="s">
        <v>1841</v>
      </c>
      <c r="G934" s="256" t="s">
        <v>3905</v>
      </c>
      <c r="H934" s="256">
        <v>0</v>
      </c>
      <c r="I934" s="256">
        <v>11</v>
      </c>
      <c r="J934" s="256" t="s">
        <v>5502</v>
      </c>
      <c r="K934" s="256">
        <v>283</v>
      </c>
      <c r="L934" s="256">
        <v>12</v>
      </c>
      <c r="M934" s="256" t="s">
        <v>5502</v>
      </c>
      <c r="N934" s="256">
        <v>0</v>
      </c>
      <c r="O934" s="256">
        <v>319</v>
      </c>
    </row>
    <row r="935" spans="2:15" x14ac:dyDescent="0.25">
      <c r="B935" t="str">
        <f t="shared" si="14"/>
        <v>1126718036283Total</v>
      </c>
      <c r="C935" s="504" t="s">
        <v>342</v>
      </c>
      <c r="D935" s="505" t="s">
        <v>343</v>
      </c>
      <c r="E935" s="505" t="s">
        <v>1840</v>
      </c>
      <c r="F935" s="505" t="str">
        <f>F934</f>
        <v>6283</v>
      </c>
      <c r="G935" s="504" t="s">
        <v>3343</v>
      </c>
      <c r="H935" s="504">
        <v>0</v>
      </c>
      <c r="I935" s="504" t="s">
        <v>5502</v>
      </c>
      <c r="J935" s="504" t="s">
        <v>5502</v>
      </c>
      <c r="K935" s="504">
        <v>522</v>
      </c>
      <c r="L935" s="504" t="s">
        <v>5502</v>
      </c>
      <c r="M935" s="504" t="s">
        <v>5502</v>
      </c>
      <c r="N935" s="504">
        <v>0</v>
      </c>
      <c r="O935" s="504">
        <v>598</v>
      </c>
    </row>
    <row r="936" spans="2:15" x14ac:dyDescent="0.25">
      <c r="B936" t="str">
        <f t="shared" si="14"/>
        <v>1241520037759Female</v>
      </c>
      <c r="C936" s="256" t="s">
        <v>344</v>
      </c>
      <c r="D936" s="17" t="s">
        <v>345</v>
      </c>
      <c r="E936" s="17" t="s">
        <v>1843</v>
      </c>
      <c r="F936" s="17" t="s">
        <v>1844</v>
      </c>
      <c r="G936" s="256" t="s">
        <v>3904</v>
      </c>
      <c r="H936" s="256">
        <v>0</v>
      </c>
      <c r="I936" s="256">
        <v>32</v>
      </c>
      <c r="J936" s="256">
        <v>42</v>
      </c>
      <c r="K936" s="256">
        <v>687</v>
      </c>
      <c r="L936" s="256">
        <v>14</v>
      </c>
      <c r="M936" s="256">
        <v>81</v>
      </c>
      <c r="N936" s="256">
        <v>0</v>
      </c>
      <c r="O936" s="256">
        <v>856</v>
      </c>
    </row>
    <row r="937" spans="2:15" x14ac:dyDescent="0.25">
      <c r="B937" t="str">
        <f t="shared" si="14"/>
        <v>1241520037759Male</v>
      </c>
      <c r="C937" s="256" t="s">
        <v>344</v>
      </c>
      <c r="D937" s="17" t="s">
        <v>345</v>
      </c>
      <c r="E937" s="17" t="s">
        <v>1843</v>
      </c>
      <c r="F937" s="17" t="s">
        <v>1844</v>
      </c>
      <c r="G937" s="256" t="s">
        <v>3905</v>
      </c>
      <c r="H937" s="256">
        <v>0</v>
      </c>
      <c r="I937" s="256">
        <v>50</v>
      </c>
      <c r="J937" s="256">
        <v>45</v>
      </c>
      <c r="K937" s="256">
        <v>739</v>
      </c>
      <c r="L937" s="256">
        <v>13</v>
      </c>
      <c r="M937" s="256">
        <v>88</v>
      </c>
      <c r="N937" s="256">
        <v>0</v>
      </c>
      <c r="O937" s="256">
        <v>935</v>
      </c>
    </row>
    <row r="938" spans="2:15" x14ac:dyDescent="0.25">
      <c r="B938" t="str">
        <f t="shared" si="14"/>
        <v>1241520037759Total</v>
      </c>
      <c r="C938" s="504" t="s">
        <v>344</v>
      </c>
      <c r="D938" s="505" t="s">
        <v>345</v>
      </c>
      <c r="E938" s="505" t="s">
        <v>1843</v>
      </c>
      <c r="F938" s="505" t="str">
        <f>F937</f>
        <v>7759</v>
      </c>
      <c r="G938" s="504" t="s">
        <v>3343</v>
      </c>
      <c r="H938" s="504">
        <v>0</v>
      </c>
      <c r="I938" s="504">
        <v>82</v>
      </c>
      <c r="J938" s="504">
        <v>87</v>
      </c>
      <c r="K938" s="504">
        <v>1426</v>
      </c>
      <c r="L938" s="504">
        <v>27</v>
      </c>
      <c r="M938" s="504">
        <v>169</v>
      </c>
      <c r="N938" s="504">
        <v>0</v>
      </c>
      <c r="O938" s="504">
        <v>1791</v>
      </c>
    </row>
    <row r="939" spans="2:15" x14ac:dyDescent="0.25">
      <c r="B939" t="str">
        <f t="shared" si="14"/>
        <v>1241520031387Female</v>
      </c>
      <c r="C939" s="256" t="s">
        <v>344</v>
      </c>
      <c r="D939" s="17" t="s">
        <v>345</v>
      </c>
      <c r="E939" s="17" t="s">
        <v>1845</v>
      </c>
      <c r="F939" s="17" t="s">
        <v>1846</v>
      </c>
      <c r="G939" s="256" t="s">
        <v>3904</v>
      </c>
      <c r="H939" s="256">
        <v>0</v>
      </c>
      <c r="I939" s="256">
        <v>26</v>
      </c>
      <c r="J939" s="256">
        <v>28</v>
      </c>
      <c r="K939" s="256">
        <v>597</v>
      </c>
      <c r="L939" s="256" t="s">
        <v>5502</v>
      </c>
      <c r="M939" s="256" t="s">
        <v>5502</v>
      </c>
      <c r="N939" s="256">
        <v>0</v>
      </c>
      <c r="O939" s="256">
        <v>681</v>
      </c>
    </row>
    <row r="940" spans="2:15" x14ac:dyDescent="0.25">
      <c r="B940" t="str">
        <f t="shared" si="14"/>
        <v>1241520031387Male</v>
      </c>
      <c r="C940" s="256" t="s">
        <v>344</v>
      </c>
      <c r="D940" s="17" t="s">
        <v>345</v>
      </c>
      <c r="E940" s="17" t="s">
        <v>1845</v>
      </c>
      <c r="F940" s="17" t="s">
        <v>1846</v>
      </c>
      <c r="G940" s="256" t="s">
        <v>3905</v>
      </c>
      <c r="H940" s="256">
        <v>0</v>
      </c>
      <c r="I940" s="256">
        <v>51</v>
      </c>
      <c r="J940" s="256">
        <v>34</v>
      </c>
      <c r="K940" s="256">
        <v>672</v>
      </c>
      <c r="L940" s="256" t="s">
        <v>5502</v>
      </c>
      <c r="M940" s="256">
        <v>30</v>
      </c>
      <c r="N940" s="256" t="s">
        <v>5502</v>
      </c>
      <c r="O940" s="256">
        <v>801</v>
      </c>
    </row>
    <row r="941" spans="2:15" x14ac:dyDescent="0.25">
      <c r="B941" t="str">
        <f t="shared" si="14"/>
        <v>1241520031387Total</v>
      </c>
      <c r="C941" s="504" t="s">
        <v>344</v>
      </c>
      <c r="D941" s="505" t="s">
        <v>345</v>
      </c>
      <c r="E941" s="505" t="s">
        <v>1845</v>
      </c>
      <c r="F941" s="505" t="str">
        <f>F940</f>
        <v>1387</v>
      </c>
      <c r="G941" s="504" t="s">
        <v>3343</v>
      </c>
      <c r="H941" s="504">
        <v>0</v>
      </c>
      <c r="I941" s="504">
        <v>77</v>
      </c>
      <c r="J941" s="504">
        <v>62</v>
      </c>
      <c r="K941" s="504">
        <v>1269</v>
      </c>
      <c r="L941" s="504" t="s">
        <v>5502</v>
      </c>
      <c r="M941" s="504" t="s">
        <v>5502</v>
      </c>
      <c r="N941" s="504" t="s">
        <v>5502</v>
      </c>
      <c r="O941" s="504">
        <v>1482</v>
      </c>
    </row>
    <row r="942" spans="2:15" x14ac:dyDescent="0.25">
      <c r="B942" t="str">
        <f t="shared" si="14"/>
        <v>1241520037517Female</v>
      </c>
      <c r="C942" s="256" t="s">
        <v>344</v>
      </c>
      <c r="D942" s="17" t="s">
        <v>345</v>
      </c>
      <c r="E942" s="17" t="s">
        <v>6207</v>
      </c>
      <c r="F942" s="17" t="s">
        <v>1842</v>
      </c>
      <c r="G942" s="256" t="s">
        <v>3904</v>
      </c>
      <c r="H942" s="256" t="s">
        <v>5502</v>
      </c>
      <c r="I942" s="256">
        <v>15</v>
      </c>
      <c r="J942" s="256">
        <v>13</v>
      </c>
      <c r="K942" s="256">
        <v>447</v>
      </c>
      <c r="L942" s="256" t="s">
        <v>5502</v>
      </c>
      <c r="M942" s="256">
        <v>35</v>
      </c>
      <c r="N942" s="256">
        <v>0</v>
      </c>
      <c r="O942" s="256">
        <v>519</v>
      </c>
    </row>
    <row r="943" spans="2:15" x14ac:dyDescent="0.25">
      <c r="B943" t="str">
        <f t="shared" si="14"/>
        <v>1241520037517Male</v>
      </c>
      <c r="C943" s="256" t="s">
        <v>344</v>
      </c>
      <c r="D943" s="17" t="s">
        <v>345</v>
      </c>
      <c r="E943" s="17" t="s">
        <v>6207</v>
      </c>
      <c r="F943" s="17" t="s">
        <v>1842</v>
      </c>
      <c r="G943" s="256" t="s">
        <v>3905</v>
      </c>
      <c r="H943" s="256" t="s">
        <v>5502</v>
      </c>
      <c r="I943" s="256">
        <v>20</v>
      </c>
      <c r="J943" s="256">
        <v>25</v>
      </c>
      <c r="K943" s="256">
        <v>419</v>
      </c>
      <c r="L943" s="256" t="s">
        <v>5502</v>
      </c>
      <c r="M943" s="256">
        <v>44</v>
      </c>
      <c r="N943" s="256">
        <v>0</v>
      </c>
      <c r="O943" s="256">
        <v>522</v>
      </c>
    </row>
    <row r="944" spans="2:15" x14ac:dyDescent="0.25">
      <c r="B944" t="str">
        <f t="shared" si="14"/>
        <v>1241520037517Total</v>
      </c>
      <c r="C944" s="504" t="s">
        <v>344</v>
      </c>
      <c r="D944" s="505" t="s">
        <v>345</v>
      </c>
      <c r="E944" s="505" t="s">
        <v>6207</v>
      </c>
      <c r="F944" s="505" t="str">
        <f>F943</f>
        <v>7517</v>
      </c>
      <c r="G944" s="504" t="s">
        <v>3343</v>
      </c>
      <c r="H944" s="504" t="s">
        <v>5502</v>
      </c>
      <c r="I944" s="504">
        <v>35</v>
      </c>
      <c r="J944" s="504">
        <v>38</v>
      </c>
      <c r="K944" s="504">
        <v>866</v>
      </c>
      <c r="L944" s="504" t="s">
        <v>5502</v>
      </c>
      <c r="M944" s="504">
        <v>79</v>
      </c>
      <c r="N944" s="504">
        <v>0</v>
      </c>
      <c r="O944" s="504">
        <v>1041</v>
      </c>
    </row>
    <row r="945" spans="2:15" x14ac:dyDescent="0.25">
      <c r="B945" t="str">
        <f t="shared" si="14"/>
        <v>1241520038174Female</v>
      </c>
      <c r="C945" s="256" t="s">
        <v>344</v>
      </c>
      <c r="D945" s="17" t="s">
        <v>345</v>
      </c>
      <c r="E945" s="17" t="s">
        <v>1847</v>
      </c>
      <c r="F945" s="17" t="s">
        <v>1848</v>
      </c>
      <c r="G945" s="256" t="s">
        <v>3904</v>
      </c>
      <c r="H945" s="256">
        <v>0</v>
      </c>
      <c r="I945" s="256" t="s">
        <v>5502</v>
      </c>
      <c r="J945" s="256">
        <v>14</v>
      </c>
      <c r="K945" s="256">
        <v>313</v>
      </c>
      <c r="L945" s="256" t="s">
        <v>5502</v>
      </c>
      <c r="M945" s="256">
        <v>92</v>
      </c>
      <c r="N945" s="256">
        <v>0</v>
      </c>
      <c r="O945" s="256">
        <v>430</v>
      </c>
    </row>
    <row r="946" spans="2:15" x14ac:dyDescent="0.25">
      <c r="B946" t="str">
        <f t="shared" si="14"/>
        <v>1241520038174Male</v>
      </c>
      <c r="C946" s="256" t="s">
        <v>344</v>
      </c>
      <c r="D946" s="17" t="s">
        <v>345</v>
      </c>
      <c r="E946" s="17" t="s">
        <v>1847</v>
      </c>
      <c r="F946" s="17" t="s">
        <v>1848</v>
      </c>
      <c r="G946" s="256" t="s">
        <v>3905</v>
      </c>
      <c r="H946" s="256">
        <v>0</v>
      </c>
      <c r="I946" s="256" t="s">
        <v>5502</v>
      </c>
      <c r="J946" s="256">
        <v>11</v>
      </c>
      <c r="K946" s="256">
        <v>256</v>
      </c>
      <c r="L946" s="256" t="s">
        <v>5502</v>
      </c>
      <c r="M946" s="256">
        <v>84</v>
      </c>
      <c r="N946" s="256">
        <v>0</v>
      </c>
      <c r="O946" s="256">
        <v>361</v>
      </c>
    </row>
    <row r="947" spans="2:15" x14ac:dyDescent="0.25">
      <c r="B947" t="str">
        <f t="shared" si="14"/>
        <v>1241520038174Total</v>
      </c>
      <c r="C947" s="504" t="s">
        <v>344</v>
      </c>
      <c r="D947" s="505" t="s">
        <v>345</v>
      </c>
      <c r="E947" s="505" t="s">
        <v>1847</v>
      </c>
      <c r="F947" s="505" t="str">
        <f>F946</f>
        <v>8174</v>
      </c>
      <c r="G947" s="504" t="s">
        <v>3343</v>
      </c>
      <c r="H947" s="504">
        <v>0</v>
      </c>
      <c r="I947" s="504" t="s">
        <v>5502</v>
      </c>
      <c r="J947" s="504">
        <v>25</v>
      </c>
      <c r="K947" s="504">
        <v>569</v>
      </c>
      <c r="L947" s="504" t="s">
        <v>5502</v>
      </c>
      <c r="M947" s="504">
        <v>176</v>
      </c>
      <c r="N947" s="504">
        <v>0</v>
      </c>
      <c r="O947" s="504">
        <v>791</v>
      </c>
    </row>
    <row r="948" spans="2:15" x14ac:dyDescent="0.25">
      <c r="B948" t="str">
        <f t="shared" si="14"/>
        <v>1241520037516Female</v>
      </c>
      <c r="C948" s="256" t="s">
        <v>344</v>
      </c>
      <c r="D948" s="17" t="s">
        <v>345</v>
      </c>
      <c r="E948" s="17" t="s">
        <v>1849</v>
      </c>
      <c r="F948" s="17" t="s">
        <v>1850</v>
      </c>
      <c r="G948" s="256" t="s">
        <v>3904</v>
      </c>
      <c r="H948" s="256" t="s">
        <v>5502</v>
      </c>
      <c r="I948" s="256">
        <v>17</v>
      </c>
      <c r="J948" s="256">
        <v>25</v>
      </c>
      <c r="K948" s="256">
        <v>363</v>
      </c>
      <c r="L948" s="256" t="s">
        <v>5502</v>
      </c>
      <c r="M948" s="256">
        <v>114</v>
      </c>
      <c r="N948" s="256">
        <v>0</v>
      </c>
      <c r="O948" s="256">
        <v>528</v>
      </c>
    </row>
    <row r="949" spans="2:15" x14ac:dyDescent="0.25">
      <c r="B949" t="str">
        <f t="shared" si="14"/>
        <v>1241520037516Male</v>
      </c>
      <c r="C949" s="256" t="s">
        <v>344</v>
      </c>
      <c r="D949" s="17" t="s">
        <v>345</v>
      </c>
      <c r="E949" s="17" t="s">
        <v>1849</v>
      </c>
      <c r="F949" s="17" t="s">
        <v>1850</v>
      </c>
      <c r="G949" s="256" t="s">
        <v>3905</v>
      </c>
      <c r="H949" s="256">
        <v>0</v>
      </c>
      <c r="I949" s="256" t="s">
        <v>5502</v>
      </c>
      <c r="J949" s="256">
        <v>23</v>
      </c>
      <c r="K949" s="256">
        <v>392</v>
      </c>
      <c r="L949" s="256">
        <v>14</v>
      </c>
      <c r="M949" s="256">
        <v>90</v>
      </c>
      <c r="N949" s="256" t="s">
        <v>5502</v>
      </c>
      <c r="O949" s="256">
        <v>533</v>
      </c>
    </row>
    <row r="950" spans="2:15" x14ac:dyDescent="0.25">
      <c r="B950" t="str">
        <f t="shared" si="14"/>
        <v>1241520037516Total</v>
      </c>
      <c r="C950" s="504" t="s">
        <v>344</v>
      </c>
      <c r="D950" s="505" t="s">
        <v>345</v>
      </c>
      <c r="E950" s="505" t="s">
        <v>1849</v>
      </c>
      <c r="F950" s="505" t="str">
        <f>F949</f>
        <v>7516</v>
      </c>
      <c r="G950" s="504" t="s">
        <v>3343</v>
      </c>
      <c r="H950" s="504" t="s">
        <v>5502</v>
      </c>
      <c r="I950" s="504" t="s">
        <v>5502</v>
      </c>
      <c r="J950" s="504">
        <v>48</v>
      </c>
      <c r="K950" s="504">
        <v>755</v>
      </c>
      <c r="L950" s="504" t="s">
        <v>5502</v>
      </c>
      <c r="M950" s="504">
        <v>204</v>
      </c>
      <c r="N950" s="504" t="s">
        <v>5502</v>
      </c>
      <c r="O950" s="504">
        <v>1061</v>
      </c>
    </row>
    <row r="951" spans="2:15" x14ac:dyDescent="0.25">
      <c r="B951" t="str">
        <f t="shared" si="14"/>
        <v>1076530407550Female</v>
      </c>
      <c r="C951" s="256" t="s">
        <v>346</v>
      </c>
      <c r="D951" s="17" t="s">
        <v>5369</v>
      </c>
      <c r="E951" s="17" t="s">
        <v>5369</v>
      </c>
      <c r="F951" s="17" t="s">
        <v>1851</v>
      </c>
      <c r="G951" s="256" t="s">
        <v>3904</v>
      </c>
      <c r="H951" s="256">
        <v>0</v>
      </c>
      <c r="I951" s="256">
        <v>12</v>
      </c>
      <c r="J951" s="256" t="s">
        <v>5502</v>
      </c>
      <c r="K951" s="256">
        <v>29</v>
      </c>
      <c r="L951" s="256" t="s">
        <v>5502</v>
      </c>
      <c r="M951" s="256">
        <v>0</v>
      </c>
      <c r="N951" s="256">
        <v>0</v>
      </c>
      <c r="O951" s="256">
        <v>48</v>
      </c>
    </row>
    <row r="952" spans="2:15" x14ac:dyDescent="0.25">
      <c r="B952" t="str">
        <f t="shared" si="14"/>
        <v>1076530407550Male</v>
      </c>
      <c r="C952" s="256" t="s">
        <v>346</v>
      </c>
      <c r="D952" s="17" t="s">
        <v>5369</v>
      </c>
      <c r="E952" s="17" t="s">
        <v>5369</v>
      </c>
      <c r="F952" s="17" t="s">
        <v>1851</v>
      </c>
      <c r="G952" s="256" t="s">
        <v>3905</v>
      </c>
      <c r="H952" s="256">
        <v>0</v>
      </c>
      <c r="I952" s="256">
        <v>38</v>
      </c>
      <c r="J952" s="256" t="s">
        <v>5502</v>
      </c>
      <c r="K952" s="256">
        <v>66</v>
      </c>
      <c r="L952" s="256" t="s">
        <v>5502</v>
      </c>
      <c r="M952" s="256">
        <v>0</v>
      </c>
      <c r="N952" s="256">
        <v>0</v>
      </c>
      <c r="O952" s="256">
        <v>118</v>
      </c>
    </row>
    <row r="953" spans="2:15" x14ac:dyDescent="0.25">
      <c r="B953" t="str">
        <f t="shared" si="14"/>
        <v>1076530407550Total</v>
      </c>
      <c r="C953" s="504" t="s">
        <v>346</v>
      </c>
      <c r="D953" s="505" t="s">
        <v>5369</v>
      </c>
      <c r="E953" s="505" t="s">
        <v>5369</v>
      </c>
      <c r="F953" s="505" t="str">
        <f>F952</f>
        <v>7550</v>
      </c>
      <c r="G953" s="504" t="s">
        <v>3343</v>
      </c>
      <c r="H953" s="504">
        <v>0</v>
      </c>
      <c r="I953" s="504">
        <v>50</v>
      </c>
      <c r="J953" s="504" t="s">
        <v>5502</v>
      </c>
      <c r="K953" s="504">
        <v>95</v>
      </c>
      <c r="L953" s="504" t="s">
        <v>5502</v>
      </c>
      <c r="M953" s="504">
        <v>0</v>
      </c>
      <c r="N953" s="504">
        <v>0</v>
      </c>
      <c r="O953" s="504">
        <v>166</v>
      </c>
    </row>
    <row r="954" spans="2:15" x14ac:dyDescent="0.25">
      <c r="B954" t="str">
        <f t="shared" si="14"/>
        <v>1061720031541Female</v>
      </c>
      <c r="C954" s="256" t="s">
        <v>347</v>
      </c>
      <c r="D954" s="17" t="s">
        <v>348</v>
      </c>
      <c r="E954" s="17" t="s">
        <v>1852</v>
      </c>
      <c r="F954" s="17" t="s">
        <v>1853</v>
      </c>
      <c r="G954" s="256" t="s">
        <v>3904</v>
      </c>
      <c r="H954" s="256">
        <v>0</v>
      </c>
      <c r="I954" s="256" t="s">
        <v>5502</v>
      </c>
      <c r="J954" s="256" t="s">
        <v>5502</v>
      </c>
      <c r="K954" s="256">
        <v>282</v>
      </c>
      <c r="L954" s="256" t="s">
        <v>5502</v>
      </c>
      <c r="M954" s="256" t="s">
        <v>5502</v>
      </c>
      <c r="N954" s="256">
        <v>0</v>
      </c>
      <c r="O954" s="256">
        <v>305</v>
      </c>
    </row>
    <row r="955" spans="2:15" x14ac:dyDescent="0.25">
      <c r="B955" t="str">
        <f t="shared" si="14"/>
        <v>1061720031541Male</v>
      </c>
      <c r="C955" s="256" t="s">
        <v>347</v>
      </c>
      <c r="D955" s="17" t="s">
        <v>348</v>
      </c>
      <c r="E955" s="17" t="s">
        <v>1852</v>
      </c>
      <c r="F955" s="17" t="s">
        <v>1853</v>
      </c>
      <c r="G955" s="256" t="s">
        <v>3905</v>
      </c>
      <c r="H955" s="256" t="s">
        <v>5502</v>
      </c>
      <c r="I955" s="256" t="s">
        <v>5502</v>
      </c>
      <c r="J955" s="256" t="s">
        <v>5502</v>
      </c>
      <c r="K955" s="256">
        <v>270</v>
      </c>
      <c r="L955" s="256" t="s">
        <v>5502</v>
      </c>
      <c r="M955" s="256" t="s">
        <v>5502</v>
      </c>
      <c r="N955" s="256">
        <v>0</v>
      </c>
      <c r="O955" s="256">
        <v>288</v>
      </c>
    </row>
    <row r="956" spans="2:15" x14ac:dyDescent="0.25">
      <c r="B956" t="str">
        <f t="shared" si="14"/>
        <v>1061720031541Total</v>
      </c>
      <c r="C956" s="504" t="s">
        <v>347</v>
      </c>
      <c r="D956" s="505" t="s">
        <v>348</v>
      </c>
      <c r="E956" s="505" t="s">
        <v>1852</v>
      </c>
      <c r="F956" s="505" t="str">
        <f>F955</f>
        <v>1541</v>
      </c>
      <c r="G956" s="504" t="s">
        <v>3343</v>
      </c>
      <c r="H956" s="504" t="s">
        <v>5502</v>
      </c>
      <c r="I956" s="504" t="s">
        <v>5502</v>
      </c>
      <c r="J956" s="504">
        <v>15</v>
      </c>
      <c r="K956" s="504">
        <v>552</v>
      </c>
      <c r="L956" s="504">
        <v>16</v>
      </c>
      <c r="M956" s="504" t="s">
        <v>5502</v>
      </c>
      <c r="N956" s="504">
        <v>0</v>
      </c>
      <c r="O956" s="504">
        <v>593</v>
      </c>
    </row>
    <row r="957" spans="2:15" x14ac:dyDescent="0.25">
      <c r="B957" t="str">
        <f t="shared" si="14"/>
        <v>1061720036156Female</v>
      </c>
      <c r="C957" s="256" t="s">
        <v>347</v>
      </c>
      <c r="D957" s="17" t="s">
        <v>348</v>
      </c>
      <c r="E957" s="17" t="s">
        <v>1854</v>
      </c>
      <c r="F957" s="17" t="s">
        <v>1855</v>
      </c>
      <c r="G957" s="256" t="s">
        <v>3904</v>
      </c>
      <c r="H957" s="256" t="s">
        <v>5502</v>
      </c>
      <c r="I957" s="256" t="s">
        <v>5502</v>
      </c>
      <c r="J957" s="256" t="s">
        <v>5502</v>
      </c>
      <c r="K957" s="256">
        <v>486</v>
      </c>
      <c r="L957" s="256" t="s">
        <v>5502</v>
      </c>
      <c r="M957" s="256" t="s">
        <v>5502</v>
      </c>
      <c r="N957" s="256">
        <v>0</v>
      </c>
      <c r="O957" s="256">
        <v>501</v>
      </c>
    </row>
    <row r="958" spans="2:15" x14ac:dyDescent="0.25">
      <c r="B958" t="str">
        <f t="shared" si="14"/>
        <v>1061720036156Male</v>
      </c>
      <c r="C958" s="256" t="s">
        <v>347</v>
      </c>
      <c r="D958" s="17" t="s">
        <v>348</v>
      </c>
      <c r="E958" s="17" t="s">
        <v>1854</v>
      </c>
      <c r="F958" s="17" t="s">
        <v>1855</v>
      </c>
      <c r="G958" s="256" t="s">
        <v>3905</v>
      </c>
      <c r="H958" s="256" t="s">
        <v>5502</v>
      </c>
      <c r="I958" s="256">
        <v>0</v>
      </c>
      <c r="J958" s="256" t="s">
        <v>5502</v>
      </c>
      <c r="K958" s="256">
        <v>478</v>
      </c>
      <c r="L958" s="256" t="s">
        <v>5502</v>
      </c>
      <c r="M958" s="256" t="s">
        <v>5502</v>
      </c>
      <c r="N958" s="256" t="s">
        <v>5502</v>
      </c>
      <c r="O958" s="256">
        <v>490</v>
      </c>
    </row>
    <row r="959" spans="2:15" x14ac:dyDescent="0.25">
      <c r="B959" t="str">
        <f t="shared" si="14"/>
        <v>1061720036156Total</v>
      </c>
      <c r="C959" s="504" t="s">
        <v>347</v>
      </c>
      <c r="D959" s="505" t="s">
        <v>348</v>
      </c>
      <c r="E959" s="505" t="s">
        <v>1854</v>
      </c>
      <c r="F959" s="505" t="str">
        <f>F958</f>
        <v>6156</v>
      </c>
      <c r="G959" s="504" t="s">
        <v>3343</v>
      </c>
      <c r="H959" s="504" t="s">
        <v>5502</v>
      </c>
      <c r="I959" s="504" t="s">
        <v>5502</v>
      </c>
      <c r="J959" s="504" t="s">
        <v>5502</v>
      </c>
      <c r="K959" s="504">
        <v>964</v>
      </c>
      <c r="L959" s="504">
        <v>11</v>
      </c>
      <c r="M959" s="504" t="s">
        <v>5502</v>
      </c>
      <c r="N959" s="504" t="s">
        <v>5502</v>
      </c>
      <c r="O959" s="504">
        <v>991</v>
      </c>
    </row>
    <row r="960" spans="2:15" x14ac:dyDescent="0.25">
      <c r="B960" t="str">
        <f t="shared" si="14"/>
        <v>1193522038312Female</v>
      </c>
      <c r="C960" s="256" t="s">
        <v>349</v>
      </c>
      <c r="D960" s="17" t="s">
        <v>350</v>
      </c>
      <c r="E960" s="17" t="s">
        <v>5386</v>
      </c>
      <c r="F960" s="17" t="s">
        <v>5385</v>
      </c>
      <c r="G960" s="256" t="s">
        <v>3904</v>
      </c>
      <c r="H960" s="256">
        <v>0</v>
      </c>
      <c r="I960" s="256" t="s">
        <v>5502</v>
      </c>
      <c r="J960" s="256">
        <v>14</v>
      </c>
      <c r="K960" s="256">
        <v>327</v>
      </c>
      <c r="L960" s="256" t="s">
        <v>5502</v>
      </c>
      <c r="M960" s="256">
        <v>16</v>
      </c>
      <c r="N960" s="256">
        <v>0</v>
      </c>
      <c r="O960" s="256">
        <v>373</v>
      </c>
    </row>
    <row r="961" spans="2:15" x14ac:dyDescent="0.25">
      <c r="B961" t="str">
        <f t="shared" si="14"/>
        <v>1193522038312Male</v>
      </c>
      <c r="C961" s="256" t="s">
        <v>349</v>
      </c>
      <c r="D961" s="17" t="s">
        <v>350</v>
      </c>
      <c r="E961" s="17" t="s">
        <v>5386</v>
      </c>
      <c r="F961" s="17" t="s">
        <v>5385</v>
      </c>
      <c r="G961" s="256" t="s">
        <v>3905</v>
      </c>
      <c r="H961" s="256" t="s">
        <v>5502</v>
      </c>
      <c r="I961" s="256">
        <v>13</v>
      </c>
      <c r="J961" s="256">
        <v>16</v>
      </c>
      <c r="K961" s="256">
        <v>336</v>
      </c>
      <c r="L961" s="256" t="s">
        <v>5502</v>
      </c>
      <c r="M961" s="256">
        <v>17</v>
      </c>
      <c r="N961" s="256">
        <v>0</v>
      </c>
      <c r="O961" s="256">
        <v>386</v>
      </c>
    </row>
    <row r="962" spans="2:15" x14ac:dyDescent="0.25">
      <c r="B962" t="str">
        <f t="shared" si="14"/>
        <v>1193522038312Total</v>
      </c>
      <c r="C962" s="504" t="s">
        <v>349</v>
      </c>
      <c r="D962" s="505" t="s">
        <v>350</v>
      </c>
      <c r="E962" s="505" t="s">
        <v>5386</v>
      </c>
      <c r="F962" s="505" t="str">
        <f>F961</f>
        <v>8312</v>
      </c>
      <c r="G962" s="504" t="s">
        <v>3343</v>
      </c>
      <c r="H962" s="504" t="s">
        <v>5502</v>
      </c>
      <c r="I962" s="504" t="s">
        <v>5502</v>
      </c>
      <c r="J962" s="504">
        <v>30</v>
      </c>
      <c r="K962" s="504">
        <v>663</v>
      </c>
      <c r="L962" s="504" t="s">
        <v>5502</v>
      </c>
      <c r="M962" s="504">
        <v>33</v>
      </c>
      <c r="N962" s="504">
        <v>0</v>
      </c>
      <c r="O962" s="504">
        <v>759</v>
      </c>
    </row>
    <row r="963" spans="2:15" x14ac:dyDescent="0.25">
      <c r="B963" t="str">
        <f t="shared" si="14"/>
        <v>1030228038340Female</v>
      </c>
      <c r="C963" s="256" t="s">
        <v>351</v>
      </c>
      <c r="D963" s="17" t="s">
        <v>352</v>
      </c>
      <c r="E963" s="17" t="s">
        <v>6223</v>
      </c>
      <c r="F963" s="17" t="s">
        <v>6222</v>
      </c>
      <c r="G963" s="256" t="s">
        <v>3904</v>
      </c>
      <c r="H963" s="256">
        <v>0</v>
      </c>
      <c r="I963" s="256">
        <v>127</v>
      </c>
      <c r="J963" s="256" t="s">
        <v>5502</v>
      </c>
      <c r="K963" s="256">
        <v>236</v>
      </c>
      <c r="L963" s="256">
        <v>24</v>
      </c>
      <c r="M963" s="256" t="s">
        <v>5502</v>
      </c>
      <c r="N963" s="256">
        <v>0</v>
      </c>
      <c r="O963" s="256">
        <v>397</v>
      </c>
    </row>
    <row r="964" spans="2:15" x14ac:dyDescent="0.25">
      <c r="B964" t="str">
        <f t="shared" si="14"/>
        <v>1030228038340Male</v>
      </c>
      <c r="C964" s="256" t="s">
        <v>351</v>
      </c>
      <c r="D964" s="17" t="s">
        <v>352</v>
      </c>
      <c r="E964" s="17" t="s">
        <v>6223</v>
      </c>
      <c r="F964" s="17" t="s">
        <v>6222</v>
      </c>
      <c r="G964" s="256" t="s">
        <v>3905</v>
      </c>
      <c r="H964" s="256">
        <v>0</v>
      </c>
      <c r="I964" s="256">
        <v>121</v>
      </c>
      <c r="J964" s="256" t="s">
        <v>5502</v>
      </c>
      <c r="K964" s="256">
        <v>241</v>
      </c>
      <c r="L964" s="256">
        <v>23</v>
      </c>
      <c r="M964" s="256" t="s">
        <v>5502</v>
      </c>
      <c r="N964" s="256">
        <v>0</v>
      </c>
      <c r="O964" s="256">
        <v>396</v>
      </c>
    </row>
    <row r="965" spans="2:15" x14ac:dyDescent="0.25">
      <c r="B965" t="str">
        <f t="shared" ref="B965:B1028" si="15">C965&amp;F965&amp;G965</f>
        <v>1030228038340Total</v>
      </c>
      <c r="C965" s="504" t="s">
        <v>351</v>
      </c>
      <c r="D965" s="505" t="s">
        <v>352</v>
      </c>
      <c r="E965" s="505" t="s">
        <v>6223</v>
      </c>
      <c r="F965" s="505" t="str">
        <f>F964</f>
        <v>8340</v>
      </c>
      <c r="G965" s="504" t="s">
        <v>3343</v>
      </c>
      <c r="H965" s="504">
        <v>0</v>
      </c>
      <c r="I965" s="504">
        <v>248</v>
      </c>
      <c r="J965" s="504" t="s">
        <v>5502</v>
      </c>
      <c r="K965" s="504">
        <v>477</v>
      </c>
      <c r="L965" s="504">
        <v>47</v>
      </c>
      <c r="M965" s="504" t="s">
        <v>5502</v>
      </c>
      <c r="N965" s="504">
        <v>0</v>
      </c>
      <c r="O965" s="504">
        <v>793</v>
      </c>
    </row>
    <row r="966" spans="2:15" x14ac:dyDescent="0.25">
      <c r="B966" t="str">
        <f t="shared" si="15"/>
        <v>1174120036364Female</v>
      </c>
      <c r="C966" s="256" t="s">
        <v>353</v>
      </c>
      <c r="D966" s="17" t="s">
        <v>354</v>
      </c>
      <c r="E966" s="17" t="s">
        <v>1856</v>
      </c>
      <c r="F966" s="17" t="s">
        <v>1857</v>
      </c>
      <c r="G966" s="256" t="s">
        <v>3904</v>
      </c>
      <c r="H966" s="256">
        <v>0</v>
      </c>
      <c r="I966" s="256" t="s">
        <v>5502</v>
      </c>
      <c r="J966" s="256">
        <v>0</v>
      </c>
      <c r="K966" s="256">
        <v>355</v>
      </c>
      <c r="L966" s="256" t="s">
        <v>5502</v>
      </c>
      <c r="M966" s="256" t="s">
        <v>5502</v>
      </c>
      <c r="N966" s="256">
        <v>0</v>
      </c>
      <c r="O966" s="256">
        <v>365</v>
      </c>
    </row>
    <row r="967" spans="2:15" x14ac:dyDescent="0.25">
      <c r="B967" t="str">
        <f t="shared" si="15"/>
        <v>1174120036364Male</v>
      </c>
      <c r="C967" s="256" t="s">
        <v>353</v>
      </c>
      <c r="D967" s="17" t="s">
        <v>354</v>
      </c>
      <c r="E967" s="17" t="s">
        <v>1856</v>
      </c>
      <c r="F967" s="17" t="s">
        <v>1857</v>
      </c>
      <c r="G967" s="256" t="s">
        <v>3905</v>
      </c>
      <c r="H967" s="256">
        <v>0</v>
      </c>
      <c r="I967" s="256" t="s">
        <v>5502</v>
      </c>
      <c r="J967" s="256" t="s">
        <v>5502</v>
      </c>
      <c r="K967" s="256">
        <v>352</v>
      </c>
      <c r="L967" s="256" t="s">
        <v>5502</v>
      </c>
      <c r="M967" s="256">
        <v>0</v>
      </c>
      <c r="N967" s="256">
        <v>0</v>
      </c>
      <c r="O967" s="256">
        <v>360</v>
      </c>
    </row>
    <row r="968" spans="2:15" x14ac:dyDescent="0.25">
      <c r="B968" t="str">
        <f t="shared" si="15"/>
        <v>1174120036364Total</v>
      </c>
      <c r="C968" s="504" t="s">
        <v>353</v>
      </c>
      <c r="D968" s="505" t="s">
        <v>354</v>
      </c>
      <c r="E968" s="505" t="s">
        <v>1856</v>
      </c>
      <c r="F968" s="505" t="str">
        <f>F967</f>
        <v>6364</v>
      </c>
      <c r="G968" s="504" t="s">
        <v>3343</v>
      </c>
      <c r="H968" s="504">
        <v>0</v>
      </c>
      <c r="I968" s="504" t="s">
        <v>5502</v>
      </c>
      <c r="J968" s="504" t="s">
        <v>5502</v>
      </c>
      <c r="K968" s="504">
        <v>707</v>
      </c>
      <c r="L968" s="504" t="s">
        <v>5502</v>
      </c>
      <c r="M968" s="504" t="s">
        <v>5502</v>
      </c>
      <c r="N968" s="504">
        <v>0</v>
      </c>
      <c r="O968" s="504">
        <v>725</v>
      </c>
    </row>
    <row r="969" spans="2:15" x14ac:dyDescent="0.25">
      <c r="B969" t="str">
        <f t="shared" si="15"/>
        <v>1213923032809Female</v>
      </c>
      <c r="C969" s="256" t="s">
        <v>355</v>
      </c>
      <c r="D969" s="17" t="s">
        <v>356</v>
      </c>
      <c r="E969" s="17" t="s">
        <v>1858</v>
      </c>
      <c r="F969" s="17" t="s">
        <v>1859</v>
      </c>
      <c r="G969" s="256" t="s">
        <v>3904</v>
      </c>
      <c r="H969" s="256" t="s">
        <v>5502</v>
      </c>
      <c r="I969" s="256">
        <v>51</v>
      </c>
      <c r="J969" s="256">
        <v>132</v>
      </c>
      <c r="K969" s="256">
        <v>998</v>
      </c>
      <c r="L969" s="256" t="s">
        <v>5502</v>
      </c>
      <c r="M969" s="256">
        <v>80</v>
      </c>
      <c r="N969" s="256">
        <v>0</v>
      </c>
      <c r="O969" s="256">
        <v>1283</v>
      </c>
    </row>
    <row r="970" spans="2:15" x14ac:dyDescent="0.25">
      <c r="B970" t="str">
        <f t="shared" si="15"/>
        <v>1213923032809Male</v>
      </c>
      <c r="C970" s="256" t="s">
        <v>355</v>
      </c>
      <c r="D970" s="17" t="s">
        <v>356</v>
      </c>
      <c r="E970" s="17" t="s">
        <v>1858</v>
      </c>
      <c r="F970" s="17" t="s">
        <v>1859</v>
      </c>
      <c r="G970" s="256" t="s">
        <v>3905</v>
      </c>
      <c r="H970" s="256" t="s">
        <v>5502</v>
      </c>
      <c r="I970" s="256">
        <v>67</v>
      </c>
      <c r="J970" s="256">
        <v>135</v>
      </c>
      <c r="K970" s="256">
        <v>1075</v>
      </c>
      <c r="L970" s="256" t="s">
        <v>5502</v>
      </c>
      <c r="M970" s="256">
        <v>71</v>
      </c>
      <c r="N970" s="256">
        <v>0</v>
      </c>
      <c r="O970" s="256">
        <v>1371</v>
      </c>
    </row>
    <row r="971" spans="2:15" x14ac:dyDescent="0.25">
      <c r="B971" t="str">
        <f t="shared" si="15"/>
        <v>1213923032809Total</v>
      </c>
      <c r="C971" s="504" t="s">
        <v>355</v>
      </c>
      <c r="D971" s="505" t="s">
        <v>356</v>
      </c>
      <c r="E971" s="505" t="s">
        <v>1858</v>
      </c>
      <c r="F971" s="505" t="str">
        <f>F970</f>
        <v>2809</v>
      </c>
      <c r="G971" s="504" t="s">
        <v>3343</v>
      </c>
      <c r="H971" s="504" t="s">
        <v>5502</v>
      </c>
      <c r="I971" s="504">
        <v>118</v>
      </c>
      <c r="J971" s="504">
        <v>267</v>
      </c>
      <c r="K971" s="504">
        <v>2073</v>
      </c>
      <c r="L971" s="504" t="s">
        <v>5502</v>
      </c>
      <c r="M971" s="504">
        <v>151</v>
      </c>
      <c r="N971" s="504">
        <v>0</v>
      </c>
      <c r="O971" s="504">
        <v>2654</v>
      </c>
    </row>
    <row r="972" spans="2:15" x14ac:dyDescent="0.25">
      <c r="B972" t="str">
        <f t="shared" si="15"/>
        <v>1213923037560Female</v>
      </c>
      <c r="C972" s="256" t="s">
        <v>355</v>
      </c>
      <c r="D972" s="17" t="s">
        <v>356</v>
      </c>
      <c r="E972" s="17" t="s">
        <v>1860</v>
      </c>
      <c r="F972" s="17" t="s">
        <v>1861</v>
      </c>
      <c r="G972" s="256" t="s">
        <v>3904</v>
      </c>
      <c r="H972" s="256">
        <v>0</v>
      </c>
      <c r="I972" s="256" t="s">
        <v>5502</v>
      </c>
      <c r="J972" s="256">
        <v>21</v>
      </c>
      <c r="K972" s="256">
        <v>236</v>
      </c>
      <c r="L972" s="256" t="s">
        <v>5502</v>
      </c>
      <c r="M972" s="256">
        <v>21</v>
      </c>
      <c r="N972" s="256">
        <v>0</v>
      </c>
      <c r="O972" s="256">
        <v>297</v>
      </c>
    </row>
    <row r="973" spans="2:15" x14ac:dyDescent="0.25">
      <c r="B973" t="str">
        <f t="shared" si="15"/>
        <v>1213923037560Male</v>
      </c>
      <c r="C973" s="256" t="s">
        <v>355</v>
      </c>
      <c r="D973" s="17" t="s">
        <v>356</v>
      </c>
      <c r="E973" s="17" t="s">
        <v>1860</v>
      </c>
      <c r="F973" s="17" t="s">
        <v>1861</v>
      </c>
      <c r="G973" s="256" t="s">
        <v>3905</v>
      </c>
      <c r="H973" s="256" t="s">
        <v>5502</v>
      </c>
      <c r="I973" s="256" t="s">
        <v>5502</v>
      </c>
      <c r="J973" s="256">
        <v>18</v>
      </c>
      <c r="K973" s="256">
        <v>255</v>
      </c>
      <c r="L973" s="256" t="s">
        <v>5502</v>
      </c>
      <c r="M973" s="256">
        <v>15</v>
      </c>
      <c r="N973" s="256" t="s">
        <v>5502</v>
      </c>
      <c r="O973" s="256">
        <v>307</v>
      </c>
    </row>
    <row r="974" spans="2:15" x14ac:dyDescent="0.25">
      <c r="B974" t="str">
        <f t="shared" si="15"/>
        <v>1213923037560Total</v>
      </c>
      <c r="C974" s="504" t="s">
        <v>355</v>
      </c>
      <c r="D974" s="505" t="s">
        <v>356</v>
      </c>
      <c r="E974" s="505" t="s">
        <v>1860</v>
      </c>
      <c r="F974" s="505" t="str">
        <f>F973</f>
        <v>7560</v>
      </c>
      <c r="G974" s="504" t="s">
        <v>3343</v>
      </c>
      <c r="H974" s="504" t="s">
        <v>5502</v>
      </c>
      <c r="I974" s="504">
        <v>19</v>
      </c>
      <c r="J974" s="504">
        <v>39</v>
      </c>
      <c r="K974" s="504">
        <v>491</v>
      </c>
      <c r="L974" s="504" t="s">
        <v>5502</v>
      </c>
      <c r="M974" s="504">
        <v>36</v>
      </c>
      <c r="N974" s="504" t="s">
        <v>5502</v>
      </c>
      <c r="O974" s="504">
        <v>604</v>
      </c>
    </row>
    <row r="975" spans="2:15" x14ac:dyDescent="0.25">
      <c r="B975" t="str">
        <f t="shared" si="15"/>
        <v>1213923037559Female</v>
      </c>
      <c r="C975" s="256" t="s">
        <v>355</v>
      </c>
      <c r="D975" s="17" t="s">
        <v>356</v>
      </c>
      <c r="E975" s="17" t="s">
        <v>1862</v>
      </c>
      <c r="F975" s="17" t="s">
        <v>1863</v>
      </c>
      <c r="G975" s="256" t="s">
        <v>3904</v>
      </c>
      <c r="H975" s="256">
        <v>0</v>
      </c>
      <c r="I975" s="256">
        <v>24</v>
      </c>
      <c r="J975" s="256">
        <v>36</v>
      </c>
      <c r="K975" s="256">
        <v>303</v>
      </c>
      <c r="L975" s="256" t="s">
        <v>5502</v>
      </c>
      <c r="M975" s="256" t="s">
        <v>5502</v>
      </c>
      <c r="N975" s="256">
        <v>0</v>
      </c>
      <c r="O975" s="256">
        <v>393</v>
      </c>
    </row>
    <row r="976" spans="2:15" x14ac:dyDescent="0.25">
      <c r="B976" t="str">
        <f t="shared" si="15"/>
        <v>1213923037559Male</v>
      </c>
      <c r="C976" s="256" t="s">
        <v>355</v>
      </c>
      <c r="D976" s="17" t="s">
        <v>356</v>
      </c>
      <c r="E976" s="17" t="s">
        <v>1862</v>
      </c>
      <c r="F976" s="17" t="s">
        <v>1863</v>
      </c>
      <c r="G976" s="256" t="s">
        <v>3905</v>
      </c>
      <c r="H976" s="256">
        <v>0</v>
      </c>
      <c r="I976" s="256" t="s">
        <v>5502</v>
      </c>
      <c r="J976" s="256">
        <v>67</v>
      </c>
      <c r="K976" s="256">
        <v>275</v>
      </c>
      <c r="L976" s="256" t="s">
        <v>5502</v>
      </c>
      <c r="M976" s="256">
        <v>24</v>
      </c>
      <c r="N976" s="256">
        <v>0</v>
      </c>
      <c r="O976" s="256">
        <v>389</v>
      </c>
    </row>
    <row r="977" spans="2:15" x14ac:dyDescent="0.25">
      <c r="B977" t="str">
        <f t="shared" si="15"/>
        <v>1213923037559Total</v>
      </c>
      <c r="C977" s="504" t="s">
        <v>355</v>
      </c>
      <c r="D977" s="505" t="s">
        <v>356</v>
      </c>
      <c r="E977" s="505" t="s">
        <v>1862</v>
      </c>
      <c r="F977" s="505" t="str">
        <f>F976</f>
        <v>7559</v>
      </c>
      <c r="G977" s="504" t="s">
        <v>3343</v>
      </c>
      <c r="H977" s="504">
        <v>0</v>
      </c>
      <c r="I977" s="504" t="s">
        <v>5502</v>
      </c>
      <c r="J977" s="504">
        <v>103</v>
      </c>
      <c r="K977" s="504">
        <v>578</v>
      </c>
      <c r="L977" s="504">
        <v>17</v>
      </c>
      <c r="M977" s="504" t="s">
        <v>5502</v>
      </c>
      <c r="N977" s="504">
        <v>0</v>
      </c>
      <c r="O977" s="504">
        <v>782</v>
      </c>
    </row>
    <row r="978" spans="2:15" x14ac:dyDescent="0.25">
      <c r="B978" t="str">
        <f t="shared" si="15"/>
        <v>1152125035220Female</v>
      </c>
      <c r="C978" s="256" t="s">
        <v>357</v>
      </c>
      <c r="D978" s="17" t="s">
        <v>358</v>
      </c>
      <c r="E978" s="17" t="s">
        <v>1864</v>
      </c>
      <c r="F978" s="17" t="s">
        <v>1865</v>
      </c>
      <c r="G978" s="256" t="s">
        <v>3904</v>
      </c>
      <c r="H978" s="256">
        <v>0</v>
      </c>
      <c r="I978" s="256" t="s">
        <v>5502</v>
      </c>
      <c r="J978" s="256">
        <v>18</v>
      </c>
      <c r="K978" s="256">
        <v>159</v>
      </c>
      <c r="L978" s="256" t="s">
        <v>5502</v>
      </c>
      <c r="M978" s="256">
        <v>11</v>
      </c>
      <c r="N978" s="256">
        <v>0</v>
      </c>
      <c r="O978" s="256">
        <v>207</v>
      </c>
    </row>
    <row r="979" spans="2:15" x14ac:dyDescent="0.25">
      <c r="B979" t="str">
        <f t="shared" si="15"/>
        <v>1152125035220Male</v>
      </c>
      <c r="C979" s="256" t="s">
        <v>357</v>
      </c>
      <c r="D979" s="17" t="s">
        <v>358</v>
      </c>
      <c r="E979" s="17" t="s">
        <v>1864</v>
      </c>
      <c r="F979" s="17" t="s">
        <v>1865</v>
      </c>
      <c r="G979" s="256" t="s">
        <v>3905</v>
      </c>
      <c r="H979" s="256">
        <v>0</v>
      </c>
      <c r="I979" s="256" t="s">
        <v>5502</v>
      </c>
      <c r="J979" s="256">
        <v>17</v>
      </c>
      <c r="K979" s="256">
        <v>146</v>
      </c>
      <c r="L979" s="256" t="s">
        <v>5502</v>
      </c>
      <c r="M979" s="256" t="s">
        <v>5502</v>
      </c>
      <c r="N979" s="256">
        <v>0</v>
      </c>
      <c r="O979" s="256">
        <v>190</v>
      </c>
    </row>
    <row r="980" spans="2:15" x14ac:dyDescent="0.25">
      <c r="B980" t="str">
        <f t="shared" si="15"/>
        <v>1152125035220Total</v>
      </c>
      <c r="C980" s="504" t="s">
        <v>357</v>
      </c>
      <c r="D980" s="505" t="s">
        <v>358</v>
      </c>
      <c r="E980" s="505" t="s">
        <v>1864</v>
      </c>
      <c r="F980" s="505" t="str">
        <f>F979</f>
        <v>5220</v>
      </c>
      <c r="G980" s="504" t="s">
        <v>3343</v>
      </c>
      <c r="H980" s="504" t="s">
        <v>5502</v>
      </c>
      <c r="I980" s="504">
        <v>20</v>
      </c>
      <c r="J980" s="504">
        <v>35</v>
      </c>
      <c r="K980" s="504">
        <v>305</v>
      </c>
      <c r="L980" s="504">
        <v>15</v>
      </c>
      <c r="M980" s="504" t="s">
        <v>5502</v>
      </c>
      <c r="N980" s="504" t="s">
        <v>5502</v>
      </c>
      <c r="O980" s="504">
        <v>397</v>
      </c>
    </row>
    <row r="981" spans="2:15" x14ac:dyDescent="0.25">
      <c r="B981" t="str">
        <f t="shared" si="15"/>
        <v>1152125031707Female</v>
      </c>
      <c r="C981" s="256" t="s">
        <v>357</v>
      </c>
      <c r="D981" s="17" t="s">
        <v>358</v>
      </c>
      <c r="E981" s="17" t="s">
        <v>1866</v>
      </c>
      <c r="F981" s="17" t="s">
        <v>1867</v>
      </c>
      <c r="G981" s="256" t="s">
        <v>3904</v>
      </c>
      <c r="H981" s="256" t="s">
        <v>5502</v>
      </c>
      <c r="I981" s="256" t="s">
        <v>5502</v>
      </c>
      <c r="J981" s="256">
        <v>24</v>
      </c>
      <c r="K981" s="256">
        <v>313</v>
      </c>
      <c r="L981" s="256">
        <v>24</v>
      </c>
      <c r="M981" s="256" t="s">
        <v>5502</v>
      </c>
      <c r="N981" s="256">
        <v>0</v>
      </c>
      <c r="O981" s="256">
        <v>401</v>
      </c>
    </row>
    <row r="982" spans="2:15" x14ac:dyDescent="0.25">
      <c r="B982" t="str">
        <f t="shared" si="15"/>
        <v>1152125031707Male</v>
      </c>
      <c r="C982" s="256" t="s">
        <v>357</v>
      </c>
      <c r="D982" s="17" t="s">
        <v>358</v>
      </c>
      <c r="E982" s="17" t="s">
        <v>1866</v>
      </c>
      <c r="F982" s="17" t="s">
        <v>1867</v>
      </c>
      <c r="G982" s="256" t="s">
        <v>3905</v>
      </c>
      <c r="H982" s="256">
        <v>0</v>
      </c>
      <c r="I982" s="256" t="s">
        <v>5502</v>
      </c>
      <c r="J982" s="256">
        <v>27</v>
      </c>
      <c r="K982" s="256">
        <v>323</v>
      </c>
      <c r="L982" s="256" t="s">
        <v>5502</v>
      </c>
      <c r="M982" s="256">
        <v>27</v>
      </c>
      <c r="N982" s="256">
        <v>0</v>
      </c>
      <c r="O982" s="256">
        <v>408</v>
      </c>
    </row>
    <row r="983" spans="2:15" x14ac:dyDescent="0.25">
      <c r="B983" t="str">
        <f t="shared" si="15"/>
        <v>1152125031707Total</v>
      </c>
      <c r="C983" s="504" t="s">
        <v>357</v>
      </c>
      <c r="D983" s="505" t="s">
        <v>358</v>
      </c>
      <c r="E983" s="505" t="s">
        <v>1866</v>
      </c>
      <c r="F983" s="505" t="str">
        <f>F982</f>
        <v>1707</v>
      </c>
      <c r="G983" s="504" t="s">
        <v>3343</v>
      </c>
      <c r="H983" s="504" t="s">
        <v>5502</v>
      </c>
      <c r="I983" s="504">
        <v>40</v>
      </c>
      <c r="J983" s="504">
        <v>51</v>
      </c>
      <c r="K983" s="504">
        <v>636</v>
      </c>
      <c r="L983" s="504" t="s">
        <v>5502</v>
      </c>
      <c r="M983" s="504" t="s">
        <v>5502</v>
      </c>
      <c r="N983" s="504">
        <v>0</v>
      </c>
      <c r="O983" s="504">
        <v>809</v>
      </c>
    </row>
    <row r="984" spans="2:15" x14ac:dyDescent="0.25">
      <c r="B984" t="str">
        <f t="shared" si="15"/>
        <v>1204520037641Female</v>
      </c>
      <c r="C984" s="256" t="s">
        <v>359</v>
      </c>
      <c r="D984" s="17" t="s">
        <v>360</v>
      </c>
      <c r="E984" s="17" t="s">
        <v>1868</v>
      </c>
      <c r="F984" s="17" t="s">
        <v>1869</v>
      </c>
      <c r="G984" s="256" t="s">
        <v>3904</v>
      </c>
      <c r="H984" s="256" t="s">
        <v>5502</v>
      </c>
      <c r="I984" s="256">
        <v>143</v>
      </c>
      <c r="J984" s="256">
        <v>149</v>
      </c>
      <c r="K984" s="256">
        <v>190</v>
      </c>
      <c r="L984" s="256" t="s">
        <v>5502</v>
      </c>
      <c r="M984" s="256">
        <v>12</v>
      </c>
      <c r="N984" s="256">
        <v>0</v>
      </c>
      <c r="O984" s="256">
        <v>501</v>
      </c>
    </row>
    <row r="985" spans="2:15" x14ac:dyDescent="0.25">
      <c r="B985" t="str">
        <f t="shared" si="15"/>
        <v>1204520037641Male</v>
      </c>
      <c r="C985" s="256" t="s">
        <v>359</v>
      </c>
      <c r="D985" s="17" t="s">
        <v>360</v>
      </c>
      <c r="E985" s="17" t="s">
        <v>1868</v>
      </c>
      <c r="F985" s="17" t="s">
        <v>1869</v>
      </c>
      <c r="G985" s="256" t="s">
        <v>3905</v>
      </c>
      <c r="H985" s="256" t="s">
        <v>5502</v>
      </c>
      <c r="I985" s="256">
        <v>144</v>
      </c>
      <c r="J985" s="256">
        <v>150</v>
      </c>
      <c r="K985" s="256">
        <v>204</v>
      </c>
      <c r="L985" s="256" t="s">
        <v>5502</v>
      </c>
      <c r="M985" s="256">
        <v>11</v>
      </c>
      <c r="N985" s="256" t="s">
        <v>5502</v>
      </c>
      <c r="O985" s="256">
        <v>516</v>
      </c>
    </row>
    <row r="986" spans="2:15" x14ac:dyDescent="0.25">
      <c r="B986" t="str">
        <f t="shared" si="15"/>
        <v>1204520037641Total</v>
      </c>
      <c r="C986" s="504" t="s">
        <v>359</v>
      </c>
      <c r="D986" s="505" t="s">
        <v>360</v>
      </c>
      <c r="E986" s="505" t="s">
        <v>1868</v>
      </c>
      <c r="F986" s="505" t="str">
        <f>F985</f>
        <v>7641</v>
      </c>
      <c r="G986" s="504" t="s">
        <v>3343</v>
      </c>
      <c r="H986" s="504" t="s">
        <v>5502</v>
      </c>
      <c r="I986" s="504">
        <v>287</v>
      </c>
      <c r="J986" s="504">
        <v>299</v>
      </c>
      <c r="K986" s="504">
        <v>394</v>
      </c>
      <c r="L986" s="504" t="s">
        <v>5502</v>
      </c>
      <c r="M986" s="504">
        <v>23</v>
      </c>
      <c r="N986" s="504" t="s">
        <v>5502</v>
      </c>
      <c r="O986" s="504">
        <v>1017</v>
      </c>
    </row>
    <row r="987" spans="2:15" x14ac:dyDescent="0.25">
      <c r="B987" t="str">
        <f t="shared" si="15"/>
        <v>1204520036935Female</v>
      </c>
      <c r="C987" s="256" t="s">
        <v>359</v>
      </c>
      <c r="D987" s="17" t="s">
        <v>360</v>
      </c>
      <c r="E987" s="17" t="s">
        <v>1870</v>
      </c>
      <c r="F987" s="17" t="s">
        <v>1871</v>
      </c>
      <c r="G987" s="256" t="s">
        <v>3904</v>
      </c>
      <c r="H987" s="256" t="s">
        <v>5502</v>
      </c>
      <c r="I987" s="256">
        <v>151</v>
      </c>
      <c r="J987" s="256">
        <v>149</v>
      </c>
      <c r="K987" s="256">
        <v>306</v>
      </c>
      <c r="L987" s="256" t="s">
        <v>5502</v>
      </c>
      <c r="M987" s="256">
        <v>21</v>
      </c>
      <c r="N987" s="256">
        <v>0</v>
      </c>
      <c r="O987" s="256">
        <v>636</v>
      </c>
    </row>
    <row r="988" spans="2:15" x14ac:dyDescent="0.25">
      <c r="B988" t="str">
        <f t="shared" si="15"/>
        <v>1204520036935Male</v>
      </c>
      <c r="C988" s="256" t="s">
        <v>359</v>
      </c>
      <c r="D988" s="17" t="s">
        <v>360</v>
      </c>
      <c r="E988" s="17" t="s">
        <v>1870</v>
      </c>
      <c r="F988" s="17" t="s">
        <v>1871</v>
      </c>
      <c r="G988" s="256" t="s">
        <v>3905</v>
      </c>
      <c r="H988" s="256" t="s">
        <v>5502</v>
      </c>
      <c r="I988" s="256">
        <v>138</v>
      </c>
      <c r="J988" s="256">
        <v>172</v>
      </c>
      <c r="K988" s="256">
        <v>389</v>
      </c>
      <c r="L988" s="256" t="s">
        <v>5502</v>
      </c>
      <c r="M988" s="256">
        <v>15</v>
      </c>
      <c r="N988" s="256" t="s">
        <v>5502</v>
      </c>
      <c r="O988" s="256">
        <v>728</v>
      </c>
    </row>
    <row r="989" spans="2:15" x14ac:dyDescent="0.25">
      <c r="B989" t="str">
        <f t="shared" si="15"/>
        <v>1204520036935Total</v>
      </c>
      <c r="C989" s="504" t="s">
        <v>359</v>
      </c>
      <c r="D989" s="505" t="s">
        <v>360</v>
      </c>
      <c r="E989" s="505" t="s">
        <v>1870</v>
      </c>
      <c r="F989" s="505" t="str">
        <f>F988</f>
        <v>6935</v>
      </c>
      <c r="G989" s="504" t="s">
        <v>3343</v>
      </c>
      <c r="H989" s="504" t="s">
        <v>5502</v>
      </c>
      <c r="I989" s="504">
        <v>289</v>
      </c>
      <c r="J989" s="504">
        <v>321</v>
      </c>
      <c r="K989" s="504">
        <v>695</v>
      </c>
      <c r="L989" s="504">
        <v>17</v>
      </c>
      <c r="M989" s="504">
        <v>36</v>
      </c>
      <c r="N989" s="504" t="s">
        <v>5502</v>
      </c>
      <c r="O989" s="504">
        <v>1364</v>
      </c>
    </row>
    <row r="990" spans="2:15" x14ac:dyDescent="0.25">
      <c r="B990" t="str">
        <f t="shared" si="15"/>
        <v>1204520037366Female</v>
      </c>
      <c r="C990" s="256" t="s">
        <v>359</v>
      </c>
      <c r="D990" s="17" t="s">
        <v>360</v>
      </c>
      <c r="E990" s="17" t="s">
        <v>1872</v>
      </c>
      <c r="F990" s="17" t="s">
        <v>1873</v>
      </c>
      <c r="G990" s="256" t="s">
        <v>3904</v>
      </c>
      <c r="H990" s="256" t="s">
        <v>5502</v>
      </c>
      <c r="I990" s="256">
        <v>69</v>
      </c>
      <c r="J990" s="256">
        <v>65</v>
      </c>
      <c r="K990" s="256">
        <v>145</v>
      </c>
      <c r="L990" s="256" t="s">
        <v>5502</v>
      </c>
      <c r="M990" s="256" t="s">
        <v>5502</v>
      </c>
      <c r="N990" s="256">
        <v>0</v>
      </c>
      <c r="O990" s="256">
        <v>295</v>
      </c>
    </row>
    <row r="991" spans="2:15" x14ac:dyDescent="0.25">
      <c r="B991" t="str">
        <f t="shared" si="15"/>
        <v>1204520037366Male</v>
      </c>
      <c r="C991" s="256" t="s">
        <v>359</v>
      </c>
      <c r="D991" s="17" t="s">
        <v>360</v>
      </c>
      <c r="E991" s="17" t="s">
        <v>1872</v>
      </c>
      <c r="F991" s="17" t="s">
        <v>1873</v>
      </c>
      <c r="G991" s="256" t="s">
        <v>3905</v>
      </c>
      <c r="H991" s="256" t="s">
        <v>5502</v>
      </c>
      <c r="I991" s="256">
        <v>71</v>
      </c>
      <c r="J991" s="256">
        <v>84</v>
      </c>
      <c r="K991" s="256">
        <v>159</v>
      </c>
      <c r="L991" s="256">
        <v>0</v>
      </c>
      <c r="M991" s="256" t="s">
        <v>5502</v>
      </c>
      <c r="N991" s="256" t="s">
        <v>5502</v>
      </c>
      <c r="O991" s="256">
        <v>329</v>
      </c>
    </row>
    <row r="992" spans="2:15" x14ac:dyDescent="0.25">
      <c r="B992" t="str">
        <f t="shared" si="15"/>
        <v>1204520037366Total</v>
      </c>
      <c r="C992" s="504" t="s">
        <v>359</v>
      </c>
      <c r="D992" s="505" t="s">
        <v>360</v>
      </c>
      <c r="E992" s="505" t="s">
        <v>1872</v>
      </c>
      <c r="F992" s="505" t="str">
        <f>F991</f>
        <v>7366</v>
      </c>
      <c r="G992" s="504" t="s">
        <v>3343</v>
      </c>
      <c r="H992" s="504" t="s">
        <v>5502</v>
      </c>
      <c r="I992" s="504">
        <v>140</v>
      </c>
      <c r="J992" s="504">
        <v>149</v>
      </c>
      <c r="K992" s="504">
        <v>304</v>
      </c>
      <c r="L992" s="504" t="s">
        <v>5502</v>
      </c>
      <c r="M992" s="504">
        <v>18</v>
      </c>
      <c r="N992" s="504" t="s">
        <v>5502</v>
      </c>
      <c r="O992" s="504">
        <v>624</v>
      </c>
    </row>
    <row r="993" spans="2:15" x14ac:dyDescent="0.25">
      <c r="B993" t="str">
        <f t="shared" si="15"/>
        <v>1204520037642Female</v>
      </c>
      <c r="C993" s="256" t="s">
        <v>359</v>
      </c>
      <c r="D993" s="17" t="s">
        <v>360</v>
      </c>
      <c r="E993" s="17" t="s">
        <v>1874</v>
      </c>
      <c r="F993" s="17" t="s">
        <v>1875</v>
      </c>
      <c r="G993" s="256" t="s">
        <v>3904</v>
      </c>
      <c r="H993" s="256" t="s">
        <v>5502</v>
      </c>
      <c r="I993" s="256">
        <v>64</v>
      </c>
      <c r="J993" s="256">
        <v>71</v>
      </c>
      <c r="K993" s="256">
        <v>74</v>
      </c>
      <c r="L993" s="256" t="s">
        <v>5502</v>
      </c>
      <c r="M993" s="256" t="s">
        <v>5502</v>
      </c>
      <c r="N993" s="256">
        <v>0</v>
      </c>
      <c r="O993" s="256">
        <v>223</v>
      </c>
    </row>
    <row r="994" spans="2:15" x14ac:dyDescent="0.25">
      <c r="B994" t="str">
        <f t="shared" si="15"/>
        <v>1204520037642Male</v>
      </c>
      <c r="C994" s="256" t="s">
        <v>359</v>
      </c>
      <c r="D994" s="17" t="s">
        <v>360</v>
      </c>
      <c r="E994" s="17" t="s">
        <v>1874</v>
      </c>
      <c r="F994" s="17" t="s">
        <v>1875</v>
      </c>
      <c r="G994" s="256" t="s">
        <v>3905</v>
      </c>
      <c r="H994" s="256">
        <v>0</v>
      </c>
      <c r="I994" s="256">
        <v>69</v>
      </c>
      <c r="J994" s="256">
        <v>67</v>
      </c>
      <c r="K994" s="256">
        <v>103</v>
      </c>
      <c r="L994" s="256" t="s">
        <v>5502</v>
      </c>
      <c r="M994" s="256" t="s">
        <v>5502</v>
      </c>
      <c r="N994" s="256" t="s">
        <v>5502</v>
      </c>
      <c r="O994" s="256">
        <v>248</v>
      </c>
    </row>
    <row r="995" spans="2:15" x14ac:dyDescent="0.25">
      <c r="B995" t="str">
        <f t="shared" si="15"/>
        <v>1204520037642Total</v>
      </c>
      <c r="C995" s="504" t="s">
        <v>359</v>
      </c>
      <c r="D995" s="505" t="s">
        <v>360</v>
      </c>
      <c r="E995" s="505" t="s">
        <v>1874</v>
      </c>
      <c r="F995" s="505" t="str">
        <f>F994</f>
        <v>7642</v>
      </c>
      <c r="G995" s="504" t="s">
        <v>3343</v>
      </c>
      <c r="H995" s="504" t="s">
        <v>5502</v>
      </c>
      <c r="I995" s="504">
        <v>133</v>
      </c>
      <c r="J995" s="504">
        <v>138</v>
      </c>
      <c r="K995" s="504">
        <v>177</v>
      </c>
      <c r="L995" s="504" t="s">
        <v>5502</v>
      </c>
      <c r="M995" s="504">
        <v>15</v>
      </c>
      <c r="N995" s="504" t="s">
        <v>5502</v>
      </c>
      <c r="O995" s="504">
        <v>471</v>
      </c>
    </row>
    <row r="996" spans="2:15" x14ac:dyDescent="0.25">
      <c r="B996" t="str">
        <f t="shared" si="15"/>
        <v>1234635074822Female</v>
      </c>
      <c r="C996" s="256" t="s">
        <v>361</v>
      </c>
      <c r="D996" s="17" t="s">
        <v>362</v>
      </c>
      <c r="E996" s="17" t="s">
        <v>362</v>
      </c>
      <c r="F996" s="17" t="s">
        <v>3835</v>
      </c>
      <c r="G996" s="256" t="s">
        <v>3904</v>
      </c>
      <c r="H996" s="256">
        <v>0</v>
      </c>
      <c r="I996" s="256">
        <v>53</v>
      </c>
      <c r="J996" s="256">
        <v>18</v>
      </c>
      <c r="K996" s="256">
        <v>102</v>
      </c>
      <c r="L996" s="256" t="s">
        <v>5502</v>
      </c>
      <c r="M996" s="256" t="s">
        <v>5502</v>
      </c>
      <c r="N996" s="256">
        <v>0</v>
      </c>
      <c r="O996" s="256">
        <v>182</v>
      </c>
    </row>
    <row r="997" spans="2:15" x14ac:dyDescent="0.25">
      <c r="B997" t="str">
        <f t="shared" si="15"/>
        <v>1234635074822Male</v>
      </c>
      <c r="C997" s="256" t="s">
        <v>361</v>
      </c>
      <c r="D997" s="17" t="s">
        <v>362</v>
      </c>
      <c r="E997" s="17" t="s">
        <v>362</v>
      </c>
      <c r="F997" s="17" t="s">
        <v>3835</v>
      </c>
      <c r="G997" s="256" t="s">
        <v>3905</v>
      </c>
      <c r="H997" s="256">
        <v>0</v>
      </c>
      <c r="I997" s="256">
        <v>63</v>
      </c>
      <c r="J997" s="256">
        <v>22</v>
      </c>
      <c r="K997" s="256">
        <v>205</v>
      </c>
      <c r="L997" s="256" t="s">
        <v>5502</v>
      </c>
      <c r="M997" s="256" t="s">
        <v>5502</v>
      </c>
      <c r="N997" s="256">
        <v>0</v>
      </c>
      <c r="O997" s="256">
        <v>306</v>
      </c>
    </row>
    <row r="998" spans="2:15" x14ac:dyDescent="0.25">
      <c r="B998" t="str">
        <f t="shared" si="15"/>
        <v>1234635074822Total</v>
      </c>
      <c r="C998" s="504" t="s">
        <v>361</v>
      </c>
      <c r="D998" s="505" t="s">
        <v>362</v>
      </c>
      <c r="E998" s="505" t="s">
        <v>362</v>
      </c>
      <c r="F998" s="505" t="str">
        <f>F997</f>
        <v>4822</v>
      </c>
      <c r="G998" s="504" t="s">
        <v>3343</v>
      </c>
      <c r="H998" s="504">
        <v>0</v>
      </c>
      <c r="I998" s="504">
        <v>116</v>
      </c>
      <c r="J998" s="504">
        <v>40</v>
      </c>
      <c r="K998" s="504">
        <v>307</v>
      </c>
      <c r="L998" s="504" t="s">
        <v>5502</v>
      </c>
      <c r="M998" s="504" t="s">
        <v>5502</v>
      </c>
      <c r="N998" s="504">
        <v>0</v>
      </c>
      <c r="O998" s="504">
        <v>488</v>
      </c>
    </row>
    <row r="999" spans="2:15" x14ac:dyDescent="0.25">
      <c r="B999" t="str">
        <f t="shared" si="15"/>
        <v>1133623037209Female</v>
      </c>
      <c r="C999" s="256" t="s">
        <v>363</v>
      </c>
      <c r="D999" s="17" t="s">
        <v>364</v>
      </c>
      <c r="E999" s="17" t="s">
        <v>1876</v>
      </c>
      <c r="F999" s="17" t="s">
        <v>1877</v>
      </c>
      <c r="G999" s="256" t="s">
        <v>3904</v>
      </c>
      <c r="H999" s="256" t="s">
        <v>5502</v>
      </c>
      <c r="I999" s="256" t="s">
        <v>5502</v>
      </c>
      <c r="J999" s="256">
        <v>19</v>
      </c>
      <c r="K999" s="256">
        <v>201</v>
      </c>
      <c r="L999" s="256" t="s">
        <v>5502</v>
      </c>
      <c r="M999" s="256" t="s">
        <v>5502</v>
      </c>
      <c r="N999" s="256" t="s">
        <v>5502</v>
      </c>
      <c r="O999" s="256">
        <v>245</v>
      </c>
    </row>
    <row r="1000" spans="2:15" x14ac:dyDescent="0.25">
      <c r="B1000" t="str">
        <f t="shared" si="15"/>
        <v>1133623037209Male</v>
      </c>
      <c r="C1000" s="256" t="s">
        <v>363</v>
      </c>
      <c r="D1000" s="17" t="s">
        <v>364</v>
      </c>
      <c r="E1000" s="17" t="s">
        <v>1876</v>
      </c>
      <c r="F1000" s="17" t="s">
        <v>1877</v>
      </c>
      <c r="G1000" s="256" t="s">
        <v>3905</v>
      </c>
      <c r="H1000" s="256">
        <v>0</v>
      </c>
      <c r="I1000" s="256" t="s">
        <v>5502</v>
      </c>
      <c r="J1000" s="256">
        <v>19</v>
      </c>
      <c r="K1000" s="256">
        <v>221</v>
      </c>
      <c r="L1000" s="256" t="s">
        <v>5502</v>
      </c>
      <c r="M1000" s="256" t="s">
        <v>5502</v>
      </c>
      <c r="N1000" s="256">
        <v>0</v>
      </c>
      <c r="O1000" s="256">
        <v>259</v>
      </c>
    </row>
    <row r="1001" spans="2:15" x14ac:dyDescent="0.25">
      <c r="B1001" t="str">
        <f t="shared" si="15"/>
        <v>1133623037209Total</v>
      </c>
      <c r="C1001" s="504" t="s">
        <v>363</v>
      </c>
      <c r="D1001" s="505" t="s">
        <v>364</v>
      </c>
      <c r="E1001" s="505" t="s">
        <v>1876</v>
      </c>
      <c r="F1001" s="505" t="str">
        <f>F1000</f>
        <v>7209</v>
      </c>
      <c r="G1001" s="504" t="s">
        <v>3343</v>
      </c>
      <c r="H1001" s="504" t="s">
        <v>5502</v>
      </c>
      <c r="I1001" s="504" t="s">
        <v>5502</v>
      </c>
      <c r="J1001" s="504">
        <v>38</v>
      </c>
      <c r="K1001" s="504">
        <v>422</v>
      </c>
      <c r="L1001" s="504">
        <v>11</v>
      </c>
      <c r="M1001" s="504">
        <v>18</v>
      </c>
      <c r="N1001" s="504" t="s">
        <v>5502</v>
      </c>
      <c r="O1001" s="504">
        <v>504</v>
      </c>
    </row>
    <row r="1002" spans="2:15" x14ac:dyDescent="0.25">
      <c r="B1002" t="str">
        <f t="shared" si="15"/>
        <v>1133623032554Female</v>
      </c>
      <c r="C1002" s="256" t="s">
        <v>363</v>
      </c>
      <c r="D1002" s="17" t="s">
        <v>364</v>
      </c>
      <c r="E1002" s="17" t="s">
        <v>1878</v>
      </c>
      <c r="F1002" s="17" t="s">
        <v>1879</v>
      </c>
      <c r="G1002" s="256" t="s">
        <v>3904</v>
      </c>
      <c r="H1002" s="256">
        <v>0</v>
      </c>
      <c r="I1002" s="256" t="s">
        <v>5502</v>
      </c>
      <c r="J1002" s="256">
        <v>40</v>
      </c>
      <c r="K1002" s="256">
        <v>372</v>
      </c>
      <c r="L1002" s="256" t="s">
        <v>5502</v>
      </c>
      <c r="M1002" s="256">
        <v>17</v>
      </c>
      <c r="N1002" s="256">
        <v>0</v>
      </c>
      <c r="O1002" s="256">
        <v>443</v>
      </c>
    </row>
    <row r="1003" spans="2:15" x14ac:dyDescent="0.25">
      <c r="B1003" t="str">
        <f t="shared" si="15"/>
        <v>1133623032554Male</v>
      </c>
      <c r="C1003" s="256" t="s">
        <v>363</v>
      </c>
      <c r="D1003" s="17" t="s">
        <v>364</v>
      </c>
      <c r="E1003" s="17" t="s">
        <v>1878</v>
      </c>
      <c r="F1003" s="17" t="s">
        <v>1879</v>
      </c>
      <c r="G1003" s="256" t="s">
        <v>3905</v>
      </c>
      <c r="H1003" s="256" t="s">
        <v>5502</v>
      </c>
      <c r="I1003" s="256">
        <v>14</v>
      </c>
      <c r="J1003" s="256">
        <v>47</v>
      </c>
      <c r="K1003" s="256">
        <v>447</v>
      </c>
      <c r="L1003" s="256" t="s">
        <v>5502</v>
      </c>
      <c r="M1003" s="256">
        <v>16</v>
      </c>
      <c r="N1003" s="256" t="s">
        <v>5502</v>
      </c>
      <c r="O1003" s="256">
        <v>535</v>
      </c>
    </row>
    <row r="1004" spans="2:15" x14ac:dyDescent="0.25">
      <c r="B1004" t="str">
        <f t="shared" si="15"/>
        <v>1133623032554Total</v>
      </c>
      <c r="C1004" s="504" t="s">
        <v>363</v>
      </c>
      <c r="D1004" s="505" t="s">
        <v>364</v>
      </c>
      <c r="E1004" s="505" t="s">
        <v>1878</v>
      </c>
      <c r="F1004" s="505" t="str">
        <f>F1003</f>
        <v>2554</v>
      </c>
      <c r="G1004" s="504" t="s">
        <v>3343</v>
      </c>
      <c r="H1004" s="504" t="s">
        <v>5502</v>
      </c>
      <c r="I1004" s="504" t="s">
        <v>5502</v>
      </c>
      <c r="J1004" s="504">
        <v>87</v>
      </c>
      <c r="K1004" s="504">
        <v>819</v>
      </c>
      <c r="L1004" s="504" t="s">
        <v>5502</v>
      </c>
      <c r="M1004" s="504">
        <v>33</v>
      </c>
      <c r="N1004" s="504" t="s">
        <v>5502</v>
      </c>
      <c r="O1004" s="504">
        <v>978</v>
      </c>
    </row>
    <row r="1005" spans="2:15" x14ac:dyDescent="0.25">
      <c r="B1005" t="str">
        <f t="shared" si="15"/>
        <v>1133823036612Female</v>
      </c>
      <c r="C1005" s="256" t="s">
        <v>365</v>
      </c>
      <c r="D1005" s="17" t="s">
        <v>366</v>
      </c>
      <c r="E1005" s="17" t="s">
        <v>1880</v>
      </c>
      <c r="F1005" s="17" t="s">
        <v>1881</v>
      </c>
      <c r="G1005" s="256" t="s">
        <v>3904</v>
      </c>
      <c r="H1005" s="256">
        <v>0</v>
      </c>
      <c r="I1005" s="256" t="s">
        <v>5502</v>
      </c>
      <c r="J1005" s="256" t="s">
        <v>5502</v>
      </c>
      <c r="K1005" s="256">
        <v>166</v>
      </c>
      <c r="L1005" s="256">
        <v>0</v>
      </c>
      <c r="M1005" s="256" t="s">
        <v>5502</v>
      </c>
      <c r="N1005" s="256">
        <v>0</v>
      </c>
      <c r="O1005" s="256">
        <v>184</v>
      </c>
    </row>
    <row r="1006" spans="2:15" x14ac:dyDescent="0.25">
      <c r="B1006" t="str">
        <f t="shared" si="15"/>
        <v>1133823036612Male</v>
      </c>
      <c r="C1006" s="256" t="s">
        <v>365</v>
      </c>
      <c r="D1006" s="17" t="s">
        <v>366</v>
      </c>
      <c r="E1006" s="17" t="s">
        <v>1880</v>
      </c>
      <c r="F1006" s="17" t="s">
        <v>1881</v>
      </c>
      <c r="G1006" s="256" t="s">
        <v>3905</v>
      </c>
      <c r="H1006" s="256">
        <v>0</v>
      </c>
      <c r="I1006" s="256" t="s">
        <v>5502</v>
      </c>
      <c r="J1006" s="256" t="s">
        <v>5502</v>
      </c>
      <c r="K1006" s="256">
        <v>167</v>
      </c>
      <c r="L1006" s="256" t="s">
        <v>5502</v>
      </c>
      <c r="M1006" s="256" t="s">
        <v>5502</v>
      </c>
      <c r="N1006" s="256">
        <v>0</v>
      </c>
      <c r="O1006" s="256">
        <v>181</v>
      </c>
    </row>
    <row r="1007" spans="2:15" x14ac:dyDescent="0.25">
      <c r="B1007" t="str">
        <f t="shared" si="15"/>
        <v>1133823036612Total</v>
      </c>
      <c r="C1007" s="504" t="s">
        <v>365</v>
      </c>
      <c r="D1007" s="505" t="s">
        <v>366</v>
      </c>
      <c r="E1007" s="505" t="s">
        <v>1880</v>
      </c>
      <c r="F1007" s="505" t="str">
        <f>F1006</f>
        <v>6612</v>
      </c>
      <c r="G1007" s="504" t="s">
        <v>3343</v>
      </c>
      <c r="H1007" s="504">
        <v>0</v>
      </c>
      <c r="I1007" s="504">
        <v>15</v>
      </c>
      <c r="J1007" s="504" t="s">
        <v>5502</v>
      </c>
      <c r="K1007" s="504">
        <v>333</v>
      </c>
      <c r="L1007" s="504" t="s">
        <v>5502</v>
      </c>
      <c r="M1007" s="504" t="s">
        <v>5502</v>
      </c>
      <c r="N1007" s="504">
        <v>0</v>
      </c>
      <c r="O1007" s="504">
        <v>365</v>
      </c>
    </row>
    <row r="1008" spans="2:15" x14ac:dyDescent="0.25">
      <c r="B1008" t="str">
        <f t="shared" si="15"/>
        <v>1133823032740Female</v>
      </c>
      <c r="C1008" s="256" t="s">
        <v>365</v>
      </c>
      <c r="D1008" s="17" t="s">
        <v>366</v>
      </c>
      <c r="E1008" s="17" t="s">
        <v>1882</v>
      </c>
      <c r="F1008" s="17" t="s">
        <v>1883</v>
      </c>
      <c r="G1008" s="256" t="s">
        <v>3904</v>
      </c>
      <c r="H1008" s="256" t="s">
        <v>5502</v>
      </c>
      <c r="I1008" s="256" t="s">
        <v>5502</v>
      </c>
      <c r="J1008" s="256">
        <v>13</v>
      </c>
      <c r="K1008" s="256">
        <v>307</v>
      </c>
      <c r="L1008" s="256">
        <v>0</v>
      </c>
      <c r="M1008" s="256" t="s">
        <v>5502</v>
      </c>
      <c r="N1008" s="256">
        <v>0</v>
      </c>
      <c r="O1008" s="256">
        <v>329</v>
      </c>
    </row>
    <row r="1009" spans="2:15" x14ac:dyDescent="0.25">
      <c r="B1009" t="str">
        <f t="shared" si="15"/>
        <v>1133823032740Male</v>
      </c>
      <c r="C1009" s="256" t="s">
        <v>365</v>
      </c>
      <c r="D1009" s="17" t="s">
        <v>366</v>
      </c>
      <c r="E1009" s="17" t="s">
        <v>1882</v>
      </c>
      <c r="F1009" s="17" t="s">
        <v>1883</v>
      </c>
      <c r="G1009" s="256" t="s">
        <v>3905</v>
      </c>
      <c r="H1009" s="256">
        <v>0</v>
      </c>
      <c r="I1009" s="256" t="s">
        <v>5502</v>
      </c>
      <c r="J1009" s="256">
        <v>13</v>
      </c>
      <c r="K1009" s="256">
        <v>344</v>
      </c>
      <c r="L1009" s="256" t="s">
        <v>5502</v>
      </c>
      <c r="M1009" s="256">
        <v>0</v>
      </c>
      <c r="N1009" s="256">
        <v>0</v>
      </c>
      <c r="O1009" s="256">
        <v>365</v>
      </c>
    </row>
    <row r="1010" spans="2:15" x14ac:dyDescent="0.25">
      <c r="B1010" t="str">
        <f t="shared" si="15"/>
        <v>1133823032740Total</v>
      </c>
      <c r="C1010" s="504" t="s">
        <v>365</v>
      </c>
      <c r="D1010" s="505" t="s">
        <v>366</v>
      </c>
      <c r="E1010" s="505" t="s">
        <v>1882</v>
      </c>
      <c r="F1010" s="505" t="str">
        <f>F1009</f>
        <v>2740</v>
      </c>
      <c r="G1010" s="504" t="s">
        <v>3343</v>
      </c>
      <c r="H1010" s="504" t="s">
        <v>5502</v>
      </c>
      <c r="I1010" s="504">
        <v>13</v>
      </c>
      <c r="J1010" s="504">
        <v>26</v>
      </c>
      <c r="K1010" s="504">
        <v>651</v>
      </c>
      <c r="L1010" s="504" t="s">
        <v>5502</v>
      </c>
      <c r="M1010" s="504" t="s">
        <v>5502</v>
      </c>
      <c r="N1010" s="504">
        <v>0</v>
      </c>
      <c r="O1010" s="504">
        <v>694</v>
      </c>
    </row>
    <row r="1011" spans="2:15" x14ac:dyDescent="0.25">
      <c r="B1011" t="str">
        <f t="shared" si="15"/>
        <v>1775187128127Female</v>
      </c>
      <c r="C1011" s="256" t="s">
        <v>367</v>
      </c>
      <c r="D1011" s="17" t="s">
        <v>5565</v>
      </c>
      <c r="E1011" s="17" t="s">
        <v>5565</v>
      </c>
      <c r="F1011" s="17" t="s">
        <v>1884</v>
      </c>
      <c r="G1011" s="256" t="s">
        <v>3904</v>
      </c>
      <c r="H1011" s="256">
        <v>0</v>
      </c>
      <c r="I1011" s="256">
        <v>190</v>
      </c>
      <c r="J1011" s="256">
        <v>0</v>
      </c>
      <c r="K1011" s="256">
        <v>0</v>
      </c>
      <c r="L1011" s="256">
        <v>0</v>
      </c>
      <c r="M1011" s="256">
        <v>0</v>
      </c>
      <c r="N1011" s="256">
        <v>0</v>
      </c>
      <c r="O1011" s="256">
        <v>190</v>
      </c>
    </row>
    <row r="1012" spans="2:15" x14ac:dyDescent="0.25">
      <c r="B1012" t="str">
        <f t="shared" si="15"/>
        <v>1775187128127Male</v>
      </c>
      <c r="C1012" s="256" t="s">
        <v>367</v>
      </c>
      <c r="D1012" s="17" t="s">
        <v>5565</v>
      </c>
      <c r="E1012" s="17" t="s">
        <v>5565</v>
      </c>
      <c r="F1012" s="17" t="s">
        <v>1884</v>
      </c>
      <c r="G1012" s="256" t="s">
        <v>3905</v>
      </c>
      <c r="H1012" s="256">
        <v>0</v>
      </c>
      <c r="I1012" s="256">
        <v>158</v>
      </c>
      <c r="J1012" s="256">
        <v>0</v>
      </c>
      <c r="K1012" s="256">
        <v>0</v>
      </c>
      <c r="L1012" s="256">
        <v>0</v>
      </c>
      <c r="M1012" s="256">
        <v>0</v>
      </c>
      <c r="N1012" s="256">
        <v>0</v>
      </c>
      <c r="O1012" s="256">
        <v>158</v>
      </c>
    </row>
    <row r="1013" spans="2:15" x14ac:dyDescent="0.25">
      <c r="B1013" t="str">
        <f t="shared" si="15"/>
        <v>1775187128127Total</v>
      </c>
      <c r="C1013" s="504" t="s">
        <v>367</v>
      </c>
      <c r="D1013" s="505" t="s">
        <v>5565</v>
      </c>
      <c r="E1013" s="505" t="s">
        <v>5565</v>
      </c>
      <c r="F1013" s="505" t="str">
        <f>F1012</f>
        <v>8127</v>
      </c>
      <c r="G1013" s="504" t="s">
        <v>3343</v>
      </c>
      <c r="H1013" s="504">
        <v>0</v>
      </c>
      <c r="I1013" s="504">
        <v>348</v>
      </c>
      <c r="J1013" s="504">
        <v>0</v>
      </c>
      <c r="K1013" s="504">
        <v>0</v>
      </c>
      <c r="L1013" s="504">
        <v>0</v>
      </c>
      <c r="M1013" s="504">
        <v>0</v>
      </c>
      <c r="N1013" s="504">
        <v>0</v>
      </c>
      <c r="O1013" s="504">
        <v>348</v>
      </c>
    </row>
    <row r="1014" spans="2:15" x14ac:dyDescent="0.25">
      <c r="B1014" t="str">
        <f t="shared" si="15"/>
        <v>1076522076174Female</v>
      </c>
      <c r="C1014" s="256" t="s">
        <v>368</v>
      </c>
      <c r="D1014" s="17" t="s">
        <v>369</v>
      </c>
      <c r="E1014" s="17" t="s">
        <v>369</v>
      </c>
      <c r="F1014" s="17" t="s">
        <v>3836</v>
      </c>
      <c r="G1014" s="256" t="s">
        <v>3904</v>
      </c>
      <c r="H1014" s="256">
        <v>0</v>
      </c>
      <c r="I1014" s="256" t="s">
        <v>5502</v>
      </c>
      <c r="J1014" s="256" t="s">
        <v>5502</v>
      </c>
      <c r="K1014" s="256">
        <v>203</v>
      </c>
      <c r="L1014" s="256">
        <v>0</v>
      </c>
      <c r="M1014" s="256">
        <v>0</v>
      </c>
      <c r="N1014" s="256">
        <v>0</v>
      </c>
      <c r="O1014" s="256">
        <v>208</v>
      </c>
    </row>
    <row r="1015" spans="2:15" x14ac:dyDescent="0.25">
      <c r="B1015" t="str">
        <f t="shared" si="15"/>
        <v>1076522076174Male</v>
      </c>
      <c r="C1015" s="256" t="s">
        <v>368</v>
      </c>
      <c r="D1015" s="17" t="s">
        <v>369</v>
      </c>
      <c r="E1015" s="17" t="s">
        <v>369</v>
      </c>
      <c r="F1015" s="17" t="s">
        <v>3836</v>
      </c>
      <c r="G1015" s="256" t="s">
        <v>3905</v>
      </c>
      <c r="H1015" s="256">
        <v>0</v>
      </c>
      <c r="I1015" s="256" t="s">
        <v>5502</v>
      </c>
      <c r="J1015" s="256" t="s">
        <v>5502</v>
      </c>
      <c r="K1015" s="256">
        <v>300</v>
      </c>
      <c r="L1015" s="256">
        <v>0</v>
      </c>
      <c r="M1015" s="256">
        <v>0</v>
      </c>
      <c r="N1015" s="256">
        <v>0</v>
      </c>
      <c r="O1015" s="256">
        <v>308</v>
      </c>
    </row>
    <row r="1016" spans="2:15" x14ac:dyDescent="0.25">
      <c r="B1016" t="str">
        <f t="shared" si="15"/>
        <v>1076522076174Total</v>
      </c>
      <c r="C1016" s="504" t="s">
        <v>368</v>
      </c>
      <c r="D1016" s="505" t="s">
        <v>369</v>
      </c>
      <c r="E1016" s="505" t="s">
        <v>369</v>
      </c>
      <c r="F1016" s="505" t="str">
        <f>F1015</f>
        <v>6174</v>
      </c>
      <c r="G1016" s="504" t="s">
        <v>3343</v>
      </c>
      <c r="H1016" s="504">
        <v>0</v>
      </c>
      <c r="I1016" s="504" t="s">
        <v>5502</v>
      </c>
      <c r="J1016" s="504" t="s">
        <v>5502</v>
      </c>
      <c r="K1016" s="504">
        <v>503</v>
      </c>
      <c r="L1016" s="504">
        <v>0</v>
      </c>
      <c r="M1016" s="504">
        <v>0</v>
      </c>
      <c r="N1016" s="504">
        <v>0</v>
      </c>
      <c r="O1016" s="504">
        <v>516</v>
      </c>
    </row>
    <row r="1017" spans="2:15" x14ac:dyDescent="0.25">
      <c r="B1017" t="str">
        <f t="shared" si="15"/>
        <v>1126722034564Female</v>
      </c>
      <c r="C1017" s="256" t="s">
        <v>370</v>
      </c>
      <c r="D1017" s="17" t="s">
        <v>371</v>
      </c>
      <c r="E1017" s="17" t="s">
        <v>1885</v>
      </c>
      <c r="F1017" s="17" t="s">
        <v>1886</v>
      </c>
      <c r="G1017" s="256" t="s">
        <v>3904</v>
      </c>
      <c r="H1017" s="256" t="s">
        <v>5502</v>
      </c>
      <c r="I1017" s="256" t="s">
        <v>5502</v>
      </c>
      <c r="J1017" s="256">
        <v>15</v>
      </c>
      <c r="K1017" s="256">
        <v>293</v>
      </c>
      <c r="L1017" s="256" t="s">
        <v>5502</v>
      </c>
      <c r="M1017" s="256" t="s">
        <v>5502</v>
      </c>
      <c r="N1017" s="256">
        <v>0</v>
      </c>
      <c r="O1017" s="256">
        <v>321</v>
      </c>
    </row>
    <row r="1018" spans="2:15" x14ac:dyDescent="0.25">
      <c r="B1018" t="str">
        <f t="shared" si="15"/>
        <v>1126722034564Male</v>
      </c>
      <c r="C1018" s="256" t="s">
        <v>370</v>
      </c>
      <c r="D1018" s="17" t="s">
        <v>371</v>
      </c>
      <c r="E1018" s="17" t="s">
        <v>1885</v>
      </c>
      <c r="F1018" s="17" t="s">
        <v>1886</v>
      </c>
      <c r="G1018" s="256" t="s">
        <v>3905</v>
      </c>
      <c r="H1018" s="256">
        <v>0</v>
      </c>
      <c r="I1018" s="256" t="s">
        <v>5502</v>
      </c>
      <c r="J1018" s="256">
        <v>18</v>
      </c>
      <c r="K1018" s="256">
        <v>316</v>
      </c>
      <c r="L1018" s="256" t="s">
        <v>5502</v>
      </c>
      <c r="M1018" s="256" t="s">
        <v>5502</v>
      </c>
      <c r="N1018" s="256" t="s">
        <v>5502</v>
      </c>
      <c r="O1018" s="256">
        <v>354</v>
      </c>
    </row>
    <row r="1019" spans="2:15" x14ac:dyDescent="0.25">
      <c r="B1019" t="str">
        <f t="shared" si="15"/>
        <v>1126722034564Total</v>
      </c>
      <c r="C1019" s="504" t="s">
        <v>370</v>
      </c>
      <c r="D1019" s="505" t="s">
        <v>371</v>
      </c>
      <c r="E1019" s="505" t="s">
        <v>1885</v>
      </c>
      <c r="F1019" s="505" t="str">
        <f>F1018</f>
        <v>4564</v>
      </c>
      <c r="G1019" s="504" t="s">
        <v>3343</v>
      </c>
      <c r="H1019" s="504" t="s">
        <v>5502</v>
      </c>
      <c r="I1019" s="504">
        <v>12</v>
      </c>
      <c r="J1019" s="504">
        <v>33</v>
      </c>
      <c r="K1019" s="504">
        <v>609</v>
      </c>
      <c r="L1019" s="504">
        <v>12</v>
      </c>
      <c r="M1019" s="504" t="s">
        <v>5502</v>
      </c>
      <c r="N1019" s="504" t="s">
        <v>5502</v>
      </c>
      <c r="O1019" s="504">
        <v>675</v>
      </c>
    </row>
    <row r="1020" spans="2:15" x14ac:dyDescent="0.25">
      <c r="B1020" t="str">
        <f t="shared" si="15"/>
        <v>1126722037439Female</v>
      </c>
      <c r="C1020" s="256" t="s">
        <v>370</v>
      </c>
      <c r="D1020" s="17" t="s">
        <v>371</v>
      </c>
      <c r="E1020" s="17" t="s">
        <v>1887</v>
      </c>
      <c r="F1020" s="17" t="s">
        <v>1888</v>
      </c>
      <c r="G1020" s="256" t="s">
        <v>3904</v>
      </c>
      <c r="H1020" s="256">
        <v>0</v>
      </c>
      <c r="I1020" s="256" t="s">
        <v>5502</v>
      </c>
      <c r="J1020" s="256" t="s">
        <v>5502</v>
      </c>
      <c r="K1020" s="256">
        <v>191</v>
      </c>
      <c r="L1020" s="256">
        <v>0</v>
      </c>
      <c r="M1020" s="256">
        <v>0</v>
      </c>
      <c r="N1020" s="256">
        <v>0</v>
      </c>
      <c r="O1020" s="256">
        <v>204</v>
      </c>
    </row>
    <row r="1021" spans="2:15" x14ac:dyDescent="0.25">
      <c r="B1021" t="str">
        <f t="shared" si="15"/>
        <v>1126722037439Male</v>
      </c>
      <c r="C1021" s="256" t="s">
        <v>370</v>
      </c>
      <c r="D1021" s="17" t="s">
        <v>371</v>
      </c>
      <c r="E1021" s="17" t="s">
        <v>1887</v>
      </c>
      <c r="F1021" s="17" t="s">
        <v>1888</v>
      </c>
      <c r="G1021" s="256" t="s">
        <v>3905</v>
      </c>
      <c r="H1021" s="256">
        <v>0</v>
      </c>
      <c r="I1021" s="256" t="s">
        <v>5502</v>
      </c>
      <c r="J1021" s="256">
        <v>13</v>
      </c>
      <c r="K1021" s="256">
        <v>210</v>
      </c>
      <c r="L1021" s="256" t="s">
        <v>5502</v>
      </c>
      <c r="M1021" s="256" t="s">
        <v>5502</v>
      </c>
      <c r="N1021" s="256">
        <v>0</v>
      </c>
      <c r="O1021" s="256">
        <v>236</v>
      </c>
    </row>
    <row r="1022" spans="2:15" x14ac:dyDescent="0.25">
      <c r="B1022" t="str">
        <f t="shared" si="15"/>
        <v>1126722037439Total</v>
      </c>
      <c r="C1022" s="504" t="s">
        <v>370</v>
      </c>
      <c r="D1022" s="505" t="s">
        <v>371</v>
      </c>
      <c r="E1022" s="505" t="s">
        <v>1887</v>
      </c>
      <c r="F1022" s="505" t="str">
        <f>F1021</f>
        <v>7439</v>
      </c>
      <c r="G1022" s="504" t="s">
        <v>3343</v>
      </c>
      <c r="H1022" s="504">
        <v>0</v>
      </c>
      <c r="I1022" s="504">
        <v>13</v>
      </c>
      <c r="J1022" s="504" t="s">
        <v>5502</v>
      </c>
      <c r="K1022" s="504">
        <v>401</v>
      </c>
      <c r="L1022" s="504" t="s">
        <v>5502</v>
      </c>
      <c r="M1022" s="504" t="s">
        <v>5502</v>
      </c>
      <c r="N1022" s="504">
        <v>0</v>
      </c>
      <c r="O1022" s="504">
        <v>440</v>
      </c>
    </row>
    <row r="1023" spans="2:15" x14ac:dyDescent="0.25">
      <c r="B1023" t="str">
        <f t="shared" si="15"/>
        <v>1204833023482Female</v>
      </c>
      <c r="C1023" s="256" t="s">
        <v>372</v>
      </c>
      <c r="D1023" s="17" t="s">
        <v>373</v>
      </c>
      <c r="E1023" s="17" t="s">
        <v>1889</v>
      </c>
      <c r="F1023" s="17" t="s">
        <v>1890</v>
      </c>
      <c r="G1023" s="256" t="s">
        <v>3904</v>
      </c>
      <c r="H1023" s="256" t="s">
        <v>5502</v>
      </c>
      <c r="I1023" s="256">
        <v>247</v>
      </c>
      <c r="J1023" s="256">
        <v>300</v>
      </c>
      <c r="K1023" s="256">
        <v>681</v>
      </c>
      <c r="L1023" s="256" t="s">
        <v>5502</v>
      </c>
      <c r="M1023" s="256">
        <v>60</v>
      </c>
      <c r="N1023" s="256">
        <v>0</v>
      </c>
      <c r="O1023" s="256">
        <v>1319</v>
      </c>
    </row>
    <row r="1024" spans="2:15" x14ac:dyDescent="0.25">
      <c r="B1024" t="str">
        <f t="shared" si="15"/>
        <v>1204833023482Male</v>
      </c>
      <c r="C1024" s="256" t="s">
        <v>372</v>
      </c>
      <c r="D1024" s="17" t="s">
        <v>373</v>
      </c>
      <c r="E1024" s="17" t="s">
        <v>1889</v>
      </c>
      <c r="F1024" s="17" t="s">
        <v>1890</v>
      </c>
      <c r="G1024" s="256" t="s">
        <v>3905</v>
      </c>
      <c r="H1024" s="256">
        <v>0</v>
      </c>
      <c r="I1024" s="256">
        <v>278</v>
      </c>
      <c r="J1024" s="256">
        <v>301</v>
      </c>
      <c r="K1024" s="256">
        <v>733</v>
      </c>
      <c r="L1024" s="256">
        <v>31</v>
      </c>
      <c r="M1024" s="256">
        <v>64</v>
      </c>
      <c r="N1024" s="256">
        <v>0</v>
      </c>
      <c r="O1024" s="256">
        <v>1407</v>
      </c>
    </row>
    <row r="1025" spans="2:15" x14ac:dyDescent="0.25">
      <c r="B1025" t="str">
        <f t="shared" si="15"/>
        <v>1204833023482Total</v>
      </c>
      <c r="C1025" s="504" t="s">
        <v>372</v>
      </c>
      <c r="D1025" s="505" t="s">
        <v>373</v>
      </c>
      <c r="E1025" s="505" t="s">
        <v>1889</v>
      </c>
      <c r="F1025" s="505" t="str">
        <f>F1024</f>
        <v>3482</v>
      </c>
      <c r="G1025" s="504" t="s">
        <v>3343</v>
      </c>
      <c r="H1025" s="504" t="s">
        <v>5502</v>
      </c>
      <c r="I1025" s="504">
        <v>525</v>
      </c>
      <c r="J1025" s="504">
        <v>601</v>
      </c>
      <c r="K1025" s="504">
        <v>1414</v>
      </c>
      <c r="L1025" s="504" t="s">
        <v>5502</v>
      </c>
      <c r="M1025" s="504">
        <v>124</v>
      </c>
      <c r="N1025" s="504">
        <v>0</v>
      </c>
      <c r="O1025" s="504">
        <v>2726</v>
      </c>
    </row>
    <row r="1026" spans="2:15" x14ac:dyDescent="0.25">
      <c r="B1026" t="str">
        <f t="shared" si="15"/>
        <v>1204833028351Female</v>
      </c>
      <c r="C1026" s="256" t="s">
        <v>372</v>
      </c>
      <c r="D1026" s="17" t="s">
        <v>373</v>
      </c>
      <c r="E1026" s="17" t="s">
        <v>6266</v>
      </c>
      <c r="F1026" s="17" t="s">
        <v>6265</v>
      </c>
      <c r="G1026" s="256" t="s">
        <v>3904</v>
      </c>
      <c r="H1026" s="256" t="s">
        <v>5502</v>
      </c>
      <c r="I1026" s="256">
        <v>108</v>
      </c>
      <c r="J1026" s="256">
        <v>146</v>
      </c>
      <c r="K1026" s="256">
        <v>334</v>
      </c>
      <c r="L1026" s="256" t="s">
        <v>5502</v>
      </c>
      <c r="M1026" s="256">
        <v>41</v>
      </c>
      <c r="N1026" s="256">
        <v>0</v>
      </c>
      <c r="O1026" s="256">
        <v>655</v>
      </c>
    </row>
    <row r="1027" spans="2:15" x14ac:dyDescent="0.25">
      <c r="B1027" t="str">
        <f t="shared" si="15"/>
        <v>1204833028351Male</v>
      </c>
      <c r="C1027" s="256" t="s">
        <v>372</v>
      </c>
      <c r="D1027" s="17" t="s">
        <v>373</v>
      </c>
      <c r="E1027" s="17" t="s">
        <v>6266</v>
      </c>
      <c r="F1027" s="17" t="s">
        <v>6265</v>
      </c>
      <c r="G1027" s="256" t="s">
        <v>3905</v>
      </c>
      <c r="H1027" s="256">
        <v>0</v>
      </c>
      <c r="I1027" s="256">
        <v>135</v>
      </c>
      <c r="J1027" s="256">
        <v>162</v>
      </c>
      <c r="K1027" s="256">
        <v>384</v>
      </c>
      <c r="L1027" s="256">
        <v>40</v>
      </c>
      <c r="M1027" s="256">
        <v>49</v>
      </c>
      <c r="N1027" s="256">
        <v>0</v>
      </c>
      <c r="O1027" s="256">
        <v>770</v>
      </c>
    </row>
    <row r="1028" spans="2:15" x14ac:dyDescent="0.25">
      <c r="B1028" t="str">
        <f t="shared" si="15"/>
        <v>1204833028351Total</v>
      </c>
      <c r="C1028" s="504" t="s">
        <v>372</v>
      </c>
      <c r="D1028" s="505" t="s">
        <v>373</v>
      </c>
      <c r="E1028" s="505" t="s">
        <v>6266</v>
      </c>
      <c r="F1028" s="505" t="str">
        <f>F1027</f>
        <v>8351</v>
      </c>
      <c r="G1028" s="504" t="s">
        <v>3343</v>
      </c>
      <c r="H1028" s="504" t="s">
        <v>5502</v>
      </c>
      <c r="I1028" s="504">
        <v>243</v>
      </c>
      <c r="J1028" s="504">
        <v>308</v>
      </c>
      <c r="K1028" s="504">
        <v>718</v>
      </c>
      <c r="L1028" s="504" t="s">
        <v>5502</v>
      </c>
      <c r="M1028" s="504">
        <v>90</v>
      </c>
      <c r="N1028" s="504">
        <v>0</v>
      </c>
      <c r="O1028" s="504">
        <v>1425</v>
      </c>
    </row>
    <row r="1029" spans="2:15" x14ac:dyDescent="0.25">
      <c r="B1029" t="str">
        <f t="shared" ref="B1029:B1092" si="16">C1029&amp;F1029&amp;G1029</f>
        <v>1030231534804Female</v>
      </c>
      <c r="C1029" s="256" t="s">
        <v>374</v>
      </c>
      <c r="D1029" s="17" t="s">
        <v>375</v>
      </c>
      <c r="E1029" s="17" t="s">
        <v>1891</v>
      </c>
      <c r="F1029" s="17" t="s">
        <v>1892</v>
      </c>
      <c r="G1029" s="256" t="s">
        <v>3904</v>
      </c>
      <c r="H1029" s="256" t="s">
        <v>5502</v>
      </c>
      <c r="I1029" s="256" t="s">
        <v>5502</v>
      </c>
      <c r="J1029" s="256" t="s">
        <v>5502</v>
      </c>
      <c r="K1029" s="256">
        <v>164</v>
      </c>
      <c r="L1029" s="256" t="s">
        <v>5502</v>
      </c>
      <c r="M1029" s="256">
        <v>0</v>
      </c>
      <c r="N1029" s="256">
        <v>0</v>
      </c>
      <c r="O1029" s="256">
        <v>171</v>
      </c>
    </row>
    <row r="1030" spans="2:15" x14ac:dyDescent="0.25">
      <c r="B1030" t="str">
        <f t="shared" si="16"/>
        <v>1030231534804Male</v>
      </c>
      <c r="C1030" s="256" t="s">
        <v>374</v>
      </c>
      <c r="D1030" s="17" t="s">
        <v>375</v>
      </c>
      <c r="E1030" s="17" t="s">
        <v>1891</v>
      </c>
      <c r="F1030" s="17" t="s">
        <v>1892</v>
      </c>
      <c r="G1030" s="256" t="s">
        <v>3905</v>
      </c>
      <c r="H1030" s="256">
        <v>0</v>
      </c>
      <c r="I1030" s="256" t="s">
        <v>5502</v>
      </c>
      <c r="J1030" s="256">
        <v>0</v>
      </c>
      <c r="K1030" s="256">
        <v>166</v>
      </c>
      <c r="L1030" s="256" t="s">
        <v>5502</v>
      </c>
      <c r="M1030" s="256">
        <v>0</v>
      </c>
      <c r="N1030" s="256">
        <v>0</v>
      </c>
      <c r="O1030" s="256">
        <v>174</v>
      </c>
    </row>
    <row r="1031" spans="2:15" x14ac:dyDescent="0.25">
      <c r="B1031" t="str">
        <f t="shared" si="16"/>
        <v>1030231534804Total</v>
      </c>
      <c r="C1031" s="504" t="s">
        <v>374</v>
      </c>
      <c r="D1031" s="505" t="s">
        <v>375</v>
      </c>
      <c r="E1031" s="505" t="s">
        <v>1891</v>
      </c>
      <c r="F1031" s="505" t="str">
        <f>F1030</f>
        <v>4804</v>
      </c>
      <c r="G1031" s="504" t="s">
        <v>3343</v>
      </c>
      <c r="H1031" s="504" t="s">
        <v>5502</v>
      </c>
      <c r="I1031" s="504" t="s">
        <v>5502</v>
      </c>
      <c r="J1031" s="504" t="s">
        <v>5502</v>
      </c>
      <c r="K1031" s="504">
        <v>330</v>
      </c>
      <c r="L1031" s="504" t="s">
        <v>5502</v>
      </c>
      <c r="M1031" s="504">
        <v>0</v>
      </c>
      <c r="N1031" s="504">
        <v>0</v>
      </c>
      <c r="O1031" s="504">
        <v>345</v>
      </c>
    </row>
    <row r="1032" spans="2:15" x14ac:dyDescent="0.25">
      <c r="B1032" t="str">
        <f t="shared" si="16"/>
        <v>1030231530144Female</v>
      </c>
      <c r="C1032" s="256" t="s">
        <v>374</v>
      </c>
      <c r="D1032" s="17" t="s">
        <v>375</v>
      </c>
      <c r="E1032" s="17" t="s">
        <v>1893</v>
      </c>
      <c r="F1032" s="17" t="s">
        <v>1894</v>
      </c>
      <c r="G1032" s="256" t="s">
        <v>3904</v>
      </c>
      <c r="H1032" s="256" t="s">
        <v>5502</v>
      </c>
      <c r="I1032" s="256">
        <v>17</v>
      </c>
      <c r="J1032" s="256" t="s">
        <v>5502</v>
      </c>
      <c r="K1032" s="256">
        <v>335</v>
      </c>
      <c r="L1032" s="256" t="s">
        <v>5502</v>
      </c>
      <c r="M1032" s="256">
        <v>0</v>
      </c>
      <c r="N1032" s="256">
        <v>0</v>
      </c>
      <c r="O1032" s="256">
        <v>360</v>
      </c>
    </row>
    <row r="1033" spans="2:15" x14ac:dyDescent="0.25">
      <c r="B1033" t="str">
        <f t="shared" si="16"/>
        <v>1030231530144Male</v>
      </c>
      <c r="C1033" s="256" t="s">
        <v>374</v>
      </c>
      <c r="D1033" s="17" t="s">
        <v>375</v>
      </c>
      <c r="E1033" s="17" t="s">
        <v>1893</v>
      </c>
      <c r="F1033" s="17" t="s">
        <v>1894</v>
      </c>
      <c r="G1033" s="256" t="s">
        <v>3905</v>
      </c>
      <c r="H1033" s="256" t="s">
        <v>5502</v>
      </c>
      <c r="I1033" s="256">
        <v>14</v>
      </c>
      <c r="J1033" s="256" t="s">
        <v>5502</v>
      </c>
      <c r="K1033" s="256">
        <v>358</v>
      </c>
      <c r="L1033" s="256" t="s">
        <v>5502</v>
      </c>
      <c r="M1033" s="256">
        <v>0</v>
      </c>
      <c r="N1033" s="256">
        <v>0</v>
      </c>
      <c r="O1033" s="256">
        <v>378</v>
      </c>
    </row>
    <row r="1034" spans="2:15" x14ac:dyDescent="0.25">
      <c r="B1034" t="str">
        <f t="shared" si="16"/>
        <v>1030231530144Total</v>
      </c>
      <c r="C1034" s="504" t="s">
        <v>374</v>
      </c>
      <c r="D1034" s="505" t="s">
        <v>375</v>
      </c>
      <c r="E1034" s="505" t="s">
        <v>1893</v>
      </c>
      <c r="F1034" s="505" t="str">
        <f>F1033</f>
        <v>0144</v>
      </c>
      <c r="G1034" s="504" t="s">
        <v>3343</v>
      </c>
      <c r="H1034" s="504" t="s">
        <v>5502</v>
      </c>
      <c r="I1034" s="504">
        <v>31</v>
      </c>
      <c r="J1034" s="504" t="s">
        <v>5502</v>
      </c>
      <c r="K1034" s="504">
        <v>693</v>
      </c>
      <c r="L1034" s="504" t="s">
        <v>5502</v>
      </c>
      <c r="M1034" s="504">
        <v>0</v>
      </c>
      <c r="N1034" s="504">
        <v>0</v>
      </c>
      <c r="O1034" s="504">
        <v>738</v>
      </c>
    </row>
    <row r="1035" spans="2:15" x14ac:dyDescent="0.25">
      <c r="B1035" t="str">
        <f t="shared" si="16"/>
        <v>1133624036862Female</v>
      </c>
      <c r="C1035" s="256" t="s">
        <v>376</v>
      </c>
      <c r="D1035" s="17" t="s">
        <v>377</v>
      </c>
      <c r="E1035" s="17" t="s">
        <v>1895</v>
      </c>
      <c r="F1035" s="17" t="s">
        <v>1896</v>
      </c>
      <c r="G1035" s="256" t="s">
        <v>3904</v>
      </c>
      <c r="H1035" s="256" t="s">
        <v>5502</v>
      </c>
      <c r="I1035" s="256" t="s">
        <v>5502</v>
      </c>
      <c r="J1035" s="256" t="s">
        <v>5502</v>
      </c>
      <c r="K1035" s="256">
        <v>277</v>
      </c>
      <c r="L1035" s="256" t="s">
        <v>5502</v>
      </c>
      <c r="M1035" s="256" t="s">
        <v>5502</v>
      </c>
      <c r="N1035" s="256">
        <v>0</v>
      </c>
      <c r="O1035" s="256">
        <v>304</v>
      </c>
    </row>
    <row r="1036" spans="2:15" x14ac:dyDescent="0.25">
      <c r="B1036" t="str">
        <f t="shared" si="16"/>
        <v>1133624036862Male</v>
      </c>
      <c r="C1036" s="256" t="s">
        <v>376</v>
      </c>
      <c r="D1036" s="17" t="s">
        <v>377</v>
      </c>
      <c r="E1036" s="17" t="s">
        <v>1895</v>
      </c>
      <c r="F1036" s="17" t="s">
        <v>1896</v>
      </c>
      <c r="G1036" s="256" t="s">
        <v>3905</v>
      </c>
      <c r="H1036" s="256">
        <v>0</v>
      </c>
      <c r="I1036" s="256" t="s">
        <v>5502</v>
      </c>
      <c r="J1036" s="256">
        <v>17</v>
      </c>
      <c r="K1036" s="256">
        <v>282</v>
      </c>
      <c r="L1036" s="256">
        <v>13</v>
      </c>
      <c r="M1036" s="256" t="s">
        <v>5502</v>
      </c>
      <c r="N1036" s="256">
        <v>0</v>
      </c>
      <c r="O1036" s="256">
        <v>319</v>
      </c>
    </row>
    <row r="1037" spans="2:15" x14ac:dyDescent="0.25">
      <c r="B1037" t="str">
        <f t="shared" si="16"/>
        <v>1133624036862Total</v>
      </c>
      <c r="C1037" s="504" t="s">
        <v>376</v>
      </c>
      <c r="D1037" s="505" t="s">
        <v>377</v>
      </c>
      <c r="E1037" s="505" t="s">
        <v>1895</v>
      </c>
      <c r="F1037" s="505" t="str">
        <f>F1036</f>
        <v>6862</v>
      </c>
      <c r="G1037" s="504" t="s">
        <v>3343</v>
      </c>
      <c r="H1037" s="504" t="s">
        <v>5502</v>
      </c>
      <c r="I1037" s="504">
        <v>11</v>
      </c>
      <c r="J1037" s="504" t="s">
        <v>5502</v>
      </c>
      <c r="K1037" s="504">
        <v>559</v>
      </c>
      <c r="L1037" s="504" t="s">
        <v>5502</v>
      </c>
      <c r="M1037" s="504" t="s">
        <v>5502</v>
      </c>
      <c r="N1037" s="504">
        <v>0</v>
      </c>
      <c r="O1037" s="504">
        <v>623</v>
      </c>
    </row>
    <row r="1038" spans="2:15" x14ac:dyDescent="0.25">
      <c r="B1038" t="str">
        <f t="shared" si="16"/>
        <v>1133624032562Female</v>
      </c>
      <c r="C1038" s="256" t="s">
        <v>376</v>
      </c>
      <c r="D1038" s="17" t="s">
        <v>377</v>
      </c>
      <c r="E1038" s="17" t="s">
        <v>1897</v>
      </c>
      <c r="F1038" s="17" t="s">
        <v>1898</v>
      </c>
      <c r="G1038" s="256" t="s">
        <v>3904</v>
      </c>
      <c r="H1038" s="256" t="s">
        <v>5502</v>
      </c>
      <c r="I1038" s="256">
        <v>11</v>
      </c>
      <c r="J1038" s="256">
        <v>23</v>
      </c>
      <c r="K1038" s="256">
        <v>538</v>
      </c>
      <c r="L1038" s="256" t="s">
        <v>5502</v>
      </c>
      <c r="M1038" s="256">
        <v>15</v>
      </c>
      <c r="N1038" s="256" t="s">
        <v>5502</v>
      </c>
      <c r="O1038" s="256">
        <v>598</v>
      </c>
    </row>
    <row r="1039" spans="2:15" x14ac:dyDescent="0.25">
      <c r="B1039" t="str">
        <f t="shared" si="16"/>
        <v>1133624032562Male</v>
      </c>
      <c r="C1039" s="256" t="s">
        <v>376</v>
      </c>
      <c r="D1039" s="17" t="s">
        <v>377</v>
      </c>
      <c r="E1039" s="17" t="s">
        <v>1897</v>
      </c>
      <c r="F1039" s="17" t="s">
        <v>1898</v>
      </c>
      <c r="G1039" s="256" t="s">
        <v>3905</v>
      </c>
      <c r="H1039" s="256">
        <v>0</v>
      </c>
      <c r="I1039" s="256">
        <v>18</v>
      </c>
      <c r="J1039" s="256">
        <v>27</v>
      </c>
      <c r="K1039" s="256">
        <v>554</v>
      </c>
      <c r="L1039" s="256" t="s">
        <v>5502</v>
      </c>
      <c r="M1039" s="256" t="s">
        <v>5502</v>
      </c>
      <c r="N1039" s="256">
        <v>0</v>
      </c>
      <c r="O1039" s="256">
        <v>617</v>
      </c>
    </row>
    <row r="1040" spans="2:15" x14ac:dyDescent="0.25">
      <c r="B1040" t="str">
        <f t="shared" si="16"/>
        <v>1133624032562Total</v>
      </c>
      <c r="C1040" s="504" t="s">
        <v>376</v>
      </c>
      <c r="D1040" s="505" t="s">
        <v>377</v>
      </c>
      <c r="E1040" s="505" t="s">
        <v>1897</v>
      </c>
      <c r="F1040" s="505" t="str">
        <f>F1039</f>
        <v>2562</v>
      </c>
      <c r="G1040" s="504" t="s">
        <v>3343</v>
      </c>
      <c r="H1040" s="504" t="s">
        <v>5502</v>
      </c>
      <c r="I1040" s="504">
        <v>29</v>
      </c>
      <c r="J1040" s="504">
        <v>50</v>
      </c>
      <c r="K1040" s="504">
        <v>1092</v>
      </c>
      <c r="L1040" s="504">
        <v>18</v>
      </c>
      <c r="M1040" s="504" t="s">
        <v>5502</v>
      </c>
      <c r="N1040" s="504" t="s">
        <v>5502</v>
      </c>
      <c r="O1040" s="504">
        <v>1215</v>
      </c>
    </row>
    <row r="1041" spans="2:15" x14ac:dyDescent="0.25">
      <c r="B1041" t="str">
        <f t="shared" si="16"/>
        <v>1195825036418Female</v>
      </c>
      <c r="C1041" s="256" t="s">
        <v>378</v>
      </c>
      <c r="D1041" s="17" t="s">
        <v>379</v>
      </c>
      <c r="E1041" s="17" t="s">
        <v>1899</v>
      </c>
      <c r="F1041" s="17" t="s">
        <v>1900</v>
      </c>
      <c r="G1041" s="256" t="s">
        <v>3904</v>
      </c>
      <c r="H1041" s="256">
        <v>0</v>
      </c>
      <c r="I1041" s="256" t="s">
        <v>5502</v>
      </c>
      <c r="J1041" s="256">
        <v>13</v>
      </c>
      <c r="K1041" s="256">
        <v>233</v>
      </c>
      <c r="L1041" s="256" t="s">
        <v>5502</v>
      </c>
      <c r="M1041" s="256">
        <v>0</v>
      </c>
      <c r="N1041" s="256">
        <v>0</v>
      </c>
      <c r="O1041" s="256">
        <v>251</v>
      </c>
    </row>
    <row r="1042" spans="2:15" x14ac:dyDescent="0.25">
      <c r="B1042" t="str">
        <f t="shared" si="16"/>
        <v>1195825036418Male</v>
      </c>
      <c r="C1042" s="256" t="s">
        <v>378</v>
      </c>
      <c r="D1042" s="17" t="s">
        <v>379</v>
      </c>
      <c r="E1042" s="17" t="s">
        <v>1899</v>
      </c>
      <c r="F1042" s="17" t="s">
        <v>1900</v>
      </c>
      <c r="G1042" s="256" t="s">
        <v>3905</v>
      </c>
      <c r="H1042" s="256" t="s">
        <v>5502</v>
      </c>
      <c r="I1042" s="256" t="s">
        <v>5502</v>
      </c>
      <c r="J1042" s="256">
        <v>14</v>
      </c>
      <c r="K1042" s="256">
        <v>257</v>
      </c>
      <c r="L1042" s="256" t="s">
        <v>5502</v>
      </c>
      <c r="M1042" s="256">
        <v>0</v>
      </c>
      <c r="N1042" s="256">
        <v>0</v>
      </c>
      <c r="O1042" s="256">
        <v>277</v>
      </c>
    </row>
    <row r="1043" spans="2:15" x14ac:dyDescent="0.25">
      <c r="B1043" t="str">
        <f t="shared" si="16"/>
        <v>1195825036418Total</v>
      </c>
      <c r="C1043" s="504" t="s">
        <v>378</v>
      </c>
      <c r="D1043" s="505" t="s">
        <v>379</v>
      </c>
      <c r="E1043" s="505" t="s">
        <v>1899</v>
      </c>
      <c r="F1043" s="505" t="str">
        <f>F1042</f>
        <v>6418</v>
      </c>
      <c r="G1043" s="504" t="s">
        <v>3343</v>
      </c>
      <c r="H1043" s="504" t="s">
        <v>5502</v>
      </c>
      <c r="I1043" s="504" t="s">
        <v>5502</v>
      </c>
      <c r="J1043" s="504">
        <v>27</v>
      </c>
      <c r="K1043" s="504">
        <v>490</v>
      </c>
      <c r="L1043" s="504" t="s">
        <v>5502</v>
      </c>
      <c r="M1043" s="504">
        <v>0</v>
      </c>
      <c r="N1043" s="504">
        <v>0</v>
      </c>
      <c r="O1043" s="504">
        <v>528</v>
      </c>
    </row>
    <row r="1044" spans="2:15" x14ac:dyDescent="0.25">
      <c r="B1044" t="str">
        <f t="shared" si="16"/>
        <v>1043720032675Female</v>
      </c>
      <c r="C1044" s="256" t="s">
        <v>380</v>
      </c>
      <c r="D1044" s="17" t="s">
        <v>381</v>
      </c>
      <c r="E1044" s="17" t="s">
        <v>1901</v>
      </c>
      <c r="F1044" s="17" t="s">
        <v>1902</v>
      </c>
      <c r="G1044" s="256" t="s">
        <v>3904</v>
      </c>
      <c r="H1044" s="256">
        <v>0</v>
      </c>
      <c r="I1044" s="256" t="s">
        <v>5502</v>
      </c>
      <c r="J1044" s="256" t="s">
        <v>5502</v>
      </c>
      <c r="K1044" s="256">
        <v>354</v>
      </c>
      <c r="L1044" s="256" t="s">
        <v>5502</v>
      </c>
      <c r="M1044" s="256" t="s">
        <v>5502</v>
      </c>
      <c r="N1044" s="256">
        <v>0</v>
      </c>
      <c r="O1044" s="256">
        <v>378</v>
      </c>
    </row>
    <row r="1045" spans="2:15" x14ac:dyDescent="0.25">
      <c r="B1045" t="str">
        <f t="shared" si="16"/>
        <v>1043720032675Male</v>
      </c>
      <c r="C1045" s="256" t="s">
        <v>380</v>
      </c>
      <c r="D1045" s="17" t="s">
        <v>381</v>
      </c>
      <c r="E1045" s="17" t="s">
        <v>1901</v>
      </c>
      <c r="F1045" s="17" t="s">
        <v>1902</v>
      </c>
      <c r="G1045" s="256" t="s">
        <v>3905</v>
      </c>
      <c r="H1045" s="256">
        <v>0</v>
      </c>
      <c r="I1045" s="256" t="s">
        <v>5502</v>
      </c>
      <c r="J1045" s="256" t="s">
        <v>5502</v>
      </c>
      <c r="K1045" s="256">
        <v>363</v>
      </c>
      <c r="L1045" s="256">
        <v>16</v>
      </c>
      <c r="M1045" s="256" t="s">
        <v>5502</v>
      </c>
      <c r="N1045" s="256">
        <v>0</v>
      </c>
      <c r="O1045" s="256">
        <v>392</v>
      </c>
    </row>
    <row r="1046" spans="2:15" x14ac:dyDescent="0.25">
      <c r="B1046" t="str">
        <f t="shared" si="16"/>
        <v>1043720032675Total</v>
      </c>
      <c r="C1046" s="504" t="s">
        <v>380</v>
      </c>
      <c r="D1046" s="505" t="s">
        <v>381</v>
      </c>
      <c r="E1046" s="505" t="s">
        <v>1901</v>
      </c>
      <c r="F1046" s="505" t="str">
        <f>F1045</f>
        <v>2675</v>
      </c>
      <c r="G1046" s="504" t="s">
        <v>3343</v>
      </c>
      <c r="H1046" s="504">
        <v>0</v>
      </c>
      <c r="I1046" s="504" t="s">
        <v>5502</v>
      </c>
      <c r="J1046" s="504" t="s">
        <v>5502</v>
      </c>
      <c r="K1046" s="504">
        <v>717</v>
      </c>
      <c r="L1046" s="504" t="s">
        <v>5502</v>
      </c>
      <c r="M1046" s="504" t="s">
        <v>5502</v>
      </c>
      <c r="N1046" s="504">
        <v>0</v>
      </c>
      <c r="O1046" s="504">
        <v>770</v>
      </c>
    </row>
    <row r="1047" spans="2:15" x14ac:dyDescent="0.25">
      <c r="B1047" t="str">
        <f t="shared" si="16"/>
        <v>1990254468028Female</v>
      </c>
      <c r="C1047" s="256" t="s">
        <v>382</v>
      </c>
      <c r="D1047" s="17" t="s">
        <v>5566</v>
      </c>
      <c r="E1047" s="17" t="s">
        <v>5566</v>
      </c>
      <c r="F1047" s="17" t="s">
        <v>1903</v>
      </c>
      <c r="G1047" s="256" t="s">
        <v>3904</v>
      </c>
      <c r="H1047" s="256">
        <v>0</v>
      </c>
      <c r="I1047" s="256">
        <v>22</v>
      </c>
      <c r="J1047" s="256" t="s">
        <v>5502</v>
      </c>
      <c r="K1047" s="256">
        <v>39</v>
      </c>
      <c r="L1047" s="256" t="s">
        <v>5502</v>
      </c>
      <c r="M1047" s="256" t="s">
        <v>5502</v>
      </c>
      <c r="N1047" s="256">
        <v>0</v>
      </c>
      <c r="O1047" s="256">
        <v>68</v>
      </c>
    </row>
    <row r="1048" spans="2:15" x14ac:dyDescent="0.25">
      <c r="B1048" t="str">
        <f t="shared" si="16"/>
        <v>1990254468028Male</v>
      </c>
      <c r="C1048" s="256" t="s">
        <v>382</v>
      </c>
      <c r="D1048" s="17" t="s">
        <v>5566</v>
      </c>
      <c r="E1048" s="17" t="s">
        <v>5566</v>
      </c>
      <c r="F1048" s="17" t="s">
        <v>1903</v>
      </c>
      <c r="G1048" s="256" t="s">
        <v>3905</v>
      </c>
      <c r="H1048" s="256">
        <v>0</v>
      </c>
      <c r="I1048" s="256">
        <v>17</v>
      </c>
      <c r="J1048" s="256" t="s">
        <v>5502</v>
      </c>
      <c r="K1048" s="256">
        <v>48</v>
      </c>
      <c r="L1048" s="256" t="s">
        <v>5502</v>
      </c>
      <c r="M1048" s="256" t="s">
        <v>5502</v>
      </c>
      <c r="N1048" s="256">
        <v>0</v>
      </c>
      <c r="O1048" s="256">
        <v>74</v>
      </c>
    </row>
    <row r="1049" spans="2:15" x14ac:dyDescent="0.25">
      <c r="B1049" t="str">
        <f t="shared" si="16"/>
        <v>1990254468028Total</v>
      </c>
      <c r="C1049" s="504" t="s">
        <v>382</v>
      </c>
      <c r="D1049" s="505" t="s">
        <v>5566</v>
      </c>
      <c r="E1049" s="505" t="s">
        <v>5566</v>
      </c>
      <c r="F1049" s="505" t="str">
        <f>F1048</f>
        <v>8028</v>
      </c>
      <c r="G1049" s="504" t="s">
        <v>3343</v>
      </c>
      <c r="H1049" s="504">
        <v>0</v>
      </c>
      <c r="I1049" s="504">
        <v>39</v>
      </c>
      <c r="J1049" s="504" t="s">
        <v>5502</v>
      </c>
      <c r="K1049" s="504">
        <v>87</v>
      </c>
      <c r="L1049" s="504" t="s">
        <v>5502</v>
      </c>
      <c r="M1049" s="504" t="s">
        <v>5502</v>
      </c>
      <c r="N1049" s="504">
        <v>0</v>
      </c>
      <c r="O1049" s="504">
        <v>142</v>
      </c>
    </row>
    <row r="1050" spans="2:15" x14ac:dyDescent="0.25">
      <c r="B1050" t="str">
        <f t="shared" si="16"/>
        <v>1133626036712Female</v>
      </c>
      <c r="C1050" s="256" t="s">
        <v>383</v>
      </c>
      <c r="D1050" s="17" t="s">
        <v>384</v>
      </c>
      <c r="E1050" s="17" t="s">
        <v>1904</v>
      </c>
      <c r="F1050" s="17" t="s">
        <v>1905</v>
      </c>
      <c r="G1050" s="256" t="s">
        <v>3904</v>
      </c>
      <c r="H1050" s="256">
        <v>0</v>
      </c>
      <c r="I1050" s="256" t="s">
        <v>5502</v>
      </c>
      <c r="J1050" s="256">
        <v>33</v>
      </c>
      <c r="K1050" s="256">
        <v>277</v>
      </c>
      <c r="L1050" s="256" t="s">
        <v>5502</v>
      </c>
      <c r="M1050" s="256">
        <v>12</v>
      </c>
      <c r="N1050" s="256">
        <v>0</v>
      </c>
      <c r="O1050" s="256">
        <v>335</v>
      </c>
    </row>
    <row r="1051" spans="2:15" x14ac:dyDescent="0.25">
      <c r="B1051" t="str">
        <f t="shared" si="16"/>
        <v>1133626036712Male</v>
      </c>
      <c r="C1051" s="256" t="s">
        <v>383</v>
      </c>
      <c r="D1051" s="17" t="s">
        <v>384</v>
      </c>
      <c r="E1051" s="17" t="s">
        <v>1904</v>
      </c>
      <c r="F1051" s="17" t="s">
        <v>1905</v>
      </c>
      <c r="G1051" s="256" t="s">
        <v>3905</v>
      </c>
      <c r="H1051" s="256">
        <v>0</v>
      </c>
      <c r="I1051" s="256">
        <v>13</v>
      </c>
      <c r="J1051" s="256">
        <v>30</v>
      </c>
      <c r="K1051" s="256">
        <v>262</v>
      </c>
      <c r="L1051" s="256" t="s">
        <v>5502</v>
      </c>
      <c r="M1051" s="256" t="s">
        <v>5502</v>
      </c>
      <c r="N1051" s="256">
        <v>0</v>
      </c>
      <c r="O1051" s="256">
        <v>311</v>
      </c>
    </row>
    <row r="1052" spans="2:15" x14ac:dyDescent="0.25">
      <c r="B1052" t="str">
        <f t="shared" si="16"/>
        <v>1133626036712Total</v>
      </c>
      <c r="C1052" s="504" t="s">
        <v>383</v>
      </c>
      <c r="D1052" s="505" t="s">
        <v>384</v>
      </c>
      <c r="E1052" s="505" t="s">
        <v>1904</v>
      </c>
      <c r="F1052" s="505" t="str">
        <f>F1051</f>
        <v>6712</v>
      </c>
      <c r="G1052" s="504" t="s">
        <v>3343</v>
      </c>
      <c r="H1052" s="504">
        <v>0</v>
      </c>
      <c r="I1052" s="504" t="s">
        <v>5502</v>
      </c>
      <c r="J1052" s="504">
        <v>63</v>
      </c>
      <c r="K1052" s="504">
        <v>539</v>
      </c>
      <c r="L1052" s="504" t="s">
        <v>5502</v>
      </c>
      <c r="M1052" s="504" t="s">
        <v>5502</v>
      </c>
      <c r="N1052" s="504">
        <v>0</v>
      </c>
      <c r="O1052" s="504">
        <v>646</v>
      </c>
    </row>
    <row r="1053" spans="2:15" x14ac:dyDescent="0.25">
      <c r="B1053" t="str">
        <f t="shared" si="16"/>
        <v>1133626036293Female</v>
      </c>
      <c r="C1053" s="256" t="s">
        <v>383</v>
      </c>
      <c r="D1053" s="17" t="s">
        <v>384</v>
      </c>
      <c r="E1053" s="17" t="s">
        <v>1906</v>
      </c>
      <c r="F1053" s="17" t="s">
        <v>1907</v>
      </c>
      <c r="G1053" s="256" t="s">
        <v>3904</v>
      </c>
      <c r="H1053" s="256" t="s">
        <v>5502</v>
      </c>
      <c r="I1053" s="256">
        <v>22</v>
      </c>
      <c r="J1053" s="256">
        <v>55</v>
      </c>
      <c r="K1053" s="256">
        <v>532</v>
      </c>
      <c r="L1053" s="256" t="s">
        <v>5502</v>
      </c>
      <c r="M1053" s="256">
        <v>25</v>
      </c>
      <c r="N1053" s="256">
        <v>0</v>
      </c>
      <c r="O1053" s="256">
        <v>645</v>
      </c>
    </row>
    <row r="1054" spans="2:15" x14ac:dyDescent="0.25">
      <c r="B1054" t="str">
        <f t="shared" si="16"/>
        <v>1133626036293Male</v>
      </c>
      <c r="C1054" s="256" t="s">
        <v>383</v>
      </c>
      <c r="D1054" s="17" t="s">
        <v>384</v>
      </c>
      <c r="E1054" s="17" t="s">
        <v>1906</v>
      </c>
      <c r="F1054" s="17" t="s">
        <v>1907</v>
      </c>
      <c r="G1054" s="256" t="s">
        <v>3905</v>
      </c>
      <c r="H1054" s="256" t="s">
        <v>5502</v>
      </c>
      <c r="I1054" s="256">
        <v>23</v>
      </c>
      <c r="J1054" s="256">
        <v>53</v>
      </c>
      <c r="K1054" s="256">
        <v>517</v>
      </c>
      <c r="L1054" s="256" t="s">
        <v>5502</v>
      </c>
      <c r="M1054" s="256" t="s">
        <v>5502</v>
      </c>
      <c r="N1054" s="256">
        <v>0</v>
      </c>
      <c r="O1054" s="256">
        <v>608</v>
      </c>
    </row>
    <row r="1055" spans="2:15" x14ac:dyDescent="0.25">
      <c r="B1055" t="str">
        <f t="shared" si="16"/>
        <v>1133626036293Total</v>
      </c>
      <c r="C1055" s="504" t="s">
        <v>383</v>
      </c>
      <c r="D1055" s="505" t="s">
        <v>384</v>
      </c>
      <c r="E1055" s="505" t="s">
        <v>1906</v>
      </c>
      <c r="F1055" s="505" t="str">
        <f>F1054</f>
        <v>6293</v>
      </c>
      <c r="G1055" s="504" t="s">
        <v>3343</v>
      </c>
      <c r="H1055" s="504" t="s">
        <v>5502</v>
      </c>
      <c r="I1055" s="504">
        <v>45</v>
      </c>
      <c r="J1055" s="504">
        <v>108</v>
      </c>
      <c r="K1055" s="504">
        <v>1049</v>
      </c>
      <c r="L1055" s="504" t="s">
        <v>5502</v>
      </c>
      <c r="M1055" s="504" t="s">
        <v>5502</v>
      </c>
      <c r="N1055" s="504">
        <v>0</v>
      </c>
      <c r="O1055" s="504">
        <v>1253</v>
      </c>
    </row>
    <row r="1056" spans="2:15" x14ac:dyDescent="0.25">
      <c r="B1056" t="str">
        <f t="shared" si="16"/>
        <v>1052526027294Female</v>
      </c>
      <c r="C1056" s="256" t="s">
        <v>385</v>
      </c>
      <c r="D1056" s="17" t="s">
        <v>386</v>
      </c>
      <c r="E1056" s="17" t="s">
        <v>5394</v>
      </c>
      <c r="F1056" s="17" t="s">
        <v>1909</v>
      </c>
      <c r="G1056" s="256" t="s">
        <v>3904</v>
      </c>
      <c r="H1056" s="256" t="s">
        <v>5502</v>
      </c>
      <c r="I1056" s="256">
        <v>117</v>
      </c>
      <c r="J1056" s="256">
        <v>50</v>
      </c>
      <c r="K1056" s="256">
        <v>206</v>
      </c>
      <c r="L1056" s="256">
        <v>24</v>
      </c>
      <c r="M1056" s="256">
        <v>33</v>
      </c>
      <c r="N1056" s="256" t="s">
        <v>5502</v>
      </c>
      <c r="O1056" s="256">
        <v>433</v>
      </c>
    </row>
    <row r="1057" spans="2:15" x14ac:dyDescent="0.25">
      <c r="B1057" t="str">
        <f t="shared" si="16"/>
        <v>1052526027294Male</v>
      </c>
      <c r="C1057" s="256" t="s">
        <v>385</v>
      </c>
      <c r="D1057" s="17" t="s">
        <v>386</v>
      </c>
      <c r="E1057" s="17" t="s">
        <v>5394</v>
      </c>
      <c r="F1057" s="17" t="s">
        <v>1909</v>
      </c>
      <c r="G1057" s="256" t="s">
        <v>3905</v>
      </c>
      <c r="H1057" s="256" t="s">
        <v>5502</v>
      </c>
      <c r="I1057" s="256">
        <v>118</v>
      </c>
      <c r="J1057" s="256">
        <v>52</v>
      </c>
      <c r="K1057" s="256">
        <v>282</v>
      </c>
      <c r="L1057" s="256" t="s">
        <v>5502</v>
      </c>
      <c r="M1057" s="256">
        <v>24</v>
      </c>
      <c r="N1057" s="256">
        <v>0</v>
      </c>
      <c r="O1057" s="256">
        <v>497</v>
      </c>
    </row>
    <row r="1058" spans="2:15" x14ac:dyDescent="0.25">
      <c r="B1058" t="str">
        <f t="shared" si="16"/>
        <v>1052526027294Total</v>
      </c>
      <c r="C1058" s="504" t="s">
        <v>385</v>
      </c>
      <c r="D1058" s="505" t="s">
        <v>386</v>
      </c>
      <c r="E1058" s="505" t="s">
        <v>5394</v>
      </c>
      <c r="F1058" s="505" t="str">
        <f>F1057</f>
        <v>7294</v>
      </c>
      <c r="G1058" s="504" t="s">
        <v>3343</v>
      </c>
      <c r="H1058" s="504" t="s">
        <v>5502</v>
      </c>
      <c r="I1058" s="504">
        <v>235</v>
      </c>
      <c r="J1058" s="504">
        <v>102</v>
      </c>
      <c r="K1058" s="504">
        <v>488</v>
      </c>
      <c r="L1058" s="504" t="s">
        <v>5502</v>
      </c>
      <c r="M1058" s="504">
        <v>57</v>
      </c>
      <c r="N1058" s="504" t="s">
        <v>5502</v>
      </c>
      <c r="O1058" s="504">
        <v>930</v>
      </c>
    </row>
    <row r="1059" spans="2:15" x14ac:dyDescent="0.25">
      <c r="B1059" t="str">
        <f t="shared" si="16"/>
        <v>1052526022003Female</v>
      </c>
      <c r="C1059" s="256" t="s">
        <v>385</v>
      </c>
      <c r="D1059" s="17" t="s">
        <v>386</v>
      </c>
      <c r="E1059" s="17" t="s">
        <v>5387</v>
      </c>
      <c r="F1059" s="17" t="s">
        <v>1911</v>
      </c>
      <c r="G1059" s="256" t="s">
        <v>3904</v>
      </c>
      <c r="H1059" s="256">
        <v>0</v>
      </c>
      <c r="I1059" s="256">
        <v>16</v>
      </c>
      <c r="J1059" s="256" t="s">
        <v>5502</v>
      </c>
      <c r="K1059" s="256">
        <v>14</v>
      </c>
      <c r="L1059" s="256" t="s">
        <v>5502</v>
      </c>
      <c r="M1059" s="256" t="s">
        <v>5502</v>
      </c>
      <c r="N1059" s="256">
        <v>0</v>
      </c>
      <c r="O1059" s="256">
        <v>50</v>
      </c>
    </row>
    <row r="1060" spans="2:15" x14ac:dyDescent="0.25">
      <c r="B1060" t="str">
        <f t="shared" si="16"/>
        <v>1052526022003Male</v>
      </c>
      <c r="C1060" s="256" t="s">
        <v>385</v>
      </c>
      <c r="D1060" s="17" t="s">
        <v>386</v>
      </c>
      <c r="E1060" s="17" t="s">
        <v>5387</v>
      </c>
      <c r="F1060" s="17" t="s">
        <v>1911</v>
      </c>
      <c r="G1060" s="256" t="s">
        <v>3905</v>
      </c>
      <c r="H1060" s="256">
        <v>0</v>
      </c>
      <c r="I1060" s="256">
        <v>12</v>
      </c>
      <c r="J1060" s="256" t="s">
        <v>5502</v>
      </c>
      <c r="K1060" s="256">
        <v>13</v>
      </c>
      <c r="L1060" s="256" t="s">
        <v>5502</v>
      </c>
      <c r="M1060" s="256" t="s">
        <v>5502</v>
      </c>
      <c r="N1060" s="256">
        <v>0</v>
      </c>
      <c r="O1060" s="256">
        <v>46</v>
      </c>
    </row>
    <row r="1061" spans="2:15" x14ac:dyDescent="0.25">
      <c r="B1061" t="str">
        <f t="shared" si="16"/>
        <v>1052526022003Total</v>
      </c>
      <c r="C1061" s="504" t="s">
        <v>385</v>
      </c>
      <c r="D1061" s="505" t="s">
        <v>386</v>
      </c>
      <c r="E1061" s="505" t="s">
        <v>5387</v>
      </c>
      <c r="F1061" s="505" t="str">
        <f>F1060</f>
        <v>2003</v>
      </c>
      <c r="G1061" s="504" t="s">
        <v>3343</v>
      </c>
      <c r="H1061" s="504">
        <v>0</v>
      </c>
      <c r="I1061" s="504">
        <v>28</v>
      </c>
      <c r="J1061" s="504">
        <v>19</v>
      </c>
      <c r="K1061" s="504">
        <v>27</v>
      </c>
      <c r="L1061" s="504" t="s">
        <v>5502</v>
      </c>
      <c r="M1061" s="504" t="s">
        <v>5502</v>
      </c>
      <c r="N1061" s="504">
        <v>0</v>
      </c>
      <c r="O1061" s="504">
        <v>96</v>
      </c>
    </row>
    <row r="1062" spans="2:15" x14ac:dyDescent="0.25">
      <c r="B1062" t="str">
        <f t="shared" si="16"/>
        <v>1052526022026Female</v>
      </c>
      <c r="C1062" s="256" t="s">
        <v>385</v>
      </c>
      <c r="D1062" s="17" t="s">
        <v>386</v>
      </c>
      <c r="E1062" s="17" t="s">
        <v>5391</v>
      </c>
      <c r="F1062" s="17" t="s">
        <v>1912</v>
      </c>
      <c r="G1062" s="256" t="s">
        <v>3904</v>
      </c>
      <c r="H1062" s="256" t="s">
        <v>5502</v>
      </c>
      <c r="I1062" s="256">
        <v>274</v>
      </c>
      <c r="J1062" s="256">
        <v>68</v>
      </c>
      <c r="K1062" s="256">
        <v>96</v>
      </c>
      <c r="L1062" s="256" t="s">
        <v>5502</v>
      </c>
      <c r="M1062" s="256">
        <v>38</v>
      </c>
      <c r="N1062" s="256">
        <v>0</v>
      </c>
      <c r="O1062" s="256">
        <v>483</v>
      </c>
    </row>
    <row r="1063" spans="2:15" x14ac:dyDescent="0.25">
      <c r="B1063" t="str">
        <f t="shared" si="16"/>
        <v>1052526022026Male</v>
      </c>
      <c r="C1063" s="256" t="s">
        <v>385</v>
      </c>
      <c r="D1063" s="17" t="s">
        <v>386</v>
      </c>
      <c r="E1063" s="17" t="s">
        <v>5391</v>
      </c>
      <c r="F1063" s="17" t="s">
        <v>1912</v>
      </c>
      <c r="G1063" s="256" t="s">
        <v>3905</v>
      </c>
      <c r="H1063" s="256">
        <v>0</v>
      </c>
      <c r="I1063" s="256">
        <v>243</v>
      </c>
      <c r="J1063" s="256">
        <v>75</v>
      </c>
      <c r="K1063" s="256">
        <v>100</v>
      </c>
      <c r="L1063" s="256">
        <v>12</v>
      </c>
      <c r="M1063" s="256">
        <v>32</v>
      </c>
      <c r="N1063" s="256">
        <v>0</v>
      </c>
      <c r="O1063" s="256">
        <v>462</v>
      </c>
    </row>
    <row r="1064" spans="2:15" x14ac:dyDescent="0.25">
      <c r="B1064" t="str">
        <f t="shared" si="16"/>
        <v>1052526022026Total</v>
      </c>
      <c r="C1064" s="504" t="s">
        <v>385</v>
      </c>
      <c r="D1064" s="505" t="s">
        <v>386</v>
      </c>
      <c r="E1064" s="505" t="s">
        <v>5391</v>
      </c>
      <c r="F1064" s="505" t="str">
        <f>F1063</f>
        <v>2026</v>
      </c>
      <c r="G1064" s="504" t="s">
        <v>3343</v>
      </c>
      <c r="H1064" s="504" t="s">
        <v>5502</v>
      </c>
      <c r="I1064" s="504">
        <v>517</v>
      </c>
      <c r="J1064" s="504">
        <v>143</v>
      </c>
      <c r="K1064" s="504">
        <v>196</v>
      </c>
      <c r="L1064" s="504" t="s">
        <v>5502</v>
      </c>
      <c r="M1064" s="504">
        <v>70</v>
      </c>
      <c r="N1064" s="504">
        <v>0</v>
      </c>
      <c r="O1064" s="504">
        <v>945</v>
      </c>
    </row>
    <row r="1065" spans="2:15" x14ac:dyDescent="0.25">
      <c r="B1065" t="str">
        <f t="shared" si="16"/>
        <v>1052526022009Female</v>
      </c>
      <c r="C1065" s="256" t="s">
        <v>385</v>
      </c>
      <c r="D1065" s="17" t="s">
        <v>386</v>
      </c>
      <c r="E1065" s="17" t="s">
        <v>5388</v>
      </c>
      <c r="F1065" s="17" t="s">
        <v>1913</v>
      </c>
      <c r="G1065" s="256" t="s">
        <v>3904</v>
      </c>
      <c r="H1065" s="256">
        <v>0</v>
      </c>
      <c r="I1065" s="256" t="s">
        <v>5502</v>
      </c>
      <c r="J1065" s="256" t="s">
        <v>5502</v>
      </c>
      <c r="K1065" s="256">
        <v>45</v>
      </c>
      <c r="L1065" s="256" t="s">
        <v>5502</v>
      </c>
      <c r="M1065" s="256" t="s">
        <v>5502</v>
      </c>
      <c r="N1065" s="256">
        <v>0</v>
      </c>
      <c r="O1065" s="256">
        <v>63</v>
      </c>
    </row>
    <row r="1066" spans="2:15" x14ac:dyDescent="0.25">
      <c r="B1066" t="str">
        <f t="shared" si="16"/>
        <v>1052526022009Male</v>
      </c>
      <c r="C1066" s="256" t="s">
        <v>385</v>
      </c>
      <c r="D1066" s="17" t="s">
        <v>386</v>
      </c>
      <c r="E1066" s="17" t="s">
        <v>5388</v>
      </c>
      <c r="F1066" s="17" t="s">
        <v>1913</v>
      </c>
      <c r="G1066" s="256" t="s">
        <v>3905</v>
      </c>
      <c r="H1066" s="256">
        <v>0</v>
      </c>
      <c r="I1066" s="256">
        <v>11</v>
      </c>
      <c r="J1066" s="256" t="s">
        <v>5502</v>
      </c>
      <c r="K1066" s="256">
        <v>46</v>
      </c>
      <c r="L1066" s="256" t="s">
        <v>5502</v>
      </c>
      <c r="M1066" s="256" t="s">
        <v>5502</v>
      </c>
      <c r="N1066" s="256">
        <v>0</v>
      </c>
      <c r="O1066" s="256">
        <v>69</v>
      </c>
    </row>
    <row r="1067" spans="2:15" x14ac:dyDescent="0.25">
      <c r="B1067" t="str">
        <f t="shared" si="16"/>
        <v>1052526022009Total</v>
      </c>
      <c r="C1067" s="504" t="s">
        <v>385</v>
      </c>
      <c r="D1067" s="505" t="s">
        <v>386</v>
      </c>
      <c r="E1067" s="505" t="s">
        <v>5388</v>
      </c>
      <c r="F1067" s="505" t="str">
        <f>F1066</f>
        <v>2009</v>
      </c>
      <c r="G1067" s="504" t="s">
        <v>3343</v>
      </c>
      <c r="H1067" s="504">
        <v>0</v>
      </c>
      <c r="I1067" s="504" t="s">
        <v>5502</v>
      </c>
      <c r="J1067" s="504" t="s">
        <v>5502</v>
      </c>
      <c r="K1067" s="504">
        <v>91</v>
      </c>
      <c r="L1067" s="504" t="s">
        <v>5502</v>
      </c>
      <c r="M1067" s="504" t="s">
        <v>5502</v>
      </c>
      <c r="N1067" s="504">
        <v>0</v>
      </c>
      <c r="O1067" s="504">
        <v>132</v>
      </c>
    </row>
    <row r="1068" spans="2:15" x14ac:dyDescent="0.25">
      <c r="B1068" t="str">
        <f t="shared" si="16"/>
        <v>1052526022021Female</v>
      </c>
      <c r="C1068" s="256" t="s">
        <v>385</v>
      </c>
      <c r="D1068" s="17" t="s">
        <v>386</v>
      </c>
      <c r="E1068" s="17" t="s">
        <v>5389</v>
      </c>
      <c r="F1068" s="17" t="s">
        <v>1910</v>
      </c>
      <c r="G1068" s="256" t="s">
        <v>3904</v>
      </c>
      <c r="H1068" s="256">
        <v>0</v>
      </c>
      <c r="I1068" s="256">
        <v>15</v>
      </c>
      <c r="J1068" s="256" t="s">
        <v>5502</v>
      </c>
      <c r="K1068" s="256">
        <v>37</v>
      </c>
      <c r="L1068" s="256" t="s">
        <v>5502</v>
      </c>
      <c r="M1068" s="256" t="s">
        <v>5502</v>
      </c>
      <c r="N1068" s="256">
        <v>0</v>
      </c>
      <c r="O1068" s="256">
        <v>66</v>
      </c>
    </row>
    <row r="1069" spans="2:15" x14ac:dyDescent="0.25">
      <c r="B1069" t="str">
        <f t="shared" si="16"/>
        <v>1052526022021Male</v>
      </c>
      <c r="C1069" s="256" t="s">
        <v>385</v>
      </c>
      <c r="D1069" s="17" t="s">
        <v>386</v>
      </c>
      <c r="E1069" s="17" t="s">
        <v>5389</v>
      </c>
      <c r="F1069" s="17" t="s">
        <v>1910</v>
      </c>
      <c r="G1069" s="256" t="s">
        <v>3905</v>
      </c>
      <c r="H1069" s="256">
        <v>0</v>
      </c>
      <c r="I1069" s="256" t="s">
        <v>5502</v>
      </c>
      <c r="J1069" s="256" t="s">
        <v>5502</v>
      </c>
      <c r="K1069" s="256">
        <v>43</v>
      </c>
      <c r="L1069" s="256" t="s">
        <v>5502</v>
      </c>
      <c r="M1069" s="256" t="s">
        <v>5502</v>
      </c>
      <c r="N1069" s="256">
        <v>0</v>
      </c>
      <c r="O1069" s="256">
        <v>67</v>
      </c>
    </row>
    <row r="1070" spans="2:15" x14ac:dyDescent="0.25">
      <c r="B1070" t="str">
        <f t="shared" si="16"/>
        <v>1052526022021Total</v>
      </c>
      <c r="C1070" s="504" t="s">
        <v>385</v>
      </c>
      <c r="D1070" s="505" t="s">
        <v>386</v>
      </c>
      <c r="E1070" s="505" t="s">
        <v>5389</v>
      </c>
      <c r="F1070" s="505" t="str">
        <f>F1069</f>
        <v>2021</v>
      </c>
      <c r="G1070" s="504" t="s">
        <v>3343</v>
      </c>
      <c r="H1070" s="504">
        <v>0</v>
      </c>
      <c r="I1070" s="504" t="s">
        <v>5502</v>
      </c>
      <c r="J1070" s="504" t="s">
        <v>5502</v>
      </c>
      <c r="K1070" s="504">
        <v>80</v>
      </c>
      <c r="L1070" s="504" t="s">
        <v>5502</v>
      </c>
      <c r="M1070" s="504" t="s">
        <v>5502</v>
      </c>
      <c r="N1070" s="504">
        <v>0</v>
      </c>
      <c r="O1070" s="504">
        <v>133</v>
      </c>
    </row>
    <row r="1071" spans="2:15" x14ac:dyDescent="0.25">
      <c r="B1071" t="str">
        <f t="shared" si="16"/>
        <v>1052526027515Female</v>
      </c>
      <c r="C1071" s="256" t="s">
        <v>385</v>
      </c>
      <c r="D1071" s="17" t="s">
        <v>386</v>
      </c>
      <c r="E1071" s="17" t="s">
        <v>1914</v>
      </c>
      <c r="F1071" s="17" t="s">
        <v>1915</v>
      </c>
      <c r="G1071" s="256" t="s">
        <v>3904</v>
      </c>
      <c r="H1071" s="256">
        <v>0</v>
      </c>
      <c r="I1071" s="256">
        <v>58</v>
      </c>
      <c r="J1071" s="256">
        <v>36</v>
      </c>
      <c r="K1071" s="256">
        <v>314</v>
      </c>
      <c r="L1071" s="256">
        <v>18</v>
      </c>
      <c r="M1071" s="256" t="s">
        <v>5502</v>
      </c>
      <c r="N1071" s="256" t="s">
        <v>5502</v>
      </c>
      <c r="O1071" s="256">
        <v>442</v>
      </c>
    </row>
    <row r="1072" spans="2:15" x14ac:dyDescent="0.25">
      <c r="B1072" t="str">
        <f t="shared" si="16"/>
        <v>1052526027515Male</v>
      </c>
      <c r="C1072" s="256" t="s">
        <v>385</v>
      </c>
      <c r="D1072" s="17" t="s">
        <v>386</v>
      </c>
      <c r="E1072" s="17" t="s">
        <v>1914</v>
      </c>
      <c r="F1072" s="17" t="s">
        <v>1915</v>
      </c>
      <c r="G1072" s="256" t="s">
        <v>3905</v>
      </c>
      <c r="H1072" s="256" t="s">
        <v>5502</v>
      </c>
      <c r="I1072" s="256">
        <v>24</v>
      </c>
      <c r="J1072" s="256">
        <v>15</v>
      </c>
      <c r="K1072" s="256">
        <v>270</v>
      </c>
      <c r="L1072" s="256" t="s">
        <v>5502</v>
      </c>
      <c r="M1072" s="256">
        <v>21</v>
      </c>
      <c r="N1072" s="256">
        <v>0</v>
      </c>
      <c r="O1072" s="256">
        <v>337</v>
      </c>
    </row>
    <row r="1073" spans="2:15" x14ac:dyDescent="0.25">
      <c r="B1073" t="str">
        <f t="shared" si="16"/>
        <v>1052526027515Total</v>
      </c>
      <c r="C1073" s="504" t="s">
        <v>385</v>
      </c>
      <c r="D1073" s="505" t="s">
        <v>386</v>
      </c>
      <c r="E1073" s="505" t="s">
        <v>1914</v>
      </c>
      <c r="F1073" s="505" t="str">
        <f>F1072</f>
        <v>7515</v>
      </c>
      <c r="G1073" s="504" t="s">
        <v>3343</v>
      </c>
      <c r="H1073" s="504" t="s">
        <v>5502</v>
      </c>
      <c r="I1073" s="504">
        <v>82</v>
      </c>
      <c r="J1073" s="504">
        <v>51</v>
      </c>
      <c r="K1073" s="504">
        <v>584</v>
      </c>
      <c r="L1073" s="504" t="s">
        <v>5502</v>
      </c>
      <c r="M1073" s="504" t="s">
        <v>5502</v>
      </c>
      <c r="N1073" s="504" t="s">
        <v>5502</v>
      </c>
      <c r="O1073" s="504">
        <v>779</v>
      </c>
    </row>
    <row r="1074" spans="2:15" x14ac:dyDescent="0.25">
      <c r="B1074" t="str">
        <f t="shared" si="16"/>
        <v>1052526027035Female</v>
      </c>
      <c r="C1074" s="256" t="s">
        <v>385</v>
      </c>
      <c r="D1074" s="17" t="s">
        <v>386</v>
      </c>
      <c r="E1074" s="17" t="s">
        <v>5393</v>
      </c>
      <c r="F1074" s="17" t="s">
        <v>1916</v>
      </c>
      <c r="G1074" s="256" t="s">
        <v>3904</v>
      </c>
      <c r="H1074" s="256">
        <v>0</v>
      </c>
      <c r="I1074" s="256">
        <v>29</v>
      </c>
      <c r="J1074" s="256" t="s">
        <v>5502</v>
      </c>
      <c r="K1074" s="256">
        <v>15</v>
      </c>
      <c r="L1074" s="256" t="s">
        <v>5502</v>
      </c>
      <c r="M1074" s="256" t="s">
        <v>5502</v>
      </c>
      <c r="N1074" s="256">
        <v>0</v>
      </c>
      <c r="O1074" s="256">
        <v>65</v>
      </c>
    </row>
    <row r="1075" spans="2:15" x14ac:dyDescent="0.25">
      <c r="B1075" t="str">
        <f t="shared" si="16"/>
        <v>1052526027035Male</v>
      </c>
      <c r="C1075" s="256" t="s">
        <v>385</v>
      </c>
      <c r="D1075" s="17" t="s">
        <v>386</v>
      </c>
      <c r="E1075" s="17" t="s">
        <v>5393</v>
      </c>
      <c r="F1075" s="17" t="s">
        <v>1916</v>
      </c>
      <c r="G1075" s="256" t="s">
        <v>3905</v>
      </c>
      <c r="H1075" s="256">
        <v>0</v>
      </c>
      <c r="I1075" s="256">
        <v>31</v>
      </c>
      <c r="J1075" s="256">
        <v>13</v>
      </c>
      <c r="K1075" s="256">
        <v>17</v>
      </c>
      <c r="L1075" s="256" t="s">
        <v>5502</v>
      </c>
      <c r="M1075" s="256" t="s">
        <v>5502</v>
      </c>
      <c r="N1075" s="256">
        <v>0</v>
      </c>
      <c r="O1075" s="256">
        <v>72</v>
      </c>
    </row>
    <row r="1076" spans="2:15" x14ac:dyDescent="0.25">
      <c r="B1076" t="str">
        <f t="shared" si="16"/>
        <v>1052526027035Total</v>
      </c>
      <c r="C1076" s="504" t="s">
        <v>385</v>
      </c>
      <c r="D1076" s="505" t="s">
        <v>386</v>
      </c>
      <c r="E1076" s="505" t="s">
        <v>5393</v>
      </c>
      <c r="F1076" s="505" t="str">
        <f>F1075</f>
        <v>7035</v>
      </c>
      <c r="G1076" s="504" t="s">
        <v>3343</v>
      </c>
      <c r="H1076" s="504">
        <v>0</v>
      </c>
      <c r="I1076" s="504">
        <v>60</v>
      </c>
      <c r="J1076" s="504" t="s">
        <v>5502</v>
      </c>
      <c r="K1076" s="504">
        <v>32</v>
      </c>
      <c r="L1076" s="504" t="s">
        <v>5502</v>
      </c>
      <c r="M1076" s="504" t="s">
        <v>5502</v>
      </c>
      <c r="N1076" s="504">
        <v>0</v>
      </c>
      <c r="O1076" s="504">
        <v>137</v>
      </c>
    </row>
    <row r="1077" spans="2:15" x14ac:dyDescent="0.25">
      <c r="B1077" t="str">
        <f t="shared" si="16"/>
        <v>1052526022024Female</v>
      </c>
      <c r="C1077" s="256" t="s">
        <v>385</v>
      </c>
      <c r="D1077" s="17" t="s">
        <v>386</v>
      </c>
      <c r="E1077" s="17" t="s">
        <v>1561</v>
      </c>
      <c r="F1077" s="17" t="s">
        <v>1917</v>
      </c>
      <c r="G1077" s="256" t="s">
        <v>3904</v>
      </c>
      <c r="H1077" s="256" t="s">
        <v>5502</v>
      </c>
      <c r="I1077" s="256">
        <v>56</v>
      </c>
      <c r="J1077" s="256">
        <v>20</v>
      </c>
      <c r="K1077" s="256">
        <v>109</v>
      </c>
      <c r="L1077" s="256">
        <v>11</v>
      </c>
      <c r="M1077" s="256" t="s">
        <v>5502</v>
      </c>
      <c r="N1077" s="256">
        <v>0</v>
      </c>
      <c r="O1077" s="256">
        <v>201</v>
      </c>
    </row>
    <row r="1078" spans="2:15" x14ac:dyDescent="0.25">
      <c r="B1078" t="str">
        <f t="shared" si="16"/>
        <v>1052526022024Male</v>
      </c>
      <c r="C1078" s="256" t="s">
        <v>385</v>
      </c>
      <c r="D1078" s="17" t="s">
        <v>386</v>
      </c>
      <c r="E1078" s="17" t="s">
        <v>1561</v>
      </c>
      <c r="F1078" s="17" t="s">
        <v>1917</v>
      </c>
      <c r="G1078" s="256" t="s">
        <v>3905</v>
      </c>
      <c r="H1078" s="256" t="s">
        <v>5502</v>
      </c>
      <c r="I1078" s="256">
        <v>71</v>
      </c>
      <c r="J1078" s="256">
        <v>23</v>
      </c>
      <c r="K1078" s="256">
        <v>140</v>
      </c>
      <c r="L1078" s="256">
        <v>13</v>
      </c>
      <c r="M1078" s="256" t="s">
        <v>5502</v>
      </c>
      <c r="N1078" s="256">
        <v>0</v>
      </c>
      <c r="O1078" s="256">
        <v>251</v>
      </c>
    </row>
    <row r="1079" spans="2:15" x14ac:dyDescent="0.25">
      <c r="B1079" t="str">
        <f t="shared" si="16"/>
        <v>1052526022024Total</v>
      </c>
      <c r="C1079" s="504" t="s">
        <v>385</v>
      </c>
      <c r="D1079" s="505" t="s">
        <v>386</v>
      </c>
      <c r="E1079" s="505" t="s">
        <v>1561</v>
      </c>
      <c r="F1079" s="505" t="str">
        <f>F1078</f>
        <v>2024</v>
      </c>
      <c r="G1079" s="504" t="s">
        <v>3343</v>
      </c>
      <c r="H1079" s="504" t="s">
        <v>5502</v>
      </c>
      <c r="I1079" s="504">
        <v>127</v>
      </c>
      <c r="J1079" s="504">
        <v>43</v>
      </c>
      <c r="K1079" s="504">
        <v>249</v>
      </c>
      <c r="L1079" s="504">
        <v>24</v>
      </c>
      <c r="M1079" s="504" t="s">
        <v>5502</v>
      </c>
      <c r="N1079" s="504">
        <v>0</v>
      </c>
      <c r="O1079" s="504">
        <v>452</v>
      </c>
    </row>
    <row r="1080" spans="2:15" x14ac:dyDescent="0.25">
      <c r="B1080" t="str">
        <f t="shared" si="16"/>
        <v>1052526022027Female</v>
      </c>
      <c r="C1080" s="256" t="s">
        <v>385</v>
      </c>
      <c r="D1080" s="17" t="s">
        <v>386</v>
      </c>
      <c r="E1080" s="17" t="s">
        <v>1918</v>
      </c>
      <c r="F1080" s="17" t="s">
        <v>1919</v>
      </c>
      <c r="G1080" s="256" t="s">
        <v>3904</v>
      </c>
      <c r="H1080" s="256" t="s">
        <v>5502</v>
      </c>
      <c r="I1080" s="256">
        <v>121</v>
      </c>
      <c r="J1080" s="256">
        <v>38</v>
      </c>
      <c r="K1080" s="256">
        <v>88</v>
      </c>
      <c r="L1080" s="256">
        <v>15</v>
      </c>
      <c r="M1080" s="256" t="s">
        <v>5502</v>
      </c>
      <c r="N1080" s="256">
        <v>0</v>
      </c>
      <c r="O1080" s="256">
        <v>268</v>
      </c>
    </row>
    <row r="1081" spans="2:15" x14ac:dyDescent="0.25">
      <c r="B1081" t="str">
        <f t="shared" si="16"/>
        <v>1052526022027Male</v>
      </c>
      <c r="C1081" s="256" t="s">
        <v>385</v>
      </c>
      <c r="D1081" s="17" t="s">
        <v>386</v>
      </c>
      <c r="E1081" s="17" t="s">
        <v>1918</v>
      </c>
      <c r="F1081" s="17" t="s">
        <v>1919</v>
      </c>
      <c r="G1081" s="256" t="s">
        <v>3905</v>
      </c>
      <c r="H1081" s="256" t="s">
        <v>5502</v>
      </c>
      <c r="I1081" s="256">
        <v>161</v>
      </c>
      <c r="J1081" s="256">
        <v>46</v>
      </c>
      <c r="K1081" s="256">
        <v>128</v>
      </c>
      <c r="L1081" s="256">
        <v>13</v>
      </c>
      <c r="M1081" s="256" t="s">
        <v>5502</v>
      </c>
      <c r="N1081" s="256" t="s">
        <v>5502</v>
      </c>
      <c r="O1081" s="256">
        <v>356</v>
      </c>
    </row>
    <row r="1082" spans="2:15" x14ac:dyDescent="0.25">
      <c r="B1082" t="str">
        <f t="shared" si="16"/>
        <v>1052526022027Total</v>
      </c>
      <c r="C1082" s="504" t="s">
        <v>385</v>
      </c>
      <c r="D1082" s="505" t="s">
        <v>386</v>
      </c>
      <c r="E1082" s="505" t="s">
        <v>1918</v>
      </c>
      <c r="F1082" s="505" t="str">
        <f>F1081</f>
        <v>2027</v>
      </c>
      <c r="G1082" s="504" t="s">
        <v>3343</v>
      </c>
      <c r="H1082" s="504" t="s">
        <v>5502</v>
      </c>
      <c r="I1082" s="504">
        <v>282</v>
      </c>
      <c r="J1082" s="504">
        <v>84</v>
      </c>
      <c r="K1082" s="504">
        <v>216</v>
      </c>
      <c r="L1082" s="504">
        <v>28</v>
      </c>
      <c r="M1082" s="504">
        <v>11</v>
      </c>
      <c r="N1082" s="504" t="s">
        <v>5502</v>
      </c>
      <c r="O1082" s="504">
        <v>624</v>
      </c>
    </row>
    <row r="1083" spans="2:15" x14ac:dyDescent="0.25">
      <c r="B1083" t="str">
        <f t="shared" si="16"/>
        <v>1052526026959Female</v>
      </c>
      <c r="C1083" s="256" t="s">
        <v>385</v>
      </c>
      <c r="D1083" s="17" t="s">
        <v>386</v>
      </c>
      <c r="E1083" s="17" t="s">
        <v>5392</v>
      </c>
      <c r="F1083" s="17" t="s">
        <v>1920</v>
      </c>
      <c r="G1083" s="256" t="s">
        <v>3904</v>
      </c>
      <c r="H1083" s="256">
        <v>0</v>
      </c>
      <c r="I1083" s="256">
        <v>28</v>
      </c>
      <c r="J1083" s="256">
        <v>17</v>
      </c>
      <c r="K1083" s="256" t="s">
        <v>5502</v>
      </c>
      <c r="L1083" s="256">
        <v>0</v>
      </c>
      <c r="M1083" s="256" t="s">
        <v>5502</v>
      </c>
      <c r="N1083" s="256">
        <v>0</v>
      </c>
      <c r="O1083" s="256">
        <v>55</v>
      </c>
    </row>
    <row r="1084" spans="2:15" x14ac:dyDescent="0.25">
      <c r="B1084" t="str">
        <f t="shared" si="16"/>
        <v>1052526026959Male</v>
      </c>
      <c r="C1084" s="256" t="s">
        <v>385</v>
      </c>
      <c r="D1084" s="17" t="s">
        <v>386</v>
      </c>
      <c r="E1084" s="17" t="s">
        <v>5392</v>
      </c>
      <c r="F1084" s="17" t="s">
        <v>1920</v>
      </c>
      <c r="G1084" s="256" t="s">
        <v>3905</v>
      </c>
      <c r="H1084" s="256">
        <v>0</v>
      </c>
      <c r="I1084" s="256">
        <v>31</v>
      </c>
      <c r="J1084" s="256">
        <v>16</v>
      </c>
      <c r="K1084" s="256" t="s">
        <v>5502</v>
      </c>
      <c r="L1084" s="256" t="s">
        <v>5502</v>
      </c>
      <c r="M1084" s="256" t="s">
        <v>5502</v>
      </c>
      <c r="N1084" s="256">
        <v>0</v>
      </c>
      <c r="O1084" s="256">
        <v>62</v>
      </c>
    </row>
    <row r="1085" spans="2:15" x14ac:dyDescent="0.25">
      <c r="B1085" t="str">
        <f t="shared" si="16"/>
        <v>1052526026959Total</v>
      </c>
      <c r="C1085" s="504" t="s">
        <v>385</v>
      </c>
      <c r="D1085" s="505" t="s">
        <v>386</v>
      </c>
      <c r="E1085" s="505" t="s">
        <v>5392</v>
      </c>
      <c r="F1085" s="505" t="str">
        <f>F1084</f>
        <v>6959</v>
      </c>
      <c r="G1085" s="504" t="s">
        <v>3343</v>
      </c>
      <c r="H1085" s="504">
        <v>0</v>
      </c>
      <c r="I1085" s="504">
        <v>59</v>
      </c>
      <c r="J1085" s="504">
        <v>33</v>
      </c>
      <c r="K1085" s="504">
        <v>22</v>
      </c>
      <c r="L1085" s="504" t="s">
        <v>5502</v>
      </c>
      <c r="M1085" s="504" t="s">
        <v>5502</v>
      </c>
      <c r="N1085" s="504">
        <v>0</v>
      </c>
      <c r="O1085" s="504">
        <v>117</v>
      </c>
    </row>
    <row r="1086" spans="2:15" x14ac:dyDescent="0.25">
      <c r="B1086" t="str">
        <f t="shared" si="16"/>
        <v>1052526022025Female</v>
      </c>
      <c r="C1086" s="256" t="s">
        <v>385</v>
      </c>
      <c r="D1086" s="17" t="s">
        <v>386</v>
      </c>
      <c r="E1086" s="17" t="s">
        <v>5390</v>
      </c>
      <c r="F1086" s="17" t="s">
        <v>1921</v>
      </c>
      <c r="G1086" s="256" t="s">
        <v>3904</v>
      </c>
      <c r="H1086" s="256" t="s">
        <v>5502</v>
      </c>
      <c r="I1086" s="256">
        <v>94</v>
      </c>
      <c r="J1086" s="256">
        <v>26</v>
      </c>
      <c r="K1086" s="256">
        <v>59</v>
      </c>
      <c r="L1086" s="256">
        <v>17</v>
      </c>
      <c r="M1086" s="256" t="s">
        <v>5502</v>
      </c>
      <c r="N1086" s="256">
        <v>0</v>
      </c>
      <c r="O1086" s="256">
        <v>212</v>
      </c>
    </row>
    <row r="1087" spans="2:15" x14ac:dyDescent="0.25">
      <c r="B1087" t="str">
        <f t="shared" si="16"/>
        <v>1052526022025Male</v>
      </c>
      <c r="C1087" s="256" t="s">
        <v>385</v>
      </c>
      <c r="D1087" s="17" t="s">
        <v>386</v>
      </c>
      <c r="E1087" s="17" t="s">
        <v>5390</v>
      </c>
      <c r="F1087" s="17" t="s">
        <v>1921</v>
      </c>
      <c r="G1087" s="256" t="s">
        <v>3905</v>
      </c>
      <c r="H1087" s="256">
        <v>0</v>
      </c>
      <c r="I1087" s="256">
        <v>100</v>
      </c>
      <c r="J1087" s="256">
        <v>28</v>
      </c>
      <c r="K1087" s="256">
        <v>77</v>
      </c>
      <c r="L1087" s="256">
        <v>17</v>
      </c>
      <c r="M1087" s="256" t="s">
        <v>5502</v>
      </c>
      <c r="N1087" s="256" t="s">
        <v>5502</v>
      </c>
      <c r="O1087" s="256">
        <v>232</v>
      </c>
    </row>
    <row r="1088" spans="2:15" x14ac:dyDescent="0.25">
      <c r="B1088" t="str">
        <f t="shared" si="16"/>
        <v>1052526022025Total</v>
      </c>
      <c r="C1088" s="504" t="s">
        <v>385</v>
      </c>
      <c r="D1088" s="505" t="s">
        <v>386</v>
      </c>
      <c r="E1088" s="505" t="s">
        <v>5390</v>
      </c>
      <c r="F1088" s="505" t="str">
        <f>F1087</f>
        <v>2025</v>
      </c>
      <c r="G1088" s="504" t="s">
        <v>3343</v>
      </c>
      <c r="H1088" s="504" t="s">
        <v>5502</v>
      </c>
      <c r="I1088" s="504">
        <v>194</v>
      </c>
      <c r="J1088" s="504">
        <v>54</v>
      </c>
      <c r="K1088" s="504">
        <v>136</v>
      </c>
      <c r="L1088" s="504">
        <v>34</v>
      </c>
      <c r="M1088" s="504" t="s">
        <v>5502</v>
      </c>
      <c r="N1088" s="504" t="s">
        <v>5502</v>
      </c>
      <c r="O1088" s="504">
        <v>444</v>
      </c>
    </row>
    <row r="1089" spans="2:15" x14ac:dyDescent="0.25">
      <c r="B1089" t="str">
        <f t="shared" si="16"/>
        <v>1052528075045Female</v>
      </c>
      <c r="C1089" s="256" t="s">
        <v>387</v>
      </c>
      <c r="D1089" s="17" t="s">
        <v>388</v>
      </c>
      <c r="E1089" s="17" t="s">
        <v>388</v>
      </c>
      <c r="F1089" s="17" t="s">
        <v>3837</v>
      </c>
      <c r="G1089" s="256" t="s">
        <v>3904</v>
      </c>
      <c r="H1089" s="256" t="s">
        <v>5502</v>
      </c>
      <c r="I1089" s="256" t="s">
        <v>5502</v>
      </c>
      <c r="J1089" s="256" t="s">
        <v>5502</v>
      </c>
      <c r="K1089" s="256">
        <v>290</v>
      </c>
      <c r="L1089" s="256" t="s">
        <v>5502</v>
      </c>
      <c r="M1089" s="256">
        <v>0</v>
      </c>
      <c r="N1089" s="256">
        <v>0</v>
      </c>
      <c r="O1089" s="256">
        <v>301</v>
      </c>
    </row>
    <row r="1090" spans="2:15" x14ac:dyDescent="0.25">
      <c r="B1090" t="str">
        <f t="shared" si="16"/>
        <v>1052528075045Male</v>
      </c>
      <c r="C1090" s="256" t="s">
        <v>387</v>
      </c>
      <c r="D1090" s="17" t="s">
        <v>388</v>
      </c>
      <c r="E1090" s="17" t="s">
        <v>388</v>
      </c>
      <c r="F1090" s="17" t="s">
        <v>3837</v>
      </c>
      <c r="G1090" s="256" t="s">
        <v>3905</v>
      </c>
      <c r="H1090" s="256">
        <v>0</v>
      </c>
      <c r="I1090" s="256" t="s">
        <v>5502</v>
      </c>
      <c r="J1090" s="256" t="s">
        <v>5502</v>
      </c>
      <c r="K1090" s="256">
        <v>473</v>
      </c>
      <c r="L1090" s="256" t="s">
        <v>5502</v>
      </c>
      <c r="M1090" s="256">
        <v>0</v>
      </c>
      <c r="N1090" s="256">
        <v>0</v>
      </c>
      <c r="O1090" s="256">
        <v>489</v>
      </c>
    </row>
    <row r="1091" spans="2:15" x14ac:dyDescent="0.25">
      <c r="B1091" t="str">
        <f t="shared" si="16"/>
        <v>1052528075045Total</v>
      </c>
      <c r="C1091" s="504" t="s">
        <v>387</v>
      </c>
      <c r="D1091" s="505" t="s">
        <v>388</v>
      </c>
      <c r="E1091" s="505" t="s">
        <v>388</v>
      </c>
      <c r="F1091" s="505" t="str">
        <f>F1090</f>
        <v>5045</v>
      </c>
      <c r="G1091" s="504" t="s">
        <v>3343</v>
      </c>
      <c r="H1091" s="504" t="s">
        <v>5502</v>
      </c>
      <c r="I1091" s="504">
        <v>12</v>
      </c>
      <c r="J1091" s="504" t="s">
        <v>5502</v>
      </c>
      <c r="K1091" s="504">
        <v>763</v>
      </c>
      <c r="L1091" s="504" t="s">
        <v>5502</v>
      </c>
      <c r="M1091" s="504">
        <v>0</v>
      </c>
      <c r="N1091" s="504">
        <v>0</v>
      </c>
      <c r="O1091" s="504">
        <v>790</v>
      </c>
    </row>
    <row r="1092" spans="2:15" x14ac:dyDescent="0.25">
      <c r="B1092" t="str">
        <f t="shared" si="16"/>
        <v>1052575128163Female</v>
      </c>
      <c r="C1092" s="256" t="s">
        <v>5374</v>
      </c>
      <c r="D1092" s="17" t="s">
        <v>5567</v>
      </c>
      <c r="E1092" s="17" t="s">
        <v>5567</v>
      </c>
      <c r="F1092" s="17" t="s">
        <v>5395</v>
      </c>
      <c r="G1092" s="256" t="s">
        <v>3904</v>
      </c>
      <c r="H1092" s="256">
        <v>0</v>
      </c>
      <c r="I1092" s="256">
        <v>20</v>
      </c>
      <c r="J1092" s="256" t="s">
        <v>5502</v>
      </c>
      <c r="K1092" s="256" t="s">
        <v>5502</v>
      </c>
      <c r="L1092" s="256" t="s">
        <v>5502</v>
      </c>
      <c r="M1092" s="256">
        <v>0</v>
      </c>
      <c r="N1092" s="256">
        <v>0</v>
      </c>
      <c r="O1092" s="256">
        <v>30</v>
      </c>
    </row>
    <row r="1093" spans="2:15" x14ac:dyDescent="0.25">
      <c r="B1093" t="str">
        <f t="shared" ref="B1093:B1156" si="17">C1093&amp;F1093&amp;G1093</f>
        <v>1052575128163Male</v>
      </c>
      <c r="C1093" s="256" t="s">
        <v>5374</v>
      </c>
      <c r="D1093" s="17" t="s">
        <v>5567</v>
      </c>
      <c r="E1093" s="17" t="s">
        <v>5567</v>
      </c>
      <c r="F1093" s="17" t="s">
        <v>5395</v>
      </c>
      <c r="G1093" s="256" t="s">
        <v>3905</v>
      </c>
      <c r="H1093" s="256">
        <v>0</v>
      </c>
      <c r="I1093" s="256">
        <v>16</v>
      </c>
      <c r="J1093" s="256" t="s">
        <v>5502</v>
      </c>
      <c r="K1093" s="256" t="s">
        <v>5502</v>
      </c>
      <c r="L1093" s="256" t="s">
        <v>5502</v>
      </c>
      <c r="M1093" s="256">
        <v>0</v>
      </c>
      <c r="N1093" s="256">
        <v>0</v>
      </c>
      <c r="O1093" s="256">
        <v>29</v>
      </c>
    </row>
    <row r="1094" spans="2:15" x14ac:dyDescent="0.25">
      <c r="B1094" t="str">
        <f t="shared" si="17"/>
        <v>1052575128163Total</v>
      </c>
      <c r="C1094" s="504" t="s">
        <v>5374</v>
      </c>
      <c r="D1094" s="505" t="s">
        <v>5567</v>
      </c>
      <c r="E1094" s="505" t="s">
        <v>5567</v>
      </c>
      <c r="F1094" s="505" t="str">
        <f>F1093</f>
        <v>8163</v>
      </c>
      <c r="G1094" s="504" t="s">
        <v>3343</v>
      </c>
      <c r="H1094" s="504">
        <v>0</v>
      </c>
      <c r="I1094" s="504">
        <v>36</v>
      </c>
      <c r="J1094" s="504" t="s">
        <v>5502</v>
      </c>
      <c r="K1094" s="504" t="s">
        <v>5502</v>
      </c>
      <c r="L1094" s="504" t="s">
        <v>5502</v>
      </c>
      <c r="M1094" s="504">
        <v>0</v>
      </c>
      <c r="N1094" s="504">
        <v>0</v>
      </c>
      <c r="O1094" s="504">
        <v>59</v>
      </c>
    </row>
    <row r="1095" spans="2:15" x14ac:dyDescent="0.25">
      <c r="B1095" t="str">
        <f t="shared" si="17"/>
        <v>1265134407665Female</v>
      </c>
      <c r="C1095" s="256" t="s">
        <v>389</v>
      </c>
      <c r="D1095" s="17" t="s">
        <v>5371</v>
      </c>
      <c r="E1095" s="17" t="s">
        <v>5371</v>
      </c>
      <c r="F1095" s="17" t="s">
        <v>1922</v>
      </c>
      <c r="G1095" s="256" t="s">
        <v>3904</v>
      </c>
      <c r="H1095" s="256">
        <v>0</v>
      </c>
      <c r="I1095" s="256" t="s">
        <v>5502</v>
      </c>
      <c r="J1095" s="256">
        <v>611</v>
      </c>
      <c r="K1095" s="256" t="s">
        <v>5502</v>
      </c>
      <c r="L1095" s="256">
        <v>0</v>
      </c>
      <c r="M1095" s="256">
        <v>0</v>
      </c>
      <c r="N1095" s="256">
        <v>0</v>
      </c>
      <c r="O1095" s="256">
        <v>632</v>
      </c>
    </row>
    <row r="1096" spans="2:15" x14ac:dyDescent="0.25">
      <c r="B1096" t="str">
        <f t="shared" si="17"/>
        <v>1265134407665Male</v>
      </c>
      <c r="C1096" s="256" t="s">
        <v>389</v>
      </c>
      <c r="D1096" s="17" t="s">
        <v>5371</v>
      </c>
      <c r="E1096" s="17" t="s">
        <v>5371</v>
      </c>
      <c r="F1096" s="17" t="s">
        <v>1922</v>
      </c>
      <c r="G1096" s="256" t="s">
        <v>3905</v>
      </c>
      <c r="H1096" s="256">
        <v>0</v>
      </c>
      <c r="I1096" s="256" t="s">
        <v>5502</v>
      </c>
      <c r="J1096" s="256">
        <v>559</v>
      </c>
      <c r="K1096" s="256" t="s">
        <v>5502</v>
      </c>
      <c r="L1096" s="256">
        <v>0</v>
      </c>
      <c r="M1096" s="256" t="s">
        <v>5502</v>
      </c>
      <c r="N1096" s="256">
        <v>0</v>
      </c>
      <c r="O1096" s="256">
        <v>578</v>
      </c>
    </row>
    <row r="1097" spans="2:15" x14ac:dyDescent="0.25">
      <c r="B1097" t="str">
        <f t="shared" si="17"/>
        <v>1265134407665Total</v>
      </c>
      <c r="C1097" s="504" t="s">
        <v>389</v>
      </c>
      <c r="D1097" s="505" t="s">
        <v>5371</v>
      </c>
      <c r="E1097" s="505" t="s">
        <v>5371</v>
      </c>
      <c r="F1097" s="505" t="str">
        <f>F1096</f>
        <v>7665</v>
      </c>
      <c r="G1097" s="504" t="s">
        <v>3343</v>
      </c>
      <c r="H1097" s="504">
        <v>0</v>
      </c>
      <c r="I1097" s="504">
        <v>37</v>
      </c>
      <c r="J1097" s="504">
        <v>1170</v>
      </c>
      <c r="K1097" s="504" t="s">
        <v>5502</v>
      </c>
      <c r="L1097" s="504">
        <v>0</v>
      </c>
      <c r="M1097" s="504" t="s">
        <v>5502</v>
      </c>
      <c r="N1097" s="504">
        <v>0</v>
      </c>
      <c r="O1097" s="504">
        <v>1210</v>
      </c>
    </row>
    <row r="1098" spans="2:15" x14ac:dyDescent="0.25">
      <c r="B1098" t="str">
        <f t="shared" si="17"/>
        <v>1265115638216Female</v>
      </c>
      <c r="C1098" s="256" t="s">
        <v>3797</v>
      </c>
      <c r="D1098" s="17" t="s">
        <v>3701</v>
      </c>
      <c r="E1098" s="17" t="s">
        <v>3701</v>
      </c>
      <c r="F1098" s="17" t="s">
        <v>3702</v>
      </c>
      <c r="G1098" s="256" t="s">
        <v>3904</v>
      </c>
      <c r="H1098" s="256">
        <v>0</v>
      </c>
      <c r="I1098" s="256" t="s">
        <v>5502</v>
      </c>
      <c r="J1098" s="256">
        <v>72</v>
      </c>
      <c r="K1098" s="256" t="s">
        <v>5502</v>
      </c>
      <c r="L1098" s="256">
        <v>0</v>
      </c>
      <c r="M1098" s="256" t="s">
        <v>5502</v>
      </c>
      <c r="N1098" s="256">
        <v>0</v>
      </c>
      <c r="O1098" s="256">
        <v>79</v>
      </c>
    </row>
    <row r="1099" spans="2:15" x14ac:dyDescent="0.25">
      <c r="B1099" t="str">
        <f t="shared" si="17"/>
        <v>1265115638216Male</v>
      </c>
      <c r="C1099" s="256" t="s">
        <v>3797</v>
      </c>
      <c r="D1099" s="17" t="s">
        <v>3701</v>
      </c>
      <c r="E1099" s="17" t="s">
        <v>3701</v>
      </c>
      <c r="F1099" s="17" t="s">
        <v>3702</v>
      </c>
      <c r="G1099" s="256" t="s">
        <v>3905</v>
      </c>
      <c r="H1099" s="256">
        <v>0</v>
      </c>
      <c r="I1099" s="256" t="s">
        <v>5502</v>
      </c>
      <c r="J1099" s="256">
        <v>61</v>
      </c>
      <c r="K1099" s="256" t="s">
        <v>5502</v>
      </c>
      <c r="L1099" s="256">
        <v>0</v>
      </c>
      <c r="M1099" s="256" t="s">
        <v>5502</v>
      </c>
      <c r="N1099" s="256">
        <v>0</v>
      </c>
      <c r="O1099" s="256">
        <v>70</v>
      </c>
    </row>
    <row r="1100" spans="2:15" x14ac:dyDescent="0.25">
      <c r="B1100" t="str">
        <f t="shared" si="17"/>
        <v>1265115638216Total</v>
      </c>
      <c r="C1100" s="504" t="s">
        <v>3797</v>
      </c>
      <c r="D1100" s="505" t="s">
        <v>3701</v>
      </c>
      <c r="E1100" s="505" t="s">
        <v>3701</v>
      </c>
      <c r="F1100" s="505" t="str">
        <f>F1099</f>
        <v>8216</v>
      </c>
      <c r="G1100" s="504" t="s">
        <v>3343</v>
      </c>
      <c r="H1100" s="504">
        <v>0</v>
      </c>
      <c r="I1100" s="504">
        <v>12</v>
      </c>
      <c r="J1100" s="504">
        <v>133</v>
      </c>
      <c r="K1100" s="504" t="s">
        <v>5502</v>
      </c>
      <c r="L1100" s="504">
        <v>0</v>
      </c>
      <c r="M1100" s="504" t="s">
        <v>5502</v>
      </c>
      <c r="N1100" s="504">
        <v>0</v>
      </c>
      <c r="O1100" s="504">
        <v>149</v>
      </c>
    </row>
    <row r="1101" spans="2:15" x14ac:dyDescent="0.25">
      <c r="B1101" t="str">
        <f t="shared" si="17"/>
        <v>1265131007564Female</v>
      </c>
      <c r="C1101" s="256" t="s">
        <v>390</v>
      </c>
      <c r="D1101" s="17" t="s">
        <v>391</v>
      </c>
      <c r="E1101" s="17" t="s">
        <v>1923</v>
      </c>
      <c r="F1101" s="17" t="s">
        <v>1924</v>
      </c>
      <c r="G1101" s="256" t="s">
        <v>3904</v>
      </c>
      <c r="H1101" s="256">
        <v>0</v>
      </c>
      <c r="I1101" s="256" t="s">
        <v>5502</v>
      </c>
      <c r="J1101" s="256" t="s">
        <v>5502</v>
      </c>
      <c r="K1101" s="256">
        <v>0</v>
      </c>
      <c r="L1101" s="256">
        <v>0</v>
      </c>
      <c r="M1101" s="256">
        <v>0</v>
      </c>
      <c r="N1101" s="256">
        <v>0</v>
      </c>
      <c r="O1101" s="256">
        <v>42</v>
      </c>
    </row>
    <row r="1102" spans="2:15" x14ac:dyDescent="0.25">
      <c r="B1102" t="str">
        <f t="shared" si="17"/>
        <v>1265131007564Male</v>
      </c>
      <c r="C1102" s="256" t="s">
        <v>390</v>
      </c>
      <c r="D1102" s="17" t="s">
        <v>391</v>
      </c>
      <c r="E1102" s="17" t="s">
        <v>1923</v>
      </c>
      <c r="F1102" s="17" t="s">
        <v>1924</v>
      </c>
      <c r="G1102" s="256" t="s">
        <v>3905</v>
      </c>
      <c r="H1102" s="256">
        <v>0</v>
      </c>
      <c r="I1102" s="256" t="s">
        <v>5502</v>
      </c>
      <c r="J1102" s="256" t="s">
        <v>5502</v>
      </c>
      <c r="K1102" s="256">
        <v>0</v>
      </c>
      <c r="L1102" s="256">
        <v>0</v>
      </c>
      <c r="M1102" s="256">
        <v>0</v>
      </c>
      <c r="N1102" s="256">
        <v>0</v>
      </c>
      <c r="O1102" s="256">
        <v>42</v>
      </c>
    </row>
    <row r="1103" spans="2:15" x14ac:dyDescent="0.25">
      <c r="B1103" t="str">
        <f t="shared" si="17"/>
        <v>1265131007564Total</v>
      </c>
      <c r="C1103" s="504" t="s">
        <v>390</v>
      </c>
      <c r="D1103" s="505" t="s">
        <v>391</v>
      </c>
      <c r="E1103" s="505" t="s">
        <v>1923</v>
      </c>
      <c r="F1103" s="505" t="str">
        <f>F1102</f>
        <v>7564</v>
      </c>
      <c r="G1103" s="504" t="s">
        <v>3343</v>
      </c>
      <c r="H1103" s="504">
        <v>0</v>
      </c>
      <c r="I1103" s="504" t="s">
        <v>5502</v>
      </c>
      <c r="J1103" s="504" t="s">
        <v>5502</v>
      </c>
      <c r="K1103" s="504">
        <v>0</v>
      </c>
      <c r="L1103" s="504">
        <v>0</v>
      </c>
      <c r="M1103" s="504">
        <v>0</v>
      </c>
      <c r="N1103" s="504">
        <v>0</v>
      </c>
      <c r="O1103" s="504">
        <v>84</v>
      </c>
    </row>
    <row r="1104" spans="2:15" x14ac:dyDescent="0.25">
      <c r="B1104" t="str">
        <f t="shared" si="17"/>
        <v>1080530037897Female</v>
      </c>
      <c r="C1104" s="256" t="s">
        <v>392</v>
      </c>
      <c r="D1104" s="17" t="s">
        <v>393</v>
      </c>
      <c r="E1104" s="17" t="s">
        <v>1925</v>
      </c>
      <c r="F1104" s="17" t="s">
        <v>1926</v>
      </c>
      <c r="G1104" s="256" t="s">
        <v>3904</v>
      </c>
      <c r="H1104" s="256">
        <v>0</v>
      </c>
      <c r="I1104" s="256" t="s">
        <v>5502</v>
      </c>
      <c r="J1104" s="256" t="s">
        <v>5502</v>
      </c>
      <c r="K1104" s="256">
        <v>215</v>
      </c>
      <c r="L1104" s="256" t="s">
        <v>5502</v>
      </c>
      <c r="M1104" s="256">
        <v>0</v>
      </c>
      <c r="N1104" s="256">
        <v>0</v>
      </c>
      <c r="O1104" s="256">
        <v>221</v>
      </c>
    </row>
    <row r="1105" spans="2:15" x14ac:dyDescent="0.25">
      <c r="B1105" t="str">
        <f t="shared" si="17"/>
        <v>1080530037897Male</v>
      </c>
      <c r="C1105" s="256" t="s">
        <v>392</v>
      </c>
      <c r="D1105" s="17" t="s">
        <v>393</v>
      </c>
      <c r="E1105" s="17" t="s">
        <v>1925</v>
      </c>
      <c r="F1105" s="17" t="s">
        <v>1926</v>
      </c>
      <c r="G1105" s="256" t="s">
        <v>3905</v>
      </c>
      <c r="H1105" s="256">
        <v>0</v>
      </c>
      <c r="I1105" s="256" t="s">
        <v>5502</v>
      </c>
      <c r="J1105" s="256" t="s">
        <v>5502</v>
      </c>
      <c r="K1105" s="256">
        <v>228</v>
      </c>
      <c r="L1105" s="256">
        <v>0</v>
      </c>
      <c r="M1105" s="256">
        <v>0</v>
      </c>
      <c r="N1105" s="256">
        <v>0</v>
      </c>
      <c r="O1105" s="256">
        <v>232</v>
      </c>
    </row>
    <row r="1106" spans="2:15" x14ac:dyDescent="0.25">
      <c r="B1106" t="str">
        <f t="shared" si="17"/>
        <v>1080530037897Total</v>
      </c>
      <c r="C1106" s="504" t="s">
        <v>392</v>
      </c>
      <c r="D1106" s="505" t="s">
        <v>393</v>
      </c>
      <c r="E1106" s="505" t="s">
        <v>1925</v>
      </c>
      <c r="F1106" s="505" t="str">
        <f>F1105</f>
        <v>7897</v>
      </c>
      <c r="G1106" s="504" t="s">
        <v>3343</v>
      </c>
      <c r="H1106" s="504">
        <v>0</v>
      </c>
      <c r="I1106" s="504" t="s">
        <v>5502</v>
      </c>
      <c r="J1106" s="504" t="s">
        <v>5502</v>
      </c>
      <c r="K1106" s="504">
        <v>443</v>
      </c>
      <c r="L1106" s="504" t="s">
        <v>5502</v>
      </c>
      <c r="M1106" s="504">
        <v>0</v>
      </c>
      <c r="N1106" s="504">
        <v>0</v>
      </c>
      <c r="O1106" s="504">
        <v>453</v>
      </c>
    </row>
    <row r="1107" spans="2:15" x14ac:dyDescent="0.25">
      <c r="B1107" t="str">
        <f t="shared" si="17"/>
        <v>1080530037898Female</v>
      </c>
      <c r="C1107" s="256" t="s">
        <v>392</v>
      </c>
      <c r="D1107" s="17" t="s">
        <v>393</v>
      </c>
      <c r="E1107" s="17" t="s">
        <v>1927</v>
      </c>
      <c r="F1107" s="17" t="s">
        <v>1928</v>
      </c>
      <c r="G1107" s="256" t="s">
        <v>3904</v>
      </c>
      <c r="H1107" s="256">
        <v>0</v>
      </c>
      <c r="I1107" s="256" t="s">
        <v>5502</v>
      </c>
      <c r="J1107" s="256">
        <v>0</v>
      </c>
      <c r="K1107" s="256" t="s">
        <v>5502</v>
      </c>
      <c r="L1107" s="256">
        <v>0</v>
      </c>
      <c r="M1107" s="256">
        <v>0</v>
      </c>
      <c r="N1107" s="256">
        <v>0</v>
      </c>
      <c r="O1107" s="256">
        <v>100</v>
      </c>
    </row>
    <row r="1108" spans="2:15" x14ac:dyDescent="0.25">
      <c r="B1108" t="str">
        <f t="shared" si="17"/>
        <v>1080530037898Male</v>
      </c>
      <c r="C1108" s="256" t="s">
        <v>392</v>
      </c>
      <c r="D1108" s="17" t="s">
        <v>393</v>
      </c>
      <c r="E1108" s="17" t="s">
        <v>1927</v>
      </c>
      <c r="F1108" s="17" t="s">
        <v>1928</v>
      </c>
      <c r="G1108" s="256" t="s">
        <v>3905</v>
      </c>
      <c r="H1108" s="256">
        <v>0</v>
      </c>
      <c r="I1108" s="256">
        <v>0</v>
      </c>
      <c r="J1108" s="256">
        <v>0</v>
      </c>
      <c r="K1108" s="256">
        <v>105</v>
      </c>
      <c r="L1108" s="256">
        <v>0</v>
      </c>
      <c r="M1108" s="256">
        <v>0</v>
      </c>
      <c r="N1108" s="256">
        <v>0</v>
      </c>
      <c r="O1108" s="256">
        <v>105</v>
      </c>
    </row>
    <row r="1109" spans="2:15" x14ac:dyDescent="0.25">
      <c r="B1109" t="str">
        <f t="shared" si="17"/>
        <v>1080530037898Total</v>
      </c>
      <c r="C1109" s="504" t="s">
        <v>392</v>
      </c>
      <c r="D1109" s="505" t="s">
        <v>393</v>
      </c>
      <c r="E1109" s="505" t="s">
        <v>1927</v>
      </c>
      <c r="F1109" s="505" t="str">
        <f>F1108</f>
        <v>7898</v>
      </c>
      <c r="G1109" s="504" t="s">
        <v>3343</v>
      </c>
      <c r="H1109" s="504">
        <v>0</v>
      </c>
      <c r="I1109" s="504" t="s">
        <v>5502</v>
      </c>
      <c r="J1109" s="504">
        <v>0</v>
      </c>
      <c r="K1109" s="504" t="s">
        <v>5502</v>
      </c>
      <c r="L1109" s="504">
        <v>0</v>
      </c>
      <c r="M1109" s="504">
        <v>0</v>
      </c>
      <c r="N1109" s="504">
        <v>0</v>
      </c>
      <c r="O1109" s="504">
        <v>205</v>
      </c>
    </row>
    <row r="1110" spans="2:15" x14ac:dyDescent="0.25">
      <c r="B1110" t="str">
        <f t="shared" si="17"/>
        <v>1204500037866Female</v>
      </c>
      <c r="C1110" s="256" t="s">
        <v>394</v>
      </c>
      <c r="D1110" s="17" t="s">
        <v>395</v>
      </c>
      <c r="E1110" s="17" t="s">
        <v>395</v>
      </c>
      <c r="F1110" s="17" t="s">
        <v>1929</v>
      </c>
      <c r="G1110" s="256" t="s">
        <v>3904</v>
      </c>
      <c r="H1110" s="256">
        <v>0</v>
      </c>
      <c r="I1110" s="256" t="s">
        <v>5502</v>
      </c>
      <c r="J1110" s="256" t="s">
        <v>5502</v>
      </c>
      <c r="K1110" s="256">
        <v>37</v>
      </c>
      <c r="L1110" s="256" t="s">
        <v>5502</v>
      </c>
      <c r="M1110" s="256" t="s">
        <v>5502</v>
      </c>
      <c r="N1110" s="256">
        <v>0</v>
      </c>
      <c r="O1110" s="256">
        <v>50</v>
      </c>
    </row>
    <row r="1111" spans="2:15" x14ac:dyDescent="0.25">
      <c r="B1111" t="str">
        <f t="shared" si="17"/>
        <v>1204500037866Male</v>
      </c>
      <c r="C1111" s="256" t="s">
        <v>394</v>
      </c>
      <c r="D1111" s="17" t="s">
        <v>395</v>
      </c>
      <c r="E1111" s="17" t="s">
        <v>395</v>
      </c>
      <c r="F1111" s="17" t="s">
        <v>1929</v>
      </c>
      <c r="G1111" s="256" t="s">
        <v>3905</v>
      </c>
      <c r="H1111" s="256">
        <v>0</v>
      </c>
      <c r="I1111" s="256" t="s">
        <v>5502</v>
      </c>
      <c r="J1111" s="256" t="s">
        <v>5502</v>
      </c>
      <c r="K1111" s="256">
        <v>28</v>
      </c>
      <c r="L1111" s="256" t="s">
        <v>5502</v>
      </c>
      <c r="M1111" s="256">
        <v>0</v>
      </c>
      <c r="N1111" s="256">
        <v>0</v>
      </c>
      <c r="O1111" s="256">
        <v>38</v>
      </c>
    </row>
    <row r="1112" spans="2:15" x14ac:dyDescent="0.25">
      <c r="B1112" t="str">
        <f t="shared" si="17"/>
        <v>1204500037866Total</v>
      </c>
      <c r="C1112" s="504" t="s">
        <v>394</v>
      </c>
      <c r="D1112" s="505" t="s">
        <v>395</v>
      </c>
      <c r="E1112" s="505" t="s">
        <v>395</v>
      </c>
      <c r="F1112" s="505" t="str">
        <f>F1111</f>
        <v>7866</v>
      </c>
      <c r="G1112" s="504" t="s">
        <v>3343</v>
      </c>
      <c r="H1112" s="504">
        <v>0</v>
      </c>
      <c r="I1112" s="504">
        <v>14</v>
      </c>
      <c r="J1112" s="504" t="s">
        <v>5502</v>
      </c>
      <c r="K1112" s="504">
        <v>65</v>
      </c>
      <c r="L1112" s="504" t="s">
        <v>5502</v>
      </c>
      <c r="M1112" s="504" t="s">
        <v>5502</v>
      </c>
      <c r="N1112" s="504">
        <v>0</v>
      </c>
      <c r="O1112" s="504">
        <v>88</v>
      </c>
    </row>
    <row r="1113" spans="2:15" x14ac:dyDescent="0.25">
      <c r="B1113" t="str">
        <f t="shared" si="17"/>
        <v>1213980658325Female</v>
      </c>
      <c r="C1113" s="256" t="s">
        <v>5379</v>
      </c>
      <c r="D1113" s="17" t="s">
        <v>5568</v>
      </c>
      <c r="E1113" s="17" t="s">
        <v>5568</v>
      </c>
      <c r="F1113" s="17" t="s">
        <v>5396</v>
      </c>
      <c r="G1113" s="256" t="s">
        <v>3904</v>
      </c>
      <c r="H1113" s="256">
        <v>0</v>
      </c>
      <c r="I1113" s="256">
        <v>27</v>
      </c>
      <c r="J1113" s="256">
        <v>125</v>
      </c>
      <c r="K1113" s="256" t="s">
        <v>5502</v>
      </c>
      <c r="L1113" s="256" t="s">
        <v>5502</v>
      </c>
      <c r="M1113" s="256">
        <v>0</v>
      </c>
      <c r="N1113" s="256">
        <v>0</v>
      </c>
      <c r="O1113" s="256">
        <v>163</v>
      </c>
    </row>
    <row r="1114" spans="2:15" x14ac:dyDescent="0.25">
      <c r="B1114" t="str">
        <f t="shared" si="17"/>
        <v>1213980658325Male</v>
      </c>
      <c r="C1114" s="256" t="s">
        <v>5379</v>
      </c>
      <c r="D1114" s="17" t="s">
        <v>5568</v>
      </c>
      <c r="E1114" s="17" t="s">
        <v>5568</v>
      </c>
      <c r="F1114" s="17" t="s">
        <v>5396</v>
      </c>
      <c r="G1114" s="256" t="s">
        <v>3905</v>
      </c>
      <c r="H1114" s="256">
        <v>0</v>
      </c>
      <c r="I1114" s="256">
        <v>22</v>
      </c>
      <c r="J1114" s="256">
        <v>146</v>
      </c>
      <c r="K1114" s="256" t="s">
        <v>5502</v>
      </c>
      <c r="L1114" s="256" t="s">
        <v>5502</v>
      </c>
      <c r="M1114" s="256">
        <v>0</v>
      </c>
      <c r="N1114" s="256">
        <v>0</v>
      </c>
      <c r="O1114" s="256">
        <v>181</v>
      </c>
    </row>
    <row r="1115" spans="2:15" x14ac:dyDescent="0.25">
      <c r="B1115" t="str">
        <f t="shared" si="17"/>
        <v>1213980658325Total</v>
      </c>
      <c r="C1115" s="504" t="s">
        <v>5379</v>
      </c>
      <c r="D1115" s="505" t="s">
        <v>5568</v>
      </c>
      <c r="E1115" s="505" t="s">
        <v>5568</v>
      </c>
      <c r="F1115" s="505" t="str">
        <f>F1114</f>
        <v>8325</v>
      </c>
      <c r="G1115" s="504" t="s">
        <v>3343</v>
      </c>
      <c r="H1115" s="504">
        <v>0</v>
      </c>
      <c r="I1115" s="504">
        <v>49</v>
      </c>
      <c r="J1115" s="504">
        <v>271</v>
      </c>
      <c r="K1115" s="504" t="s">
        <v>5502</v>
      </c>
      <c r="L1115" s="504" t="s">
        <v>5502</v>
      </c>
      <c r="M1115" s="504">
        <v>0</v>
      </c>
      <c r="N1115" s="504">
        <v>0</v>
      </c>
      <c r="O1115" s="504">
        <v>344</v>
      </c>
    </row>
    <row r="1116" spans="2:15" x14ac:dyDescent="0.25">
      <c r="B1116" t="str">
        <f t="shared" si="17"/>
        <v>1140620030787Female</v>
      </c>
      <c r="C1116" s="256" t="s">
        <v>396</v>
      </c>
      <c r="D1116" s="17" t="s">
        <v>397</v>
      </c>
      <c r="E1116" s="17" t="s">
        <v>1930</v>
      </c>
      <c r="F1116" s="17" t="s">
        <v>1931</v>
      </c>
      <c r="G1116" s="256" t="s">
        <v>3904</v>
      </c>
      <c r="H1116" s="256">
        <v>0</v>
      </c>
      <c r="I1116" s="256">
        <v>16</v>
      </c>
      <c r="J1116" s="256">
        <v>32</v>
      </c>
      <c r="K1116" s="256">
        <v>244</v>
      </c>
      <c r="L1116" s="256" t="s">
        <v>5502</v>
      </c>
      <c r="M1116" s="256" t="s">
        <v>5502</v>
      </c>
      <c r="N1116" s="256">
        <v>0</v>
      </c>
      <c r="O1116" s="256">
        <v>306</v>
      </c>
    </row>
    <row r="1117" spans="2:15" x14ac:dyDescent="0.25">
      <c r="B1117" t="str">
        <f t="shared" si="17"/>
        <v>1140620030787Male</v>
      </c>
      <c r="C1117" s="256" t="s">
        <v>396</v>
      </c>
      <c r="D1117" s="17" t="s">
        <v>397</v>
      </c>
      <c r="E1117" s="17" t="s">
        <v>1930</v>
      </c>
      <c r="F1117" s="17" t="s">
        <v>1931</v>
      </c>
      <c r="G1117" s="256" t="s">
        <v>3905</v>
      </c>
      <c r="H1117" s="256" t="s">
        <v>5502</v>
      </c>
      <c r="I1117" s="256">
        <v>13</v>
      </c>
      <c r="J1117" s="256">
        <v>25</v>
      </c>
      <c r="K1117" s="256">
        <v>293</v>
      </c>
      <c r="L1117" s="256" t="s">
        <v>5502</v>
      </c>
      <c r="M1117" s="256" t="s">
        <v>5502</v>
      </c>
      <c r="N1117" s="256">
        <v>0</v>
      </c>
      <c r="O1117" s="256">
        <v>345</v>
      </c>
    </row>
    <row r="1118" spans="2:15" x14ac:dyDescent="0.25">
      <c r="B1118" t="str">
        <f t="shared" si="17"/>
        <v>1140620030787Total</v>
      </c>
      <c r="C1118" s="504" t="s">
        <v>396</v>
      </c>
      <c r="D1118" s="505" t="s">
        <v>397</v>
      </c>
      <c r="E1118" s="505" t="s">
        <v>1930</v>
      </c>
      <c r="F1118" s="505" t="str">
        <f>F1117</f>
        <v>0787</v>
      </c>
      <c r="G1118" s="504" t="s">
        <v>3343</v>
      </c>
      <c r="H1118" s="504" t="s">
        <v>5502</v>
      </c>
      <c r="I1118" s="504">
        <v>29</v>
      </c>
      <c r="J1118" s="504">
        <v>57</v>
      </c>
      <c r="K1118" s="504">
        <v>537</v>
      </c>
      <c r="L1118" s="504" t="s">
        <v>5502</v>
      </c>
      <c r="M1118" s="504">
        <v>23</v>
      </c>
      <c r="N1118" s="504">
        <v>0</v>
      </c>
      <c r="O1118" s="504">
        <v>651</v>
      </c>
    </row>
    <row r="1119" spans="2:15" x14ac:dyDescent="0.25">
      <c r="B1119" t="str">
        <f t="shared" si="17"/>
        <v>1140620030788Female</v>
      </c>
      <c r="C1119" s="256" t="s">
        <v>396</v>
      </c>
      <c r="D1119" s="17" t="s">
        <v>397</v>
      </c>
      <c r="E1119" s="17" t="s">
        <v>1932</v>
      </c>
      <c r="F1119" s="17" t="s">
        <v>1933</v>
      </c>
      <c r="G1119" s="256" t="s">
        <v>3904</v>
      </c>
      <c r="H1119" s="256" t="s">
        <v>5502</v>
      </c>
      <c r="I1119" s="256">
        <v>41</v>
      </c>
      <c r="J1119" s="256">
        <v>57</v>
      </c>
      <c r="K1119" s="256">
        <v>566</v>
      </c>
      <c r="L1119" s="256" t="s">
        <v>5502</v>
      </c>
      <c r="M1119" s="256">
        <v>18</v>
      </c>
      <c r="N1119" s="256">
        <v>0</v>
      </c>
      <c r="O1119" s="256">
        <v>691</v>
      </c>
    </row>
    <row r="1120" spans="2:15" x14ac:dyDescent="0.25">
      <c r="B1120" t="str">
        <f t="shared" si="17"/>
        <v>1140620030788Male</v>
      </c>
      <c r="C1120" s="256" t="s">
        <v>396</v>
      </c>
      <c r="D1120" s="17" t="s">
        <v>397</v>
      </c>
      <c r="E1120" s="17" t="s">
        <v>1932</v>
      </c>
      <c r="F1120" s="17" t="s">
        <v>1933</v>
      </c>
      <c r="G1120" s="256" t="s">
        <v>3905</v>
      </c>
      <c r="H1120" s="256" t="s">
        <v>5502</v>
      </c>
      <c r="I1120" s="256">
        <v>43</v>
      </c>
      <c r="J1120" s="256">
        <v>54</v>
      </c>
      <c r="K1120" s="256">
        <v>538</v>
      </c>
      <c r="L1120" s="256" t="s">
        <v>5502</v>
      </c>
      <c r="M1120" s="256">
        <v>14</v>
      </c>
      <c r="N1120" s="256">
        <v>0</v>
      </c>
      <c r="O1120" s="256">
        <v>663</v>
      </c>
    </row>
    <row r="1121" spans="2:15" x14ac:dyDescent="0.25">
      <c r="B1121" t="str">
        <f t="shared" si="17"/>
        <v>1140620030788Total</v>
      </c>
      <c r="C1121" s="504" t="s">
        <v>396</v>
      </c>
      <c r="D1121" s="505" t="s">
        <v>397</v>
      </c>
      <c r="E1121" s="505" t="s">
        <v>1932</v>
      </c>
      <c r="F1121" s="505" t="str">
        <f>F1120</f>
        <v>0788</v>
      </c>
      <c r="G1121" s="504" t="s">
        <v>3343</v>
      </c>
      <c r="H1121" s="504" t="s">
        <v>5502</v>
      </c>
      <c r="I1121" s="504">
        <v>84</v>
      </c>
      <c r="J1121" s="504">
        <v>111</v>
      </c>
      <c r="K1121" s="504">
        <v>1104</v>
      </c>
      <c r="L1121" s="504" t="s">
        <v>5502</v>
      </c>
      <c r="M1121" s="504">
        <v>32</v>
      </c>
      <c r="N1121" s="504">
        <v>0</v>
      </c>
      <c r="O1121" s="504">
        <v>1354</v>
      </c>
    </row>
    <row r="1122" spans="2:15" x14ac:dyDescent="0.25">
      <c r="B1122" t="str">
        <f t="shared" si="17"/>
        <v>1120130546269Female</v>
      </c>
      <c r="C1122" s="256" t="s">
        <v>398</v>
      </c>
      <c r="D1122" s="17" t="s">
        <v>399</v>
      </c>
      <c r="E1122" s="17" t="s">
        <v>1934</v>
      </c>
      <c r="F1122" s="17" t="s">
        <v>1935</v>
      </c>
      <c r="G1122" s="256" t="s">
        <v>3904</v>
      </c>
      <c r="H1122" s="256" t="s">
        <v>5502</v>
      </c>
      <c r="I1122" s="256" t="s">
        <v>5502</v>
      </c>
      <c r="J1122" s="256" t="s">
        <v>5502</v>
      </c>
      <c r="K1122" s="256">
        <v>173</v>
      </c>
      <c r="L1122" s="256" t="s">
        <v>5502</v>
      </c>
      <c r="M1122" s="256" t="s">
        <v>5502</v>
      </c>
      <c r="N1122" s="256" t="s">
        <v>5502</v>
      </c>
      <c r="O1122" s="256">
        <v>189</v>
      </c>
    </row>
    <row r="1123" spans="2:15" x14ac:dyDescent="0.25">
      <c r="B1123" t="str">
        <f t="shared" si="17"/>
        <v>1120130546269Male</v>
      </c>
      <c r="C1123" s="256" t="s">
        <v>398</v>
      </c>
      <c r="D1123" s="17" t="s">
        <v>399</v>
      </c>
      <c r="E1123" s="17" t="s">
        <v>1934</v>
      </c>
      <c r="F1123" s="17" t="s">
        <v>1935</v>
      </c>
      <c r="G1123" s="256" t="s">
        <v>3905</v>
      </c>
      <c r="H1123" s="256">
        <v>0</v>
      </c>
      <c r="I1123" s="256" t="s">
        <v>5502</v>
      </c>
      <c r="J1123" s="256" t="s">
        <v>5502</v>
      </c>
      <c r="K1123" s="256" t="s">
        <v>5502</v>
      </c>
      <c r="L1123" s="256">
        <v>0</v>
      </c>
      <c r="M1123" s="256" t="s">
        <v>5502</v>
      </c>
      <c r="N1123" s="256">
        <v>0</v>
      </c>
      <c r="O1123" s="256">
        <v>165</v>
      </c>
    </row>
    <row r="1124" spans="2:15" x14ac:dyDescent="0.25">
      <c r="B1124" t="str">
        <f t="shared" si="17"/>
        <v>1120130546269Total</v>
      </c>
      <c r="C1124" s="504" t="s">
        <v>398</v>
      </c>
      <c r="D1124" s="505" t="s">
        <v>399</v>
      </c>
      <c r="E1124" s="505" t="s">
        <v>1934</v>
      </c>
      <c r="F1124" s="505" t="str">
        <f>F1123</f>
        <v>6269</v>
      </c>
      <c r="G1124" s="504" t="s">
        <v>3343</v>
      </c>
      <c r="H1124" s="504" t="s">
        <v>5502</v>
      </c>
      <c r="I1124" s="504" t="s">
        <v>5502</v>
      </c>
      <c r="J1124" s="504" t="s">
        <v>5502</v>
      </c>
      <c r="K1124" s="504" t="s">
        <v>5502</v>
      </c>
      <c r="L1124" s="504" t="s">
        <v>5502</v>
      </c>
      <c r="M1124" s="504" t="s">
        <v>5502</v>
      </c>
      <c r="N1124" s="504" t="s">
        <v>5502</v>
      </c>
      <c r="O1124" s="504">
        <v>354</v>
      </c>
    </row>
    <row r="1125" spans="2:15" x14ac:dyDescent="0.25">
      <c r="B1125" t="str">
        <f t="shared" si="17"/>
        <v>1120130547322Female</v>
      </c>
      <c r="C1125" s="256" t="s">
        <v>398</v>
      </c>
      <c r="D1125" s="17" t="s">
        <v>399</v>
      </c>
      <c r="E1125" s="17" t="s">
        <v>1936</v>
      </c>
      <c r="F1125" s="17" t="s">
        <v>1937</v>
      </c>
      <c r="G1125" s="256" t="s">
        <v>3904</v>
      </c>
      <c r="H1125" s="256" t="s">
        <v>5502</v>
      </c>
      <c r="I1125" s="256" t="s">
        <v>5502</v>
      </c>
      <c r="J1125" s="256" t="s">
        <v>5502</v>
      </c>
      <c r="K1125" s="256">
        <v>71</v>
      </c>
      <c r="L1125" s="256" t="s">
        <v>5502</v>
      </c>
      <c r="M1125" s="256" t="s">
        <v>5502</v>
      </c>
      <c r="N1125" s="256">
        <v>0</v>
      </c>
      <c r="O1125" s="256">
        <v>78</v>
      </c>
    </row>
    <row r="1126" spans="2:15" x14ac:dyDescent="0.25">
      <c r="B1126" t="str">
        <f t="shared" si="17"/>
        <v>1120130547322Male</v>
      </c>
      <c r="C1126" s="256" t="s">
        <v>398</v>
      </c>
      <c r="D1126" s="17" t="s">
        <v>399</v>
      </c>
      <c r="E1126" s="17" t="s">
        <v>1936</v>
      </c>
      <c r="F1126" s="17" t="s">
        <v>1937</v>
      </c>
      <c r="G1126" s="256" t="s">
        <v>3905</v>
      </c>
      <c r="H1126" s="256">
        <v>0</v>
      </c>
      <c r="I1126" s="256">
        <v>0</v>
      </c>
      <c r="J1126" s="256" t="s">
        <v>5502</v>
      </c>
      <c r="K1126" s="256">
        <v>75</v>
      </c>
      <c r="L1126" s="256">
        <v>0</v>
      </c>
      <c r="M1126" s="256" t="s">
        <v>5502</v>
      </c>
      <c r="N1126" s="256" t="s">
        <v>5502</v>
      </c>
      <c r="O1126" s="256">
        <v>80</v>
      </c>
    </row>
    <row r="1127" spans="2:15" x14ac:dyDescent="0.25">
      <c r="B1127" t="str">
        <f t="shared" si="17"/>
        <v>1120130547322Total</v>
      </c>
      <c r="C1127" s="504" t="s">
        <v>398</v>
      </c>
      <c r="D1127" s="505" t="s">
        <v>399</v>
      </c>
      <c r="E1127" s="505" t="s">
        <v>1936</v>
      </c>
      <c r="F1127" s="505" t="str">
        <f>F1126</f>
        <v>7322</v>
      </c>
      <c r="G1127" s="504" t="s">
        <v>3343</v>
      </c>
      <c r="H1127" s="504" t="s">
        <v>5502</v>
      </c>
      <c r="I1127" s="504" t="s">
        <v>5502</v>
      </c>
      <c r="J1127" s="504" t="s">
        <v>5502</v>
      </c>
      <c r="K1127" s="504">
        <v>146</v>
      </c>
      <c r="L1127" s="504" t="s">
        <v>5502</v>
      </c>
      <c r="M1127" s="504" t="s">
        <v>5502</v>
      </c>
      <c r="N1127" s="504" t="s">
        <v>5502</v>
      </c>
      <c r="O1127" s="504">
        <v>158</v>
      </c>
    </row>
    <row r="1128" spans="2:15" x14ac:dyDescent="0.25">
      <c r="B1128" t="str">
        <f t="shared" si="17"/>
        <v>1052533036737Female</v>
      </c>
      <c r="C1128" s="256" t="s">
        <v>400</v>
      </c>
      <c r="D1128" s="17" t="s">
        <v>401</v>
      </c>
      <c r="E1128" s="17" t="s">
        <v>1938</v>
      </c>
      <c r="F1128" s="17" t="s">
        <v>1939</v>
      </c>
      <c r="G1128" s="256" t="s">
        <v>3904</v>
      </c>
      <c r="H1128" s="256" t="s">
        <v>5502</v>
      </c>
      <c r="I1128" s="256" t="s">
        <v>5502</v>
      </c>
      <c r="J1128" s="256" t="s">
        <v>5502</v>
      </c>
      <c r="K1128" s="256">
        <v>220</v>
      </c>
      <c r="L1128" s="256" t="s">
        <v>5502</v>
      </c>
      <c r="M1128" s="256" t="s">
        <v>5502</v>
      </c>
      <c r="N1128" s="256">
        <v>0</v>
      </c>
      <c r="O1128" s="256">
        <v>236</v>
      </c>
    </row>
    <row r="1129" spans="2:15" x14ac:dyDescent="0.25">
      <c r="B1129" t="str">
        <f t="shared" si="17"/>
        <v>1052533036737Male</v>
      </c>
      <c r="C1129" s="256" t="s">
        <v>400</v>
      </c>
      <c r="D1129" s="17" t="s">
        <v>401</v>
      </c>
      <c r="E1129" s="17" t="s">
        <v>1938</v>
      </c>
      <c r="F1129" s="17" t="s">
        <v>1939</v>
      </c>
      <c r="G1129" s="256" t="s">
        <v>3905</v>
      </c>
      <c r="H1129" s="256" t="s">
        <v>5502</v>
      </c>
      <c r="I1129" s="256" t="s">
        <v>5502</v>
      </c>
      <c r="J1129" s="256">
        <v>13</v>
      </c>
      <c r="K1129" s="256">
        <v>244</v>
      </c>
      <c r="L1129" s="256" t="s">
        <v>5502</v>
      </c>
      <c r="M1129" s="256" t="s">
        <v>5502</v>
      </c>
      <c r="N1129" s="256">
        <v>0</v>
      </c>
      <c r="O1129" s="256">
        <v>266</v>
      </c>
    </row>
    <row r="1130" spans="2:15" x14ac:dyDescent="0.25">
      <c r="B1130" t="str">
        <f t="shared" si="17"/>
        <v>1052533036737Total</v>
      </c>
      <c r="C1130" s="504" t="s">
        <v>400</v>
      </c>
      <c r="D1130" s="505" t="s">
        <v>401</v>
      </c>
      <c r="E1130" s="505" t="s">
        <v>1938</v>
      </c>
      <c r="F1130" s="505" t="str">
        <f>F1129</f>
        <v>6737</v>
      </c>
      <c r="G1130" s="504" t="s">
        <v>3343</v>
      </c>
      <c r="H1130" s="504" t="s">
        <v>5502</v>
      </c>
      <c r="I1130" s="504" t="s">
        <v>5502</v>
      </c>
      <c r="J1130" s="504" t="s">
        <v>5502</v>
      </c>
      <c r="K1130" s="504">
        <v>464</v>
      </c>
      <c r="L1130" s="504" t="s">
        <v>5502</v>
      </c>
      <c r="M1130" s="504" t="s">
        <v>5502</v>
      </c>
      <c r="N1130" s="504">
        <v>0</v>
      </c>
      <c r="O1130" s="504">
        <v>502</v>
      </c>
    </row>
    <row r="1131" spans="2:15" x14ac:dyDescent="0.25">
      <c r="B1131" t="str">
        <f t="shared" si="17"/>
        <v>1052533032032Female</v>
      </c>
      <c r="C1131" s="256" t="s">
        <v>400</v>
      </c>
      <c r="D1131" s="17" t="s">
        <v>401</v>
      </c>
      <c r="E1131" s="17" t="s">
        <v>1940</v>
      </c>
      <c r="F1131" s="17" t="s">
        <v>1941</v>
      </c>
      <c r="G1131" s="256" t="s">
        <v>3904</v>
      </c>
      <c r="H1131" s="256">
        <v>0</v>
      </c>
      <c r="I1131" s="256" t="s">
        <v>5502</v>
      </c>
      <c r="J1131" s="256" t="s">
        <v>5502</v>
      </c>
      <c r="K1131" s="256">
        <v>100</v>
      </c>
      <c r="L1131" s="256" t="s">
        <v>5502</v>
      </c>
      <c r="M1131" s="256" t="s">
        <v>5502</v>
      </c>
      <c r="N1131" s="256">
        <v>0</v>
      </c>
      <c r="O1131" s="256">
        <v>114</v>
      </c>
    </row>
    <row r="1132" spans="2:15" x14ac:dyDescent="0.25">
      <c r="B1132" t="str">
        <f t="shared" si="17"/>
        <v>1052533032032Male</v>
      </c>
      <c r="C1132" s="256" t="s">
        <v>400</v>
      </c>
      <c r="D1132" s="17" t="s">
        <v>401</v>
      </c>
      <c r="E1132" s="17" t="s">
        <v>1940</v>
      </c>
      <c r="F1132" s="17" t="s">
        <v>1941</v>
      </c>
      <c r="G1132" s="256" t="s">
        <v>3905</v>
      </c>
      <c r="H1132" s="256" t="s">
        <v>5502</v>
      </c>
      <c r="I1132" s="256">
        <v>0</v>
      </c>
      <c r="J1132" s="256" t="s">
        <v>5502</v>
      </c>
      <c r="K1132" s="256">
        <v>135</v>
      </c>
      <c r="L1132" s="256" t="s">
        <v>5502</v>
      </c>
      <c r="M1132" s="256" t="s">
        <v>5502</v>
      </c>
      <c r="N1132" s="256">
        <v>0</v>
      </c>
      <c r="O1132" s="256">
        <v>149</v>
      </c>
    </row>
    <row r="1133" spans="2:15" x14ac:dyDescent="0.25">
      <c r="B1133" t="str">
        <f t="shared" si="17"/>
        <v>1052533032032Total</v>
      </c>
      <c r="C1133" s="504" t="s">
        <v>400</v>
      </c>
      <c r="D1133" s="505" t="s">
        <v>401</v>
      </c>
      <c r="E1133" s="505" t="s">
        <v>1940</v>
      </c>
      <c r="F1133" s="505" t="str">
        <f>F1132</f>
        <v>2032</v>
      </c>
      <c r="G1133" s="504" t="s">
        <v>3343</v>
      </c>
      <c r="H1133" s="504" t="s">
        <v>5502</v>
      </c>
      <c r="I1133" s="504" t="s">
        <v>5502</v>
      </c>
      <c r="J1133" s="504" t="s">
        <v>5502</v>
      </c>
      <c r="K1133" s="504">
        <v>235</v>
      </c>
      <c r="L1133" s="504" t="s">
        <v>5502</v>
      </c>
      <c r="M1133" s="504">
        <v>11</v>
      </c>
      <c r="N1133" s="504">
        <v>0</v>
      </c>
      <c r="O1133" s="504">
        <v>263</v>
      </c>
    </row>
    <row r="1134" spans="2:15" x14ac:dyDescent="0.25">
      <c r="B1134" t="str">
        <f t="shared" si="17"/>
        <v>1122820047508Female</v>
      </c>
      <c r="C1134" s="256" t="s">
        <v>402</v>
      </c>
      <c r="D1134" s="17" t="s">
        <v>403</v>
      </c>
      <c r="E1134" s="17" t="s">
        <v>1942</v>
      </c>
      <c r="F1134" s="17" t="s">
        <v>1943</v>
      </c>
      <c r="G1134" s="256" t="s">
        <v>3904</v>
      </c>
      <c r="H1134" s="256">
        <v>0</v>
      </c>
      <c r="I1134" s="256">
        <v>0</v>
      </c>
      <c r="J1134" s="256" t="s">
        <v>5502</v>
      </c>
      <c r="K1134" s="256" t="s">
        <v>5502</v>
      </c>
      <c r="L1134" s="256">
        <v>0</v>
      </c>
      <c r="M1134" s="256">
        <v>0</v>
      </c>
      <c r="N1134" s="256">
        <v>0</v>
      </c>
      <c r="O1134" s="256">
        <v>43</v>
      </c>
    </row>
    <row r="1135" spans="2:15" x14ac:dyDescent="0.25">
      <c r="B1135" t="str">
        <f t="shared" si="17"/>
        <v>1122820047508Male</v>
      </c>
      <c r="C1135" s="256" t="s">
        <v>402</v>
      </c>
      <c r="D1135" s="17" t="s">
        <v>403</v>
      </c>
      <c r="E1135" s="17" t="s">
        <v>1942</v>
      </c>
      <c r="F1135" s="17" t="s">
        <v>1943</v>
      </c>
      <c r="G1135" s="256" t="s">
        <v>3905</v>
      </c>
      <c r="H1135" s="256">
        <v>0</v>
      </c>
      <c r="I1135" s="256">
        <v>0</v>
      </c>
      <c r="J1135" s="256" t="s">
        <v>5502</v>
      </c>
      <c r="K1135" s="256" t="s">
        <v>5502</v>
      </c>
      <c r="L1135" s="256" t="s">
        <v>5502</v>
      </c>
      <c r="M1135" s="256" t="s">
        <v>5502</v>
      </c>
      <c r="N1135" s="256">
        <v>0</v>
      </c>
      <c r="O1135" s="256">
        <v>40</v>
      </c>
    </row>
    <row r="1136" spans="2:15" x14ac:dyDescent="0.25">
      <c r="B1136" t="str">
        <f t="shared" si="17"/>
        <v>1122820047508Total</v>
      </c>
      <c r="C1136" s="504" t="s">
        <v>402</v>
      </c>
      <c r="D1136" s="505" t="s">
        <v>403</v>
      </c>
      <c r="E1136" s="505" t="s">
        <v>1942</v>
      </c>
      <c r="F1136" s="505" t="str">
        <f>F1135</f>
        <v>7508</v>
      </c>
      <c r="G1136" s="504" t="s">
        <v>3343</v>
      </c>
      <c r="H1136" s="504">
        <v>0</v>
      </c>
      <c r="I1136" s="504">
        <v>0</v>
      </c>
      <c r="J1136" s="504" t="s">
        <v>5502</v>
      </c>
      <c r="K1136" s="504">
        <v>79</v>
      </c>
      <c r="L1136" s="504" t="s">
        <v>5502</v>
      </c>
      <c r="M1136" s="504" t="s">
        <v>5502</v>
      </c>
      <c r="N1136" s="504">
        <v>0</v>
      </c>
      <c r="O1136" s="504">
        <v>83</v>
      </c>
    </row>
    <row r="1137" spans="2:15" x14ac:dyDescent="0.25">
      <c r="B1137" t="str">
        <f t="shared" si="17"/>
        <v>1122820042201Female</v>
      </c>
      <c r="C1137" s="256" t="s">
        <v>402</v>
      </c>
      <c r="D1137" s="17" t="s">
        <v>403</v>
      </c>
      <c r="E1137" s="17" t="s">
        <v>1944</v>
      </c>
      <c r="F1137" s="17" t="s">
        <v>1945</v>
      </c>
      <c r="G1137" s="256" t="s">
        <v>3904</v>
      </c>
      <c r="H1137" s="256">
        <v>0</v>
      </c>
      <c r="I1137" s="256" t="s">
        <v>5502</v>
      </c>
      <c r="J1137" s="256" t="s">
        <v>5502</v>
      </c>
      <c r="K1137" s="256">
        <v>78</v>
      </c>
      <c r="L1137" s="256" t="s">
        <v>5502</v>
      </c>
      <c r="M1137" s="256">
        <v>0</v>
      </c>
      <c r="N1137" s="256">
        <v>0</v>
      </c>
      <c r="O1137" s="256">
        <v>84</v>
      </c>
    </row>
    <row r="1138" spans="2:15" x14ac:dyDescent="0.25">
      <c r="B1138" t="str">
        <f t="shared" si="17"/>
        <v>1122820042201Male</v>
      </c>
      <c r="C1138" s="256" t="s">
        <v>402</v>
      </c>
      <c r="D1138" s="17" t="s">
        <v>403</v>
      </c>
      <c r="E1138" s="17" t="s">
        <v>1944</v>
      </c>
      <c r="F1138" s="17" t="s">
        <v>1945</v>
      </c>
      <c r="G1138" s="256" t="s">
        <v>3905</v>
      </c>
      <c r="H1138" s="256">
        <v>0</v>
      </c>
      <c r="I1138" s="256">
        <v>0</v>
      </c>
      <c r="J1138" s="256" t="s">
        <v>5502</v>
      </c>
      <c r="K1138" s="256" t="s">
        <v>5502</v>
      </c>
      <c r="L1138" s="256">
        <v>0</v>
      </c>
      <c r="M1138" s="256">
        <v>0</v>
      </c>
      <c r="N1138" s="256" t="s">
        <v>5502</v>
      </c>
      <c r="O1138" s="256">
        <v>70</v>
      </c>
    </row>
    <row r="1139" spans="2:15" x14ac:dyDescent="0.25">
      <c r="B1139" t="str">
        <f t="shared" si="17"/>
        <v>1122820042201Total</v>
      </c>
      <c r="C1139" s="504" t="s">
        <v>402</v>
      </c>
      <c r="D1139" s="505" t="s">
        <v>403</v>
      </c>
      <c r="E1139" s="505" t="s">
        <v>1944</v>
      </c>
      <c r="F1139" s="505" t="str">
        <f>F1138</f>
        <v>2201</v>
      </c>
      <c r="G1139" s="504" t="s">
        <v>3343</v>
      </c>
      <c r="H1139" s="504">
        <v>0</v>
      </c>
      <c r="I1139" s="504" t="s">
        <v>5502</v>
      </c>
      <c r="J1139" s="504" t="s">
        <v>5502</v>
      </c>
      <c r="K1139" s="504" t="s">
        <v>5502</v>
      </c>
      <c r="L1139" s="504" t="s">
        <v>5502</v>
      </c>
      <c r="M1139" s="504">
        <v>0</v>
      </c>
      <c r="N1139" s="504" t="s">
        <v>5502</v>
      </c>
      <c r="O1139" s="504">
        <v>154</v>
      </c>
    </row>
    <row r="1140" spans="2:15" x14ac:dyDescent="0.25">
      <c r="B1140" t="str">
        <f t="shared" si="17"/>
        <v>1044325035248Female</v>
      </c>
      <c r="C1140" s="256" t="s">
        <v>404</v>
      </c>
      <c r="D1140" s="17" t="s">
        <v>405</v>
      </c>
      <c r="E1140" s="17" t="s">
        <v>1946</v>
      </c>
      <c r="F1140" s="17" t="s">
        <v>1947</v>
      </c>
      <c r="G1140" s="256" t="s">
        <v>3904</v>
      </c>
      <c r="H1140" s="256" t="s">
        <v>5502</v>
      </c>
      <c r="I1140" s="256">
        <v>129</v>
      </c>
      <c r="J1140" s="256" t="s">
        <v>5502</v>
      </c>
      <c r="K1140" s="256">
        <v>22</v>
      </c>
      <c r="L1140" s="256" t="s">
        <v>5502</v>
      </c>
      <c r="M1140" s="256">
        <v>0</v>
      </c>
      <c r="N1140" s="256">
        <v>0</v>
      </c>
      <c r="O1140" s="256">
        <v>155</v>
      </c>
    </row>
    <row r="1141" spans="2:15" x14ac:dyDescent="0.25">
      <c r="B1141" t="str">
        <f t="shared" si="17"/>
        <v>1044325035248Male</v>
      </c>
      <c r="C1141" s="256" t="s">
        <v>404</v>
      </c>
      <c r="D1141" s="17" t="s">
        <v>405</v>
      </c>
      <c r="E1141" s="17" t="s">
        <v>1946</v>
      </c>
      <c r="F1141" s="17" t="s">
        <v>1947</v>
      </c>
      <c r="G1141" s="256" t="s">
        <v>3905</v>
      </c>
      <c r="H1141" s="256">
        <v>0</v>
      </c>
      <c r="I1141" s="256">
        <v>139</v>
      </c>
      <c r="J1141" s="256" t="s">
        <v>5502</v>
      </c>
      <c r="K1141" s="256">
        <v>34</v>
      </c>
      <c r="L1141" s="256" t="s">
        <v>5502</v>
      </c>
      <c r="M1141" s="256">
        <v>0</v>
      </c>
      <c r="N1141" s="256">
        <v>0</v>
      </c>
      <c r="O1141" s="256">
        <v>178</v>
      </c>
    </row>
    <row r="1142" spans="2:15" x14ac:dyDescent="0.25">
      <c r="B1142" t="str">
        <f t="shared" si="17"/>
        <v>1044325035248Total</v>
      </c>
      <c r="C1142" s="504" t="s">
        <v>404</v>
      </c>
      <c r="D1142" s="505" t="s">
        <v>405</v>
      </c>
      <c r="E1142" s="505" t="s">
        <v>1946</v>
      </c>
      <c r="F1142" s="505" t="str">
        <f>F1141</f>
        <v>5248</v>
      </c>
      <c r="G1142" s="504" t="s">
        <v>3343</v>
      </c>
      <c r="H1142" s="504" t="s">
        <v>5502</v>
      </c>
      <c r="I1142" s="504">
        <v>268</v>
      </c>
      <c r="J1142" s="504" t="s">
        <v>5502</v>
      </c>
      <c r="K1142" s="504">
        <v>56</v>
      </c>
      <c r="L1142" s="504" t="s">
        <v>5502</v>
      </c>
      <c r="M1142" s="504">
        <v>0</v>
      </c>
      <c r="N1142" s="504">
        <v>0</v>
      </c>
      <c r="O1142" s="504">
        <v>333</v>
      </c>
    </row>
    <row r="1143" spans="2:15" x14ac:dyDescent="0.25">
      <c r="B1143" t="str">
        <f t="shared" si="17"/>
        <v>1012625074842Female</v>
      </c>
      <c r="C1143" s="256" t="s">
        <v>406</v>
      </c>
      <c r="D1143" s="17" t="s">
        <v>5569</v>
      </c>
      <c r="E1143" s="17" t="s">
        <v>5569</v>
      </c>
      <c r="F1143" s="17" t="s">
        <v>3838</v>
      </c>
      <c r="G1143" s="256" t="s">
        <v>3904</v>
      </c>
      <c r="H1143" s="256">
        <v>0</v>
      </c>
      <c r="I1143" s="256">
        <v>29</v>
      </c>
      <c r="J1143" s="256" t="s">
        <v>5502</v>
      </c>
      <c r="K1143" s="256">
        <v>236</v>
      </c>
      <c r="L1143" s="256" t="s">
        <v>5502</v>
      </c>
      <c r="M1143" s="256" t="s">
        <v>5502</v>
      </c>
      <c r="N1143" s="256">
        <v>0</v>
      </c>
      <c r="O1143" s="256">
        <v>273</v>
      </c>
    </row>
    <row r="1144" spans="2:15" x14ac:dyDescent="0.25">
      <c r="B1144" t="str">
        <f t="shared" si="17"/>
        <v>1012625074842Male</v>
      </c>
      <c r="C1144" s="256" t="s">
        <v>406</v>
      </c>
      <c r="D1144" s="17" t="s">
        <v>5569</v>
      </c>
      <c r="E1144" s="17" t="s">
        <v>5569</v>
      </c>
      <c r="F1144" s="17" t="s">
        <v>3838</v>
      </c>
      <c r="G1144" s="256" t="s">
        <v>3905</v>
      </c>
      <c r="H1144" s="256">
        <v>0</v>
      </c>
      <c r="I1144" s="256">
        <v>25</v>
      </c>
      <c r="J1144" s="256" t="s">
        <v>5502</v>
      </c>
      <c r="K1144" s="256">
        <v>332</v>
      </c>
      <c r="L1144" s="256" t="s">
        <v>5502</v>
      </c>
      <c r="M1144" s="256" t="s">
        <v>5502</v>
      </c>
      <c r="N1144" s="256">
        <v>0</v>
      </c>
      <c r="O1144" s="256">
        <v>364</v>
      </c>
    </row>
    <row r="1145" spans="2:15" x14ac:dyDescent="0.25">
      <c r="B1145" t="str">
        <f t="shared" si="17"/>
        <v>1012625074842Total</v>
      </c>
      <c r="C1145" s="504" t="s">
        <v>406</v>
      </c>
      <c r="D1145" s="505" t="s">
        <v>5569</v>
      </c>
      <c r="E1145" s="505" t="s">
        <v>5569</v>
      </c>
      <c r="F1145" s="505" t="str">
        <f>F1144</f>
        <v>4842</v>
      </c>
      <c r="G1145" s="504" t="s">
        <v>3343</v>
      </c>
      <c r="H1145" s="504">
        <v>0</v>
      </c>
      <c r="I1145" s="504">
        <v>54</v>
      </c>
      <c r="J1145" s="504" t="s">
        <v>5502</v>
      </c>
      <c r="K1145" s="504">
        <v>568</v>
      </c>
      <c r="L1145" s="504" t="s">
        <v>5502</v>
      </c>
      <c r="M1145" s="504" t="s">
        <v>5502</v>
      </c>
      <c r="N1145" s="504">
        <v>0</v>
      </c>
      <c r="O1145" s="504">
        <v>637</v>
      </c>
    </row>
    <row r="1146" spans="2:15" x14ac:dyDescent="0.25">
      <c r="B1146" t="str">
        <f t="shared" si="17"/>
        <v>1193500017746Female</v>
      </c>
      <c r="C1146" s="256" t="s">
        <v>407</v>
      </c>
      <c r="D1146" s="17" t="s">
        <v>408</v>
      </c>
      <c r="E1146" s="17" t="s">
        <v>408</v>
      </c>
      <c r="F1146" s="17" t="s">
        <v>1948</v>
      </c>
      <c r="G1146" s="256" t="s">
        <v>3904</v>
      </c>
      <c r="H1146" s="256">
        <v>0</v>
      </c>
      <c r="I1146" s="256" t="s">
        <v>5502</v>
      </c>
      <c r="J1146" s="256">
        <v>0</v>
      </c>
      <c r="K1146" s="256" t="s">
        <v>5502</v>
      </c>
      <c r="L1146" s="256">
        <v>0</v>
      </c>
      <c r="M1146" s="256">
        <v>0</v>
      </c>
      <c r="N1146" s="256">
        <v>0</v>
      </c>
      <c r="O1146" s="256">
        <v>11</v>
      </c>
    </row>
    <row r="1147" spans="2:15" x14ac:dyDescent="0.25">
      <c r="B1147" t="str">
        <f t="shared" si="17"/>
        <v>1193500017746Male</v>
      </c>
      <c r="C1147" s="256" t="s">
        <v>407</v>
      </c>
      <c r="D1147" s="17" t="s">
        <v>408</v>
      </c>
      <c r="E1147" s="17" t="s">
        <v>408</v>
      </c>
      <c r="F1147" s="17" t="s">
        <v>1948</v>
      </c>
      <c r="G1147" s="256" t="s">
        <v>3905</v>
      </c>
      <c r="H1147" s="256">
        <v>0</v>
      </c>
      <c r="I1147" s="256" t="s">
        <v>5502</v>
      </c>
      <c r="J1147" s="256" t="s">
        <v>5502</v>
      </c>
      <c r="K1147" s="256" t="s">
        <v>5502</v>
      </c>
      <c r="L1147" s="256">
        <v>0</v>
      </c>
      <c r="M1147" s="256">
        <v>0</v>
      </c>
      <c r="N1147" s="256">
        <v>0</v>
      </c>
      <c r="O1147" s="256">
        <v>14</v>
      </c>
    </row>
    <row r="1148" spans="2:15" x14ac:dyDescent="0.25">
      <c r="B1148" t="str">
        <f t="shared" si="17"/>
        <v>1193500017746Total</v>
      </c>
      <c r="C1148" s="504" t="s">
        <v>407</v>
      </c>
      <c r="D1148" s="505" t="s">
        <v>408</v>
      </c>
      <c r="E1148" s="505" t="s">
        <v>408</v>
      </c>
      <c r="F1148" s="505" t="str">
        <f>F1147</f>
        <v>7746</v>
      </c>
      <c r="G1148" s="504" t="s">
        <v>3343</v>
      </c>
      <c r="H1148" s="504">
        <v>0</v>
      </c>
      <c r="I1148" s="504" t="s">
        <v>5502</v>
      </c>
      <c r="J1148" s="504" t="s">
        <v>5502</v>
      </c>
      <c r="K1148" s="504">
        <v>17</v>
      </c>
      <c r="L1148" s="504">
        <v>0</v>
      </c>
      <c r="M1148" s="504">
        <v>0</v>
      </c>
      <c r="N1148" s="504">
        <v>0</v>
      </c>
      <c r="O1148" s="504">
        <v>25</v>
      </c>
    </row>
    <row r="1149" spans="2:15" x14ac:dyDescent="0.25">
      <c r="B1149" t="str">
        <f t="shared" si="17"/>
        <v>1081120031225Female</v>
      </c>
      <c r="C1149" s="256" t="s">
        <v>409</v>
      </c>
      <c r="D1149" s="17" t="s">
        <v>410</v>
      </c>
      <c r="E1149" s="17" t="s">
        <v>1949</v>
      </c>
      <c r="F1149" s="17" t="s">
        <v>1950</v>
      </c>
      <c r="G1149" s="256" t="s">
        <v>3904</v>
      </c>
      <c r="H1149" s="256">
        <v>0</v>
      </c>
      <c r="I1149" s="256" t="s">
        <v>5502</v>
      </c>
      <c r="J1149" s="256" t="s">
        <v>5502</v>
      </c>
      <c r="K1149" s="256">
        <v>135</v>
      </c>
      <c r="L1149" s="256" t="s">
        <v>5502</v>
      </c>
      <c r="M1149" s="256">
        <v>0</v>
      </c>
      <c r="N1149" s="256">
        <v>0</v>
      </c>
      <c r="O1149" s="256">
        <v>152</v>
      </c>
    </row>
    <row r="1150" spans="2:15" x14ac:dyDescent="0.25">
      <c r="B1150" t="str">
        <f t="shared" si="17"/>
        <v>1081120031225Male</v>
      </c>
      <c r="C1150" s="256" t="s">
        <v>409</v>
      </c>
      <c r="D1150" s="17" t="s">
        <v>410</v>
      </c>
      <c r="E1150" s="17" t="s">
        <v>1949</v>
      </c>
      <c r="F1150" s="17" t="s">
        <v>1950</v>
      </c>
      <c r="G1150" s="256" t="s">
        <v>3905</v>
      </c>
      <c r="H1150" s="256">
        <v>0</v>
      </c>
      <c r="I1150" s="256" t="s">
        <v>5502</v>
      </c>
      <c r="J1150" s="256">
        <v>0</v>
      </c>
      <c r="K1150" s="256">
        <v>133</v>
      </c>
      <c r="L1150" s="256" t="s">
        <v>5502</v>
      </c>
      <c r="M1150" s="256" t="s">
        <v>5502</v>
      </c>
      <c r="N1150" s="256">
        <v>0</v>
      </c>
      <c r="O1150" s="256">
        <v>150</v>
      </c>
    </row>
    <row r="1151" spans="2:15" x14ac:dyDescent="0.25">
      <c r="B1151" t="str">
        <f t="shared" si="17"/>
        <v>1081120031225Total</v>
      </c>
      <c r="C1151" s="504" t="s">
        <v>409</v>
      </c>
      <c r="D1151" s="505" t="s">
        <v>410</v>
      </c>
      <c r="E1151" s="505" t="s">
        <v>1949</v>
      </c>
      <c r="F1151" s="505" t="str">
        <f>F1150</f>
        <v>1225</v>
      </c>
      <c r="G1151" s="504" t="s">
        <v>3343</v>
      </c>
      <c r="H1151" s="504">
        <v>0</v>
      </c>
      <c r="I1151" s="504" t="s">
        <v>5502</v>
      </c>
      <c r="J1151" s="504" t="s">
        <v>5502</v>
      </c>
      <c r="K1151" s="504">
        <v>268</v>
      </c>
      <c r="L1151" s="504">
        <v>19</v>
      </c>
      <c r="M1151" s="504" t="s">
        <v>5502</v>
      </c>
      <c r="N1151" s="504">
        <v>0</v>
      </c>
      <c r="O1151" s="504">
        <v>302</v>
      </c>
    </row>
    <row r="1152" spans="2:15" x14ac:dyDescent="0.25">
      <c r="B1152" t="str">
        <f t="shared" si="17"/>
        <v>1005100007744Female</v>
      </c>
      <c r="C1152" s="256" t="s">
        <v>411</v>
      </c>
      <c r="D1152" s="17" t="s">
        <v>5570</v>
      </c>
      <c r="E1152" s="17" t="s">
        <v>5570</v>
      </c>
      <c r="F1152" s="17" t="s">
        <v>1951</v>
      </c>
      <c r="G1152" s="256" t="s">
        <v>3904</v>
      </c>
      <c r="H1152" s="256">
        <v>0</v>
      </c>
      <c r="I1152" s="256">
        <v>159</v>
      </c>
      <c r="J1152" s="256">
        <v>106</v>
      </c>
      <c r="K1152" s="256">
        <v>56</v>
      </c>
      <c r="L1152" s="256">
        <v>23</v>
      </c>
      <c r="M1152" s="256" t="s">
        <v>5502</v>
      </c>
      <c r="N1152" s="256" t="s">
        <v>5502</v>
      </c>
      <c r="O1152" s="256">
        <v>351</v>
      </c>
    </row>
    <row r="1153" spans="2:15" x14ac:dyDescent="0.25">
      <c r="B1153" t="str">
        <f t="shared" si="17"/>
        <v>1005100007744Male</v>
      </c>
      <c r="C1153" s="256" t="s">
        <v>411</v>
      </c>
      <c r="D1153" s="17" t="s">
        <v>5570</v>
      </c>
      <c r="E1153" s="17" t="s">
        <v>5570</v>
      </c>
      <c r="F1153" s="17" t="s">
        <v>1951</v>
      </c>
      <c r="G1153" s="256" t="s">
        <v>3905</v>
      </c>
      <c r="H1153" s="256">
        <v>0</v>
      </c>
      <c r="I1153" s="256">
        <v>129</v>
      </c>
      <c r="J1153" s="256">
        <v>95</v>
      </c>
      <c r="K1153" s="256">
        <v>46</v>
      </c>
      <c r="L1153" s="256" t="s">
        <v>5502</v>
      </c>
      <c r="M1153" s="256" t="s">
        <v>5502</v>
      </c>
      <c r="N1153" s="256">
        <v>0</v>
      </c>
      <c r="O1153" s="256">
        <v>309</v>
      </c>
    </row>
    <row r="1154" spans="2:15" x14ac:dyDescent="0.25">
      <c r="B1154" t="str">
        <f t="shared" si="17"/>
        <v>1005100007744Total</v>
      </c>
      <c r="C1154" s="504" t="s">
        <v>411</v>
      </c>
      <c r="D1154" s="505" t="s">
        <v>5570</v>
      </c>
      <c r="E1154" s="505" t="s">
        <v>5570</v>
      </c>
      <c r="F1154" s="505" t="str">
        <f>F1153</f>
        <v>7744</v>
      </c>
      <c r="G1154" s="504" t="s">
        <v>3343</v>
      </c>
      <c r="H1154" s="504">
        <v>0</v>
      </c>
      <c r="I1154" s="504">
        <v>288</v>
      </c>
      <c r="J1154" s="504">
        <v>201</v>
      </c>
      <c r="K1154" s="504">
        <v>102</v>
      </c>
      <c r="L1154" s="504" t="s">
        <v>5502</v>
      </c>
      <c r="M1154" s="504" t="s">
        <v>5502</v>
      </c>
      <c r="N1154" s="504" t="s">
        <v>5502</v>
      </c>
      <c r="O1154" s="504">
        <v>660</v>
      </c>
    </row>
    <row r="1155" spans="2:15" x14ac:dyDescent="0.25">
      <c r="B1155" t="str">
        <f t="shared" si="17"/>
        <v>1140625036311Female</v>
      </c>
      <c r="C1155" s="256" t="s">
        <v>412</v>
      </c>
      <c r="D1155" s="17" t="s">
        <v>413</v>
      </c>
      <c r="E1155" s="17" t="s">
        <v>1952</v>
      </c>
      <c r="F1155" s="17" t="s">
        <v>1953</v>
      </c>
      <c r="G1155" s="256" t="s">
        <v>3904</v>
      </c>
      <c r="H1155" s="256">
        <v>0</v>
      </c>
      <c r="I1155" s="256" t="s">
        <v>5502</v>
      </c>
      <c r="J1155" s="256">
        <v>27</v>
      </c>
      <c r="K1155" s="256">
        <v>184</v>
      </c>
      <c r="L1155" s="256" t="s">
        <v>5502</v>
      </c>
      <c r="M1155" s="256" t="s">
        <v>5502</v>
      </c>
      <c r="N1155" s="256">
        <v>0</v>
      </c>
      <c r="O1155" s="256">
        <v>228</v>
      </c>
    </row>
    <row r="1156" spans="2:15" x14ac:dyDescent="0.25">
      <c r="B1156" t="str">
        <f t="shared" si="17"/>
        <v>1140625036311Male</v>
      </c>
      <c r="C1156" s="256" t="s">
        <v>412</v>
      </c>
      <c r="D1156" s="17" t="s">
        <v>413</v>
      </c>
      <c r="E1156" s="17" t="s">
        <v>1952</v>
      </c>
      <c r="F1156" s="17" t="s">
        <v>1953</v>
      </c>
      <c r="G1156" s="256" t="s">
        <v>3905</v>
      </c>
      <c r="H1156" s="256">
        <v>0</v>
      </c>
      <c r="I1156" s="256" t="s">
        <v>5502</v>
      </c>
      <c r="J1156" s="256">
        <v>18</v>
      </c>
      <c r="K1156" s="256">
        <v>178</v>
      </c>
      <c r="L1156" s="256" t="s">
        <v>5502</v>
      </c>
      <c r="M1156" s="256" t="s">
        <v>5502</v>
      </c>
      <c r="N1156" s="256">
        <v>0</v>
      </c>
      <c r="O1156" s="256">
        <v>206</v>
      </c>
    </row>
    <row r="1157" spans="2:15" x14ac:dyDescent="0.25">
      <c r="B1157" t="str">
        <f t="shared" ref="B1157:B1220" si="18">C1157&amp;F1157&amp;G1157</f>
        <v>1140625036311Total</v>
      </c>
      <c r="C1157" s="504" t="s">
        <v>412</v>
      </c>
      <c r="D1157" s="505" t="s">
        <v>413</v>
      </c>
      <c r="E1157" s="505" t="s">
        <v>1952</v>
      </c>
      <c r="F1157" s="505" t="str">
        <f>F1156</f>
        <v>6311</v>
      </c>
      <c r="G1157" s="504" t="s">
        <v>3343</v>
      </c>
      <c r="H1157" s="504">
        <v>0</v>
      </c>
      <c r="I1157" s="504">
        <v>14</v>
      </c>
      <c r="J1157" s="504">
        <v>45</v>
      </c>
      <c r="K1157" s="504">
        <v>362</v>
      </c>
      <c r="L1157" s="504" t="s">
        <v>5502</v>
      </c>
      <c r="M1157" s="504" t="s">
        <v>5502</v>
      </c>
      <c r="N1157" s="504">
        <v>0</v>
      </c>
      <c r="O1157" s="504">
        <v>434</v>
      </c>
    </row>
    <row r="1158" spans="2:15" x14ac:dyDescent="0.25">
      <c r="B1158" t="str">
        <f t="shared" si="18"/>
        <v>1140625035023Female</v>
      </c>
      <c r="C1158" s="256" t="s">
        <v>412</v>
      </c>
      <c r="D1158" s="17" t="s">
        <v>413</v>
      </c>
      <c r="E1158" s="17" t="s">
        <v>1954</v>
      </c>
      <c r="F1158" s="17" t="s">
        <v>1955</v>
      </c>
      <c r="G1158" s="256" t="s">
        <v>3904</v>
      </c>
      <c r="H1158" s="256">
        <v>0</v>
      </c>
      <c r="I1158" s="256" t="s">
        <v>5502</v>
      </c>
      <c r="J1158" s="256">
        <v>31</v>
      </c>
      <c r="K1158" s="256">
        <v>341</v>
      </c>
      <c r="L1158" s="256">
        <v>0</v>
      </c>
      <c r="M1158" s="256" t="s">
        <v>5502</v>
      </c>
      <c r="N1158" s="256">
        <v>0</v>
      </c>
      <c r="O1158" s="256">
        <v>393</v>
      </c>
    </row>
    <row r="1159" spans="2:15" x14ac:dyDescent="0.25">
      <c r="B1159" t="str">
        <f t="shared" si="18"/>
        <v>1140625035023Male</v>
      </c>
      <c r="C1159" s="256" t="s">
        <v>412</v>
      </c>
      <c r="D1159" s="17" t="s">
        <v>413</v>
      </c>
      <c r="E1159" s="17" t="s">
        <v>1954</v>
      </c>
      <c r="F1159" s="17" t="s">
        <v>1955</v>
      </c>
      <c r="G1159" s="256" t="s">
        <v>3905</v>
      </c>
      <c r="H1159" s="256">
        <v>0</v>
      </c>
      <c r="I1159" s="256">
        <v>22</v>
      </c>
      <c r="J1159" s="256">
        <v>37</v>
      </c>
      <c r="K1159" s="256">
        <v>371</v>
      </c>
      <c r="L1159" s="256" t="s">
        <v>5502</v>
      </c>
      <c r="M1159" s="256" t="s">
        <v>5502</v>
      </c>
      <c r="N1159" s="256">
        <v>0</v>
      </c>
      <c r="O1159" s="256">
        <v>439</v>
      </c>
    </row>
    <row r="1160" spans="2:15" x14ac:dyDescent="0.25">
      <c r="B1160" t="str">
        <f t="shared" si="18"/>
        <v>1140625035023Total</v>
      </c>
      <c r="C1160" s="504" t="s">
        <v>412</v>
      </c>
      <c r="D1160" s="505" t="s">
        <v>413</v>
      </c>
      <c r="E1160" s="505" t="s">
        <v>1954</v>
      </c>
      <c r="F1160" s="505" t="str">
        <f>F1159</f>
        <v>5023</v>
      </c>
      <c r="G1160" s="504" t="s">
        <v>3343</v>
      </c>
      <c r="H1160" s="504">
        <v>0</v>
      </c>
      <c r="I1160" s="504" t="s">
        <v>5502</v>
      </c>
      <c r="J1160" s="504">
        <v>68</v>
      </c>
      <c r="K1160" s="504">
        <v>712</v>
      </c>
      <c r="L1160" s="504" t="s">
        <v>5502</v>
      </c>
      <c r="M1160" s="504" t="s">
        <v>5502</v>
      </c>
      <c r="N1160" s="504">
        <v>0</v>
      </c>
      <c r="O1160" s="504">
        <v>832</v>
      </c>
    </row>
    <row r="1161" spans="2:15" x14ac:dyDescent="0.25">
      <c r="B1161" t="str">
        <f t="shared" si="18"/>
        <v>1265100217857Female</v>
      </c>
      <c r="C1161" s="256" t="s">
        <v>414</v>
      </c>
      <c r="D1161" s="17" t="s">
        <v>415</v>
      </c>
      <c r="E1161" s="17" t="s">
        <v>415</v>
      </c>
      <c r="F1161" s="17" t="s">
        <v>1956</v>
      </c>
      <c r="G1161" s="256" t="s">
        <v>3904</v>
      </c>
      <c r="H1161" s="256">
        <v>0</v>
      </c>
      <c r="I1161" s="256" t="s">
        <v>5502</v>
      </c>
      <c r="J1161" s="256" t="s">
        <v>5502</v>
      </c>
      <c r="K1161" s="256" t="s">
        <v>5502</v>
      </c>
      <c r="L1161" s="256">
        <v>0</v>
      </c>
      <c r="M1161" s="256">
        <v>35</v>
      </c>
      <c r="N1161" s="256">
        <v>0</v>
      </c>
      <c r="O1161" s="256">
        <v>48</v>
      </c>
    </row>
    <row r="1162" spans="2:15" x14ac:dyDescent="0.25">
      <c r="B1162" t="str">
        <f t="shared" si="18"/>
        <v>1265100217857Male</v>
      </c>
      <c r="C1162" s="256" t="s">
        <v>414</v>
      </c>
      <c r="D1162" s="17" t="s">
        <v>415</v>
      </c>
      <c r="E1162" s="17" t="s">
        <v>415</v>
      </c>
      <c r="F1162" s="17" t="s">
        <v>1956</v>
      </c>
      <c r="G1162" s="256" t="s">
        <v>3905</v>
      </c>
      <c r="H1162" s="256">
        <v>0</v>
      </c>
      <c r="I1162" s="256" t="s">
        <v>5502</v>
      </c>
      <c r="J1162" s="256">
        <v>0</v>
      </c>
      <c r="K1162" s="256" t="s">
        <v>5502</v>
      </c>
      <c r="L1162" s="256" t="s">
        <v>5502</v>
      </c>
      <c r="M1162" s="256">
        <v>44</v>
      </c>
      <c r="N1162" s="256">
        <v>0</v>
      </c>
      <c r="O1162" s="256">
        <v>57</v>
      </c>
    </row>
    <row r="1163" spans="2:15" x14ac:dyDescent="0.25">
      <c r="B1163" t="str">
        <f t="shared" si="18"/>
        <v>1265100217857Total</v>
      </c>
      <c r="C1163" s="504" t="s">
        <v>414</v>
      </c>
      <c r="D1163" s="505" t="s">
        <v>415</v>
      </c>
      <c r="E1163" s="505" t="s">
        <v>415</v>
      </c>
      <c r="F1163" s="505" t="str">
        <f>F1162</f>
        <v>7857</v>
      </c>
      <c r="G1163" s="504" t="s">
        <v>3343</v>
      </c>
      <c r="H1163" s="504">
        <v>0</v>
      </c>
      <c r="I1163" s="504">
        <v>17</v>
      </c>
      <c r="J1163" s="504" t="s">
        <v>5502</v>
      </c>
      <c r="K1163" s="504" t="s">
        <v>5502</v>
      </c>
      <c r="L1163" s="504" t="s">
        <v>5502</v>
      </c>
      <c r="M1163" s="504">
        <v>79</v>
      </c>
      <c r="N1163" s="504">
        <v>0</v>
      </c>
      <c r="O1163" s="504">
        <v>105</v>
      </c>
    </row>
    <row r="1164" spans="2:15" x14ac:dyDescent="0.25">
      <c r="B1164" t="str">
        <f t="shared" si="18"/>
        <v>1030238075016Female</v>
      </c>
      <c r="C1164" s="256" t="s">
        <v>416</v>
      </c>
      <c r="D1164" s="17" t="s">
        <v>417</v>
      </c>
      <c r="E1164" s="17" t="s">
        <v>417</v>
      </c>
      <c r="F1164" s="17" t="s">
        <v>3839</v>
      </c>
      <c r="G1164" s="256" t="s">
        <v>3904</v>
      </c>
      <c r="H1164" s="256" t="s">
        <v>5502</v>
      </c>
      <c r="I1164" s="256">
        <v>101</v>
      </c>
      <c r="J1164" s="256" t="s">
        <v>5502</v>
      </c>
      <c r="K1164" s="256">
        <v>121</v>
      </c>
      <c r="L1164" s="256" t="s">
        <v>5502</v>
      </c>
      <c r="M1164" s="256">
        <v>0</v>
      </c>
      <c r="N1164" s="256">
        <v>0</v>
      </c>
      <c r="O1164" s="256">
        <v>235</v>
      </c>
    </row>
    <row r="1165" spans="2:15" x14ac:dyDescent="0.25">
      <c r="B1165" t="str">
        <f t="shared" si="18"/>
        <v>1030238075016Male</v>
      </c>
      <c r="C1165" s="256" t="s">
        <v>416</v>
      </c>
      <c r="D1165" s="17" t="s">
        <v>417</v>
      </c>
      <c r="E1165" s="17" t="s">
        <v>417</v>
      </c>
      <c r="F1165" s="17" t="s">
        <v>3839</v>
      </c>
      <c r="G1165" s="256" t="s">
        <v>3905</v>
      </c>
      <c r="H1165" s="256">
        <v>0</v>
      </c>
      <c r="I1165" s="256">
        <v>119</v>
      </c>
      <c r="J1165" s="256" t="s">
        <v>5502</v>
      </c>
      <c r="K1165" s="256">
        <v>295</v>
      </c>
      <c r="L1165" s="256" t="s">
        <v>5502</v>
      </c>
      <c r="M1165" s="256" t="s">
        <v>5502</v>
      </c>
      <c r="N1165" s="256">
        <v>0</v>
      </c>
      <c r="O1165" s="256">
        <v>426</v>
      </c>
    </row>
    <row r="1166" spans="2:15" x14ac:dyDescent="0.25">
      <c r="B1166" t="str">
        <f t="shared" si="18"/>
        <v>1030238075016Total</v>
      </c>
      <c r="C1166" s="504" t="s">
        <v>416</v>
      </c>
      <c r="D1166" s="505" t="s">
        <v>417</v>
      </c>
      <c r="E1166" s="505" t="s">
        <v>417</v>
      </c>
      <c r="F1166" s="505" t="str">
        <f>F1165</f>
        <v>5016</v>
      </c>
      <c r="G1166" s="504" t="s">
        <v>3343</v>
      </c>
      <c r="H1166" s="504" t="s">
        <v>5502</v>
      </c>
      <c r="I1166" s="504">
        <v>220</v>
      </c>
      <c r="J1166" s="504" t="s">
        <v>5502</v>
      </c>
      <c r="K1166" s="504">
        <v>416</v>
      </c>
      <c r="L1166" s="504">
        <v>14</v>
      </c>
      <c r="M1166" s="504" t="s">
        <v>5502</v>
      </c>
      <c r="N1166" s="504">
        <v>0</v>
      </c>
      <c r="O1166" s="504">
        <v>661</v>
      </c>
    </row>
    <row r="1167" spans="2:15" x14ac:dyDescent="0.25">
      <c r="B1167" t="str">
        <f t="shared" si="18"/>
        <v>1112923042246Female</v>
      </c>
      <c r="C1167" s="256" t="s">
        <v>418</v>
      </c>
      <c r="D1167" s="17" t="s">
        <v>419</v>
      </c>
      <c r="E1167" s="17" t="s">
        <v>1957</v>
      </c>
      <c r="F1167" s="17" t="s">
        <v>1958</v>
      </c>
      <c r="G1167" s="256" t="s">
        <v>3904</v>
      </c>
      <c r="H1167" s="256">
        <v>0</v>
      </c>
      <c r="I1167" s="256">
        <v>0</v>
      </c>
      <c r="J1167" s="256">
        <v>0</v>
      </c>
      <c r="K1167" s="256">
        <v>70</v>
      </c>
      <c r="L1167" s="256">
        <v>0</v>
      </c>
      <c r="M1167" s="256">
        <v>0</v>
      </c>
      <c r="N1167" s="256">
        <v>0</v>
      </c>
      <c r="O1167" s="256">
        <v>70</v>
      </c>
    </row>
    <row r="1168" spans="2:15" x14ac:dyDescent="0.25">
      <c r="B1168" t="str">
        <f t="shared" si="18"/>
        <v>1112923042246Male</v>
      </c>
      <c r="C1168" s="256" t="s">
        <v>418</v>
      </c>
      <c r="D1168" s="17" t="s">
        <v>419</v>
      </c>
      <c r="E1168" s="17" t="s">
        <v>1957</v>
      </c>
      <c r="F1168" s="17" t="s">
        <v>1958</v>
      </c>
      <c r="G1168" s="256" t="s">
        <v>3905</v>
      </c>
      <c r="H1168" s="256">
        <v>0</v>
      </c>
      <c r="I1168" s="256" t="s">
        <v>5502</v>
      </c>
      <c r="J1168" s="256">
        <v>0</v>
      </c>
      <c r="K1168" s="256" t="s">
        <v>5502</v>
      </c>
      <c r="L1168" s="256">
        <v>0</v>
      </c>
      <c r="M1168" s="256">
        <v>0</v>
      </c>
      <c r="N1168" s="256">
        <v>0</v>
      </c>
      <c r="O1168" s="256">
        <v>88</v>
      </c>
    </row>
    <row r="1169" spans="2:15" x14ac:dyDescent="0.25">
      <c r="B1169" t="str">
        <f t="shared" si="18"/>
        <v>1112923042246Total</v>
      </c>
      <c r="C1169" s="504" t="s">
        <v>418</v>
      </c>
      <c r="D1169" s="505" t="s">
        <v>419</v>
      </c>
      <c r="E1169" s="505" t="s">
        <v>1957</v>
      </c>
      <c r="F1169" s="505" t="str">
        <f>F1168</f>
        <v>2246</v>
      </c>
      <c r="G1169" s="504" t="s">
        <v>3343</v>
      </c>
      <c r="H1169" s="504">
        <v>0</v>
      </c>
      <c r="I1169" s="504" t="s">
        <v>5502</v>
      </c>
      <c r="J1169" s="504">
        <v>0</v>
      </c>
      <c r="K1169" s="504" t="s">
        <v>5502</v>
      </c>
      <c r="L1169" s="504">
        <v>0</v>
      </c>
      <c r="M1169" s="504">
        <v>0</v>
      </c>
      <c r="N1169" s="504">
        <v>0</v>
      </c>
      <c r="O1169" s="504">
        <v>158</v>
      </c>
    </row>
    <row r="1170" spans="2:15" x14ac:dyDescent="0.25">
      <c r="B1170" t="str">
        <f t="shared" si="18"/>
        <v>1062720036159Female</v>
      </c>
      <c r="C1170" s="256" t="s">
        <v>420</v>
      </c>
      <c r="D1170" s="17" t="s">
        <v>421</v>
      </c>
      <c r="E1170" s="17" t="s">
        <v>1959</v>
      </c>
      <c r="F1170" s="17" t="s">
        <v>1960</v>
      </c>
      <c r="G1170" s="256" t="s">
        <v>3904</v>
      </c>
      <c r="H1170" s="256">
        <v>0</v>
      </c>
      <c r="I1170" s="256">
        <v>0</v>
      </c>
      <c r="J1170" s="256">
        <v>0</v>
      </c>
      <c r="K1170" s="256">
        <v>49</v>
      </c>
      <c r="L1170" s="256">
        <v>0</v>
      </c>
      <c r="M1170" s="256">
        <v>0</v>
      </c>
      <c r="N1170" s="256">
        <v>0</v>
      </c>
      <c r="O1170" s="256">
        <v>49</v>
      </c>
    </row>
    <row r="1171" spans="2:15" x14ac:dyDescent="0.25">
      <c r="B1171" t="str">
        <f t="shared" si="18"/>
        <v>1062720036159Male</v>
      </c>
      <c r="C1171" s="256" t="s">
        <v>420</v>
      </c>
      <c r="D1171" s="17" t="s">
        <v>421</v>
      </c>
      <c r="E1171" s="17" t="s">
        <v>1959</v>
      </c>
      <c r="F1171" s="17" t="s">
        <v>1960</v>
      </c>
      <c r="G1171" s="256" t="s">
        <v>3905</v>
      </c>
      <c r="H1171" s="256" t="s">
        <v>5502</v>
      </c>
      <c r="I1171" s="256">
        <v>0</v>
      </c>
      <c r="J1171" s="256">
        <v>0</v>
      </c>
      <c r="K1171" s="256">
        <v>45</v>
      </c>
      <c r="L1171" s="256" t="s">
        <v>5502</v>
      </c>
      <c r="M1171" s="256">
        <v>0</v>
      </c>
      <c r="N1171" s="256">
        <v>0</v>
      </c>
      <c r="O1171" s="256">
        <v>49</v>
      </c>
    </row>
    <row r="1172" spans="2:15" x14ac:dyDescent="0.25">
      <c r="B1172" t="str">
        <f t="shared" si="18"/>
        <v>1062720036159Total</v>
      </c>
      <c r="C1172" s="504" t="s">
        <v>420</v>
      </c>
      <c r="D1172" s="505" t="s">
        <v>421</v>
      </c>
      <c r="E1172" s="505" t="s">
        <v>1959</v>
      </c>
      <c r="F1172" s="505" t="str">
        <f>F1171</f>
        <v>6159</v>
      </c>
      <c r="G1172" s="504" t="s">
        <v>3343</v>
      </c>
      <c r="H1172" s="504" t="s">
        <v>5502</v>
      </c>
      <c r="I1172" s="504">
        <v>0</v>
      </c>
      <c r="J1172" s="504">
        <v>0</v>
      </c>
      <c r="K1172" s="504">
        <v>94</v>
      </c>
      <c r="L1172" s="504" t="s">
        <v>5502</v>
      </c>
      <c r="M1172" s="504">
        <v>0</v>
      </c>
      <c r="N1172" s="504">
        <v>0</v>
      </c>
      <c r="O1172" s="504">
        <v>98</v>
      </c>
    </row>
    <row r="1173" spans="2:15" x14ac:dyDescent="0.25">
      <c r="B1173" t="str">
        <f t="shared" si="18"/>
        <v>1062720036161Female</v>
      </c>
      <c r="C1173" s="256" t="s">
        <v>420</v>
      </c>
      <c r="D1173" s="17" t="s">
        <v>421</v>
      </c>
      <c r="E1173" s="17" t="s">
        <v>1961</v>
      </c>
      <c r="F1173" s="17" t="s">
        <v>1962</v>
      </c>
      <c r="G1173" s="256" t="s">
        <v>3904</v>
      </c>
      <c r="H1173" s="256" t="s">
        <v>5502</v>
      </c>
      <c r="I1173" s="256">
        <v>0</v>
      </c>
      <c r="J1173" s="256" t="s">
        <v>5502</v>
      </c>
      <c r="K1173" s="256">
        <v>52</v>
      </c>
      <c r="L1173" s="256">
        <v>0</v>
      </c>
      <c r="M1173" s="256">
        <v>0</v>
      </c>
      <c r="N1173" s="256">
        <v>0</v>
      </c>
      <c r="O1173" s="256">
        <v>55</v>
      </c>
    </row>
    <row r="1174" spans="2:15" x14ac:dyDescent="0.25">
      <c r="B1174" t="str">
        <f t="shared" si="18"/>
        <v>1062720036161Male</v>
      </c>
      <c r="C1174" s="256" t="s">
        <v>420</v>
      </c>
      <c r="D1174" s="17" t="s">
        <v>421</v>
      </c>
      <c r="E1174" s="17" t="s">
        <v>1961</v>
      </c>
      <c r="F1174" s="17" t="s">
        <v>1962</v>
      </c>
      <c r="G1174" s="256" t="s">
        <v>3905</v>
      </c>
      <c r="H1174" s="256">
        <v>0</v>
      </c>
      <c r="I1174" s="256" t="s">
        <v>5502</v>
      </c>
      <c r="J1174" s="256" t="s">
        <v>5502</v>
      </c>
      <c r="K1174" s="256">
        <v>50</v>
      </c>
      <c r="L1174" s="256">
        <v>0</v>
      </c>
      <c r="M1174" s="256">
        <v>0</v>
      </c>
      <c r="N1174" s="256">
        <v>0</v>
      </c>
      <c r="O1174" s="256">
        <v>53</v>
      </c>
    </row>
    <row r="1175" spans="2:15" x14ac:dyDescent="0.25">
      <c r="B1175" t="str">
        <f t="shared" si="18"/>
        <v>1062720036161Total</v>
      </c>
      <c r="C1175" s="504" t="s">
        <v>420</v>
      </c>
      <c r="D1175" s="505" t="s">
        <v>421</v>
      </c>
      <c r="E1175" s="505" t="s">
        <v>1961</v>
      </c>
      <c r="F1175" s="505" t="str">
        <f>F1174</f>
        <v>6161</v>
      </c>
      <c r="G1175" s="504" t="s">
        <v>3343</v>
      </c>
      <c r="H1175" s="504" t="s">
        <v>5502</v>
      </c>
      <c r="I1175" s="504" t="s">
        <v>5502</v>
      </c>
      <c r="J1175" s="504" t="s">
        <v>5502</v>
      </c>
      <c r="K1175" s="504">
        <v>102</v>
      </c>
      <c r="L1175" s="504">
        <v>0</v>
      </c>
      <c r="M1175" s="504">
        <v>0</v>
      </c>
      <c r="N1175" s="504">
        <v>0</v>
      </c>
      <c r="O1175" s="504">
        <v>108</v>
      </c>
    </row>
    <row r="1176" spans="2:15" x14ac:dyDescent="0.25">
      <c r="B1176" t="str">
        <f t="shared" si="18"/>
        <v>1195830036419Female</v>
      </c>
      <c r="C1176" s="256" t="s">
        <v>422</v>
      </c>
      <c r="D1176" s="17" t="s">
        <v>423</v>
      </c>
      <c r="E1176" s="17" t="s">
        <v>1963</v>
      </c>
      <c r="F1176" s="17" t="s">
        <v>1964</v>
      </c>
      <c r="G1176" s="256" t="s">
        <v>3904</v>
      </c>
      <c r="H1176" s="256" t="s">
        <v>5502</v>
      </c>
      <c r="I1176" s="256" t="s">
        <v>5502</v>
      </c>
      <c r="J1176" s="256" t="s">
        <v>5502</v>
      </c>
      <c r="K1176" s="256">
        <v>130</v>
      </c>
      <c r="L1176" s="256" t="s">
        <v>5502</v>
      </c>
      <c r="M1176" s="256" t="s">
        <v>5502</v>
      </c>
      <c r="N1176" s="256" t="s">
        <v>5502</v>
      </c>
      <c r="O1176" s="256">
        <v>143</v>
      </c>
    </row>
    <row r="1177" spans="2:15" x14ac:dyDescent="0.25">
      <c r="B1177" t="str">
        <f t="shared" si="18"/>
        <v>1195830036419Male</v>
      </c>
      <c r="C1177" s="256" t="s">
        <v>422</v>
      </c>
      <c r="D1177" s="17" t="s">
        <v>423</v>
      </c>
      <c r="E1177" s="17" t="s">
        <v>1963</v>
      </c>
      <c r="F1177" s="17" t="s">
        <v>1964</v>
      </c>
      <c r="G1177" s="256" t="s">
        <v>3905</v>
      </c>
      <c r="H1177" s="256">
        <v>0</v>
      </c>
      <c r="I1177" s="256" t="s">
        <v>5502</v>
      </c>
      <c r="J1177" s="256" t="s">
        <v>5502</v>
      </c>
      <c r="K1177" s="256">
        <v>183</v>
      </c>
      <c r="L1177" s="256" t="s">
        <v>5502</v>
      </c>
      <c r="M1177" s="256" t="s">
        <v>5502</v>
      </c>
      <c r="N1177" s="256" t="s">
        <v>5502</v>
      </c>
      <c r="O1177" s="256">
        <v>198</v>
      </c>
    </row>
    <row r="1178" spans="2:15" x14ac:dyDescent="0.25">
      <c r="B1178" t="str">
        <f t="shared" si="18"/>
        <v>1195830036419Total</v>
      </c>
      <c r="C1178" s="504" t="s">
        <v>422</v>
      </c>
      <c r="D1178" s="505" t="s">
        <v>423</v>
      </c>
      <c r="E1178" s="505" t="s">
        <v>1963</v>
      </c>
      <c r="F1178" s="505" t="str">
        <f>F1177</f>
        <v>6419</v>
      </c>
      <c r="G1178" s="504" t="s">
        <v>3343</v>
      </c>
      <c r="H1178" s="504" t="s">
        <v>5502</v>
      </c>
      <c r="I1178" s="504" t="s">
        <v>5502</v>
      </c>
      <c r="J1178" s="504" t="s">
        <v>5502</v>
      </c>
      <c r="K1178" s="504">
        <v>313</v>
      </c>
      <c r="L1178" s="504" t="s">
        <v>5502</v>
      </c>
      <c r="M1178" s="504" t="s">
        <v>5502</v>
      </c>
      <c r="N1178" s="504" t="s">
        <v>5502</v>
      </c>
      <c r="O1178" s="504">
        <v>341</v>
      </c>
    </row>
    <row r="1179" spans="2:15" x14ac:dyDescent="0.25">
      <c r="B1179" t="str">
        <f t="shared" si="18"/>
        <v>1081122038382Female</v>
      </c>
      <c r="C1179" s="256" t="s">
        <v>424</v>
      </c>
      <c r="D1179" s="17" t="s">
        <v>425</v>
      </c>
      <c r="E1179" s="17" t="s">
        <v>9973</v>
      </c>
      <c r="F1179" s="17" t="s">
        <v>9972</v>
      </c>
      <c r="G1179" s="256" t="s">
        <v>3904</v>
      </c>
      <c r="H1179" s="256">
        <v>0</v>
      </c>
      <c r="I1179" s="256" t="s">
        <v>5502</v>
      </c>
      <c r="J1179" s="256" t="s">
        <v>5502</v>
      </c>
      <c r="K1179" s="256">
        <v>417</v>
      </c>
      <c r="L1179" s="256" t="s">
        <v>5502</v>
      </c>
      <c r="M1179" s="256" t="s">
        <v>5502</v>
      </c>
      <c r="N1179" s="256">
        <v>0</v>
      </c>
      <c r="O1179" s="256">
        <v>427</v>
      </c>
    </row>
    <row r="1180" spans="2:15" x14ac:dyDescent="0.25">
      <c r="B1180" t="str">
        <f t="shared" si="18"/>
        <v>1081122038382Male</v>
      </c>
      <c r="C1180" s="256" t="s">
        <v>424</v>
      </c>
      <c r="D1180" s="17" t="s">
        <v>425</v>
      </c>
      <c r="E1180" s="17" t="s">
        <v>9973</v>
      </c>
      <c r="F1180" s="17" t="s">
        <v>9972</v>
      </c>
      <c r="G1180" s="256" t="s">
        <v>3905</v>
      </c>
      <c r="H1180" s="256">
        <v>0</v>
      </c>
      <c r="I1180" s="256" t="s">
        <v>5502</v>
      </c>
      <c r="J1180" s="256" t="s">
        <v>5502</v>
      </c>
      <c r="K1180" s="256">
        <v>435</v>
      </c>
      <c r="L1180" s="256" t="s">
        <v>5502</v>
      </c>
      <c r="M1180" s="256">
        <v>0</v>
      </c>
      <c r="N1180" s="256">
        <v>0</v>
      </c>
      <c r="O1180" s="256">
        <v>443</v>
      </c>
    </row>
    <row r="1181" spans="2:15" x14ac:dyDescent="0.25">
      <c r="B1181" t="str">
        <f t="shared" si="18"/>
        <v>1081122038382Total</v>
      </c>
      <c r="C1181" s="504" t="s">
        <v>424</v>
      </c>
      <c r="D1181" s="505" t="s">
        <v>425</v>
      </c>
      <c r="E1181" s="505" t="s">
        <v>9973</v>
      </c>
      <c r="F1181" s="505" t="str">
        <f>F1180</f>
        <v>8382</v>
      </c>
      <c r="G1181" s="504" t="s">
        <v>3343</v>
      </c>
      <c r="H1181" s="504">
        <v>0</v>
      </c>
      <c r="I1181" s="504" t="s">
        <v>5502</v>
      </c>
      <c r="J1181" s="504" t="s">
        <v>5502</v>
      </c>
      <c r="K1181" s="504">
        <v>852</v>
      </c>
      <c r="L1181" s="504" t="s">
        <v>5502</v>
      </c>
      <c r="M1181" s="504" t="s">
        <v>5502</v>
      </c>
      <c r="N1181" s="504">
        <v>0</v>
      </c>
      <c r="O1181" s="504">
        <v>870</v>
      </c>
    </row>
    <row r="1182" spans="2:15" x14ac:dyDescent="0.25">
      <c r="B1182" t="str">
        <f t="shared" si="18"/>
        <v>1016324034242Female</v>
      </c>
      <c r="C1182" s="256" t="s">
        <v>426</v>
      </c>
      <c r="D1182" s="17" t="s">
        <v>427</v>
      </c>
      <c r="E1182" s="17" t="s">
        <v>1965</v>
      </c>
      <c r="F1182" s="17" t="s">
        <v>1966</v>
      </c>
      <c r="G1182" s="256" t="s">
        <v>3904</v>
      </c>
      <c r="H1182" s="256">
        <v>0</v>
      </c>
      <c r="I1182" s="256" t="s">
        <v>5502</v>
      </c>
      <c r="J1182" s="256" t="s">
        <v>5502</v>
      </c>
      <c r="K1182" s="256">
        <v>211</v>
      </c>
      <c r="L1182" s="256" t="s">
        <v>5502</v>
      </c>
      <c r="M1182" s="256" t="s">
        <v>5502</v>
      </c>
      <c r="N1182" s="256">
        <v>0</v>
      </c>
      <c r="O1182" s="256">
        <v>217</v>
      </c>
    </row>
    <row r="1183" spans="2:15" x14ac:dyDescent="0.25">
      <c r="B1183" t="str">
        <f t="shared" si="18"/>
        <v>1016324034242Male</v>
      </c>
      <c r="C1183" s="256" t="s">
        <v>426</v>
      </c>
      <c r="D1183" s="17" t="s">
        <v>427</v>
      </c>
      <c r="E1183" s="17" t="s">
        <v>1965</v>
      </c>
      <c r="F1183" s="17" t="s">
        <v>1966</v>
      </c>
      <c r="G1183" s="256" t="s">
        <v>3905</v>
      </c>
      <c r="H1183" s="256">
        <v>0</v>
      </c>
      <c r="I1183" s="256" t="s">
        <v>5502</v>
      </c>
      <c r="J1183" s="256" t="s">
        <v>5502</v>
      </c>
      <c r="K1183" s="256">
        <v>270</v>
      </c>
      <c r="L1183" s="256" t="s">
        <v>5502</v>
      </c>
      <c r="M1183" s="256" t="s">
        <v>5502</v>
      </c>
      <c r="N1183" s="256">
        <v>0</v>
      </c>
      <c r="O1183" s="256">
        <v>282</v>
      </c>
    </row>
    <row r="1184" spans="2:15" x14ac:dyDescent="0.25">
      <c r="B1184" t="str">
        <f t="shared" si="18"/>
        <v>1016324034242Total</v>
      </c>
      <c r="C1184" s="504" t="s">
        <v>426</v>
      </c>
      <c r="D1184" s="505" t="s">
        <v>427</v>
      </c>
      <c r="E1184" s="505" t="s">
        <v>1965</v>
      </c>
      <c r="F1184" s="505" t="str">
        <f>F1183</f>
        <v>4242</v>
      </c>
      <c r="G1184" s="504" t="s">
        <v>3343</v>
      </c>
      <c r="H1184" s="504">
        <v>0</v>
      </c>
      <c r="I1184" s="504" t="s">
        <v>5502</v>
      </c>
      <c r="J1184" s="504" t="s">
        <v>5502</v>
      </c>
      <c r="K1184" s="504">
        <v>481</v>
      </c>
      <c r="L1184" s="504" t="s">
        <v>5502</v>
      </c>
      <c r="M1184" s="504" t="s">
        <v>5502</v>
      </c>
      <c r="N1184" s="504">
        <v>0</v>
      </c>
      <c r="O1184" s="504">
        <v>499</v>
      </c>
    </row>
    <row r="1185" spans="2:15" x14ac:dyDescent="0.25">
      <c r="B1185" t="str">
        <f t="shared" si="18"/>
        <v>1052535535328Female</v>
      </c>
      <c r="C1185" s="256" t="s">
        <v>428</v>
      </c>
      <c r="D1185" s="17" t="s">
        <v>429</v>
      </c>
      <c r="E1185" s="17" t="s">
        <v>1967</v>
      </c>
      <c r="F1185" s="17" t="s">
        <v>1968</v>
      </c>
      <c r="G1185" s="256" t="s">
        <v>3904</v>
      </c>
      <c r="H1185" s="256">
        <v>0</v>
      </c>
      <c r="I1185" s="256" t="s">
        <v>5502</v>
      </c>
      <c r="J1185" s="256" t="s">
        <v>5502</v>
      </c>
      <c r="K1185" s="256">
        <v>150</v>
      </c>
      <c r="L1185" s="256" t="s">
        <v>5502</v>
      </c>
      <c r="M1185" s="256">
        <v>0</v>
      </c>
      <c r="N1185" s="256">
        <v>0</v>
      </c>
      <c r="O1185" s="256">
        <v>162</v>
      </c>
    </row>
    <row r="1186" spans="2:15" x14ac:dyDescent="0.25">
      <c r="B1186" t="str">
        <f t="shared" si="18"/>
        <v>1052535535328Male</v>
      </c>
      <c r="C1186" s="256" t="s">
        <v>428</v>
      </c>
      <c r="D1186" s="17" t="s">
        <v>429</v>
      </c>
      <c r="E1186" s="17" t="s">
        <v>1967</v>
      </c>
      <c r="F1186" s="17" t="s">
        <v>1968</v>
      </c>
      <c r="G1186" s="256" t="s">
        <v>3905</v>
      </c>
      <c r="H1186" s="256">
        <v>0</v>
      </c>
      <c r="I1186" s="256" t="s">
        <v>5502</v>
      </c>
      <c r="J1186" s="256" t="s">
        <v>5502</v>
      </c>
      <c r="K1186" s="256">
        <v>154</v>
      </c>
      <c r="L1186" s="256" t="s">
        <v>5502</v>
      </c>
      <c r="M1186" s="256" t="s">
        <v>5502</v>
      </c>
      <c r="N1186" s="256">
        <v>0</v>
      </c>
      <c r="O1186" s="256">
        <v>161</v>
      </c>
    </row>
    <row r="1187" spans="2:15" x14ac:dyDescent="0.25">
      <c r="B1187" t="str">
        <f t="shared" si="18"/>
        <v>1052535535328Total</v>
      </c>
      <c r="C1187" s="504" t="s">
        <v>428</v>
      </c>
      <c r="D1187" s="505" t="s">
        <v>429</v>
      </c>
      <c r="E1187" s="505" t="s">
        <v>1967</v>
      </c>
      <c r="F1187" s="505" t="str">
        <f>F1186</f>
        <v>5328</v>
      </c>
      <c r="G1187" s="504" t="s">
        <v>3343</v>
      </c>
      <c r="H1187" s="504">
        <v>0</v>
      </c>
      <c r="I1187" s="504" t="s">
        <v>5502</v>
      </c>
      <c r="J1187" s="504" t="s">
        <v>5502</v>
      </c>
      <c r="K1187" s="504">
        <v>304</v>
      </c>
      <c r="L1187" s="504" t="s">
        <v>5502</v>
      </c>
      <c r="M1187" s="504" t="s">
        <v>5502</v>
      </c>
      <c r="N1187" s="504">
        <v>0</v>
      </c>
      <c r="O1187" s="504">
        <v>323</v>
      </c>
    </row>
    <row r="1188" spans="2:15" x14ac:dyDescent="0.25">
      <c r="B1188" t="str">
        <f t="shared" si="18"/>
        <v>1052535532037Female</v>
      </c>
      <c r="C1188" s="256" t="s">
        <v>428</v>
      </c>
      <c r="D1188" s="17" t="s">
        <v>429</v>
      </c>
      <c r="E1188" s="17" t="s">
        <v>1969</v>
      </c>
      <c r="F1188" s="17" t="s">
        <v>1970</v>
      </c>
      <c r="G1188" s="256" t="s">
        <v>3904</v>
      </c>
      <c r="H1188" s="256" t="s">
        <v>5502</v>
      </c>
      <c r="I1188" s="256" t="s">
        <v>5502</v>
      </c>
      <c r="J1188" s="256" t="s">
        <v>5502</v>
      </c>
      <c r="K1188" s="256">
        <v>323</v>
      </c>
      <c r="L1188" s="256" t="s">
        <v>5502</v>
      </c>
      <c r="M1188" s="256">
        <v>0</v>
      </c>
      <c r="N1188" s="256">
        <v>0</v>
      </c>
      <c r="O1188" s="256">
        <v>332</v>
      </c>
    </row>
    <row r="1189" spans="2:15" x14ac:dyDescent="0.25">
      <c r="B1189" t="str">
        <f t="shared" si="18"/>
        <v>1052535532037Male</v>
      </c>
      <c r="C1189" s="256" t="s">
        <v>428</v>
      </c>
      <c r="D1189" s="17" t="s">
        <v>429</v>
      </c>
      <c r="E1189" s="17" t="s">
        <v>1969</v>
      </c>
      <c r="F1189" s="17" t="s">
        <v>1970</v>
      </c>
      <c r="G1189" s="256" t="s">
        <v>3905</v>
      </c>
      <c r="H1189" s="256">
        <v>0</v>
      </c>
      <c r="I1189" s="256" t="s">
        <v>5502</v>
      </c>
      <c r="J1189" s="256" t="s">
        <v>5502</v>
      </c>
      <c r="K1189" s="256">
        <v>362</v>
      </c>
      <c r="L1189" s="256" t="s">
        <v>5502</v>
      </c>
      <c r="M1189" s="256" t="s">
        <v>5502</v>
      </c>
      <c r="N1189" s="256">
        <v>0</v>
      </c>
      <c r="O1189" s="256">
        <v>379</v>
      </c>
    </row>
    <row r="1190" spans="2:15" x14ac:dyDescent="0.25">
      <c r="B1190" t="str">
        <f t="shared" si="18"/>
        <v>1052535532037Total</v>
      </c>
      <c r="C1190" s="504" t="s">
        <v>428</v>
      </c>
      <c r="D1190" s="505" t="s">
        <v>429</v>
      </c>
      <c r="E1190" s="505" t="s">
        <v>1969</v>
      </c>
      <c r="F1190" s="505" t="str">
        <f>F1189</f>
        <v>2037</v>
      </c>
      <c r="G1190" s="504" t="s">
        <v>3343</v>
      </c>
      <c r="H1190" s="504" t="s">
        <v>5502</v>
      </c>
      <c r="I1190" s="504">
        <v>11</v>
      </c>
      <c r="J1190" s="504" t="s">
        <v>5502</v>
      </c>
      <c r="K1190" s="504">
        <v>685</v>
      </c>
      <c r="L1190" s="504" t="s">
        <v>5502</v>
      </c>
      <c r="M1190" s="504" t="s">
        <v>5502</v>
      </c>
      <c r="N1190" s="504">
        <v>0</v>
      </c>
      <c r="O1190" s="504">
        <v>711</v>
      </c>
    </row>
    <row r="1191" spans="2:15" x14ac:dyDescent="0.25">
      <c r="B1191" t="str">
        <f t="shared" si="18"/>
        <v>1030239120147Female</v>
      </c>
      <c r="C1191" s="256" t="s">
        <v>430</v>
      </c>
      <c r="D1191" s="17" t="s">
        <v>431</v>
      </c>
      <c r="E1191" s="17" t="s">
        <v>1971</v>
      </c>
      <c r="F1191" s="17" t="s">
        <v>1972</v>
      </c>
      <c r="G1191" s="256" t="s">
        <v>3904</v>
      </c>
      <c r="H1191" s="256" t="s">
        <v>5502</v>
      </c>
      <c r="I1191" s="256" t="s">
        <v>5502</v>
      </c>
      <c r="J1191" s="256" t="s">
        <v>5502</v>
      </c>
      <c r="K1191" s="256">
        <v>278</v>
      </c>
      <c r="L1191" s="256" t="s">
        <v>5502</v>
      </c>
      <c r="M1191" s="256">
        <v>26</v>
      </c>
      <c r="N1191" s="256">
        <v>0</v>
      </c>
      <c r="O1191" s="256">
        <v>328</v>
      </c>
    </row>
    <row r="1192" spans="2:15" x14ac:dyDescent="0.25">
      <c r="B1192" t="str">
        <f t="shared" si="18"/>
        <v>1030239120147Male</v>
      </c>
      <c r="C1192" s="256" t="s">
        <v>430</v>
      </c>
      <c r="D1192" s="17" t="s">
        <v>431</v>
      </c>
      <c r="E1192" s="17" t="s">
        <v>1971</v>
      </c>
      <c r="F1192" s="17" t="s">
        <v>1972</v>
      </c>
      <c r="G1192" s="256" t="s">
        <v>3905</v>
      </c>
      <c r="H1192" s="256" t="s">
        <v>5502</v>
      </c>
      <c r="I1192" s="256" t="s">
        <v>5502</v>
      </c>
      <c r="J1192" s="256" t="s">
        <v>5502</v>
      </c>
      <c r="K1192" s="256">
        <v>253</v>
      </c>
      <c r="L1192" s="256" t="s">
        <v>5502</v>
      </c>
      <c r="M1192" s="256">
        <v>21</v>
      </c>
      <c r="N1192" s="256">
        <v>0</v>
      </c>
      <c r="O1192" s="256">
        <v>297</v>
      </c>
    </row>
    <row r="1193" spans="2:15" x14ac:dyDescent="0.25">
      <c r="B1193" t="str">
        <f t="shared" si="18"/>
        <v>1030239120147Total</v>
      </c>
      <c r="C1193" s="504" t="s">
        <v>430</v>
      </c>
      <c r="D1193" s="505" t="s">
        <v>431</v>
      </c>
      <c r="E1193" s="505" t="s">
        <v>1971</v>
      </c>
      <c r="F1193" s="505" t="str">
        <f>F1192</f>
        <v>0147</v>
      </c>
      <c r="G1193" s="504" t="s">
        <v>3343</v>
      </c>
      <c r="H1193" s="504" t="s">
        <v>5502</v>
      </c>
      <c r="I1193" s="504">
        <v>20</v>
      </c>
      <c r="J1193" s="504">
        <v>19</v>
      </c>
      <c r="K1193" s="504">
        <v>531</v>
      </c>
      <c r="L1193" s="504" t="s">
        <v>5502</v>
      </c>
      <c r="M1193" s="504">
        <v>47</v>
      </c>
      <c r="N1193" s="504">
        <v>0</v>
      </c>
      <c r="O1193" s="504">
        <v>625</v>
      </c>
    </row>
    <row r="1194" spans="2:15" x14ac:dyDescent="0.25">
      <c r="B1194" t="str">
        <f t="shared" si="18"/>
        <v>1030239120156Female</v>
      </c>
      <c r="C1194" s="256" t="s">
        <v>430</v>
      </c>
      <c r="D1194" s="17" t="s">
        <v>431</v>
      </c>
      <c r="E1194" s="17" t="s">
        <v>1973</v>
      </c>
      <c r="F1194" s="17" t="s">
        <v>1974</v>
      </c>
      <c r="G1194" s="256" t="s">
        <v>3904</v>
      </c>
      <c r="H1194" s="256" t="s">
        <v>5502</v>
      </c>
      <c r="I1194" s="256">
        <v>24</v>
      </c>
      <c r="J1194" s="256">
        <v>22</v>
      </c>
      <c r="K1194" s="256">
        <v>597</v>
      </c>
      <c r="L1194" s="256" t="s">
        <v>5502</v>
      </c>
      <c r="M1194" s="256">
        <v>45</v>
      </c>
      <c r="N1194" s="256">
        <v>0</v>
      </c>
      <c r="O1194" s="256">
        <v>693</v>
      </c>
    </row>
    <row r="1195" spans="2:15" x14ac:dyDescent="0.25">
      <c r="B1195" t="str">
        <f t="shared" si="18"/>
        <v>1030239120156Male</v>
      </c>
      <c r="C1195" s="256" t="s">
        <v>430</v>
      </c>
      <c r="D1195" s="17" t="s">
        <v>431</v>
      </c>
      <c r="E1195" s="17" t="s">
        <v>1973</v>
      </c>
      <c r="F1195" s="17" t="s">
        <v>1974</v>
      </c>
      <c r="G1195" s="256" t="s">
        <v>3905</v>
      </c>
      <c r="H1195" s="256">
        <v>0</v>
      </c>
      <c r="I1195" s="256">
        <v>33</v>
      </c>
      <c r="J1195" s="256" t="s">
        <v>5502</v>
      </c>
      <c r="K1195" s="256">
        <v>570</v>
      </c>
      <c r="L1195" s="256" t="s">
        <v>5502</v>
      </c>
      <c r="M1195" s="256">
        <v>59</v>
      </c>
      <c r="N1195" s="256">
        <v>0</v>
      </c>
      <c r="O1195" s="256">
        <v>687</v>
      </c>
    </row>
    <row r="1196" spans="2:15" x14ac:dyDescent="0.25">
      <c r="B1196" t="str">
        <f t="shared" si="18"/>
        <v>1030239120156Total</v>
      </c>
      <c r="C1196" s="504" t="s">
        <v>430</v>
      </c>
      <c r="D1196" s="505" t="s">
        <v>431</v>
      </c>
      <c r="E1196" s="505" t="s">
        <v>1973</v>
      </c>
      <c r="F1196" s="505" t="str">
        <f>F1195</f>
        <v>0156</v>
      </c>
      <c r="G1196" s="504" t="s">
        <v>3343</v>
      </c>
      <c r="H1196" s="504" t="s">
        <v>5502</v>
      </c>
      <c r="I1196" s="504">
        <v>57</v>
      </c>
      <c r="J1196" s="504" t="s">
        <v>5502</v>
      </c>
      <c r="K1196" s="504">
        <v>1167</v>
      </c>
      <c r="L1196" s="504" t="s">
        <v>5502</v>
      </c>
      <c r="M1196" s="504">
        <v>104</v>
      </c>
      <c r="N1196" s="504">
        <v>0</v>
      </c>
      <c r="O1196" s="504">
        <v>1380</v>
      </c>
    </row>
    <row r="1197" spans="2:15" x14ac:dyDescent="0.25">
      <c r="B1197" t="str">
        <f t="shared" si="18"/>
        <v>1066122034106Female</v>
      </c>
      <c r="C1197" s="256" t="s">
        <v>432</v>
      </c>
      <c r="D1197" s="17" t="s">
        <v>433</v>
      </c>
      <c r="E1197" s="17" t="s">
        <v>1975</v>
      </c>
      <c r="F1197" s="17" t="s">
        <v>1976</v>
      </c>
      <c r="G1197" s="256" t="s">
        <v>3904</v>
      </c>
      <c r="H1197" s="256" t="s">
        <v>5502</v>
      </c>
      <c r="I1197" s="256" t="s">
        <v>5502</v>
      </c>
      <c r="J1197" s="256" t="s">
        <v>5502</v>
      </c>
      <c r="K1197" s="256">
        <v>281</v>
      </c>
      <c r="L1197" s="256" t="s">
        <v>5502</v>
      </c>
      <c r="M1197" s="256" t="s">
        <v>5502</v>
      </c>
      <c r="N1197" s="256" t="s">
        <v>5502</v>
      </c>
      <c r="O1197" s="256">
        <v>305</v>
      </c>
    </row>
    <row r="1198" spans="2:15" x14ac:dyDescent="0.25">
      <c r="B1198" t="str">
        <f t="shared" si="18"/>
        <v>1066122034106Male</v>
      </c>
      <c r="C1198" s="256" t="s">
        <v>432</v>
      </c>
      <c r="D1198" s="17" t="s">
        <v>433</v>
      </c>
      <c r="E1198" s="17" t="s">
        <v>1975</v>
      </c>
      <c r="F1198" s="17" t="s">
        <v>1976</v>
      </c>
      <c r="G1198" s="256" t="s">
        <v>3905</v>
      </c>
      <c r="H1198" s="256">
        <v>0</v>
      </c>
      <c r="I1198" s="256">
        <v>11</v>
      </c>
      <c r="J1198" s="256" t="s">
        <v>5502</v>
      </c>
      <c r="K1198" s="256">
        <v>284</v>
      </c>
      <c r="L1198" s="256" t="s">
        <v>5502</v>
      </c>
      <c r="M1198" s="256" t="s">
        <v>5502</v>
      </c>
      <c r="N1198" s="256">
        <v>0</v>
      </c>
      <c r="O1198" s="256">
        <v>305</v>
      </c>
    </row>
    <row r="1199" spans="2:15" x14ac:dyDescent="0.25">
      <c r="B1199" t="str">
        <f t="shared" si="18"/>
        <v>1066122034106Total</v>
      </c>
      <c r="C1199" s="504" t="s">
        <v>432</v>
      </c>
      <c r="D1199" s="505" t="s">
        <v>433</v>
      </c>
      <c r="E1199" s="505" t="s">
        <v>1975</v>
      </c>
      <c r="F1199" s="505" t="str">
        <f>F1198</f>
        <v>4106</v>
      </c>
      <c r="G1199" s="504" t="s">
        <v>3343</v>
      </c>
      <c r="H1199" s="504" t="s">
        <v>5502</v>
      </c>
      <c r="I1199" s="504" t="s">
        <v>5502</v>
      </c>
      <c r="J1199" s="504" t="s">
        <v>5502</v>
      </c>
      <c r="K1199" s="504">
        <v>565</v>
      </c>
      <c r="L1199" s="504" t="s">
        <v>5502</v>
      </c>
      <c r="M1199" s="504" t="s">
        <v>5502</v>
      </c>
      <c r="N1199" s="504" t="s">
        <v>5502</v>
      </c>
      <c r="O1199" s="504">
        <v>610</v>
      </c>
    </row>
    <row r="1200" spans="2:15" x14ac:dyDescent="0.25">
      <c r="B1200" t="str">
        <f t="shared" si="18"/>
        <v>1066122036984Female</v>
      </c>
      <c r="C1200" s="256" t="s">
        <v>432</v>
      </c>
      <c r="D1200" s="17" t="s">
        <v>433</v>
      </c>
      <c r="E1200" s="17" t="s">
        <v>1977</v>
      </c>
      <c r="F1200" s="17" t="s">
        <v>1978</v>
      </c>
      <c r="G1200" s="256" t="s">
        <v>3904</v>
      </c>
      <c r="H1200" s="256" t="s">
        <v>5502</v>
      </c>
      <c r="I1200" s="256" t="s">
        <v>5502</v>
      </c>
      <c r="J1200" s="256" t="s">
        <v>5502</v>
      </c>
      <c r="K1200" s="256">
        <v>129</v>
      </c>
      <c r="L1200" s="256" t="s">
        <v>5502</v>
      </c>
      <c r="M1200" s="256" t="s">
        <v>5502</v>
      </c>
      <c r="N1200" s="256">
        <v>0</v>
      </c>
      <c r="O1200" s="256">
        <v>141</v>
      </c>
    </row>
    <row r="1201" spans="2:15" x14ac:dyDescent="0.25">
      <c r="B1201" t="str">
        <f t="shared" si="18"/>
        <v>1066122036984Male</v>
      </c>
      <c r="C1201" s="256" t="s">
        <v>432</v>
      </c>
      <c r="D1201" s="17" t="s">
        <v>433</v>
      </c>
      <c r="E1201" s="17" t="s">
        <v>1977</v>
      </c>
      <c r="F1201" s="17" t="s">
        <v>1978</v>
      </c>
      <c r="G1201" s="256" t="s">
        <v>3905</v>
      </c>
      <c r="H1201" s="256">
        <v>0</v>
      </c>
      <c r="I1201" s="256" t="s">
        <v>5502</v>
      </c>
      <c r="J1201" s="256" t="s">
        <v>5502</v>
      </c>
      <c r="K1201" s="256">
        <v>119</v>
      </c>
      <c r="L1201" s="256" t="s">
        <v>5502</v>
      </c>
      <c r="M1201" s="256" t="s">
        <v>5502</v>
      </c>
      <c r="N1201" s="256">
        <v>0</v>
      </c>
      <c r="O1201" s="256">
        <v>130</v>
      </c>
    </row>
    <row r="1202" spans="2:15" x14ac:dyDescent="0.25">
      <c r="B1202" t="str">
        <f t="shared" si="18"/>
        <v>1066122036984Total</v>
      </c>
      <c r="C1202" s="504" t="s">
        <v>432</v>
      </c>
      <c r="D1202" s="505" t="s">
        <v>433</v>
      </c>
      <c r="E1202" s="505" t="s">
        <v>1977</v>
      </c>
      <c r="F1202" s="505" t="str">
        <f>F1201</f>
        <v>6984</v>
      </c>
      <c r="G1202" s="504" t="s">
        <v>3343</v>
      </c>
      <c r="H1202" s="504" t="s">
        <v>5502</v>
      </c>
      <c r="I1202" s="504" t="s">
        <v>5502</v>
      </c>
      <c r="J1202" s="504" t="s">
        <v>5502</v>
      </c>
      <c r="K1202" s="504">
        <v>248</v>
      </c>
      <c r="L1202" s="504" t="s">
        <v>5502</v>
      </c>
      <c r="M1202" s="504" t="s">
        <v>5502</v>
      </c>
      <c r="N1202" s="504">
        <v>0</v>
      </c>
      <c r="O1202" s="504">
        <v>271</v>
      </c>
    </row>
    <row r="1203" spans="2:15" x14ac:dyDescent="0.25">
      <c r="B1203" t="str">
        <f t="shared" si="18"/>
        <v>1122823075119Female</v>
      </c>
      <c r="C1203" s="256" t="s">
        <v>434</v>
      </c>
      <c r="D1203" s="17" t="s">
        <v>435</v>
      </c>
      <c r="E1203" s="17" t="s">
        <v>435</v>
      </c>
      <c r="F1203" s="17" t="s">
        <v>3840</v>
      </c>
      <c r="G1203" s="256" t="s">
        <v>3904</v>
      </c>
      <c r="H1203" s="256" t="s">
        <v>5502</v>
      </c>
      <c r="I1203" s="256" t="s">
        <v>5502</v>
      </c>
      <c r="J1203" s="256" t="s">
        <v>5502</v>
      </c>
      <c r="K1203" s="256">
        <v>191</v>
      </c>
      <c r="L1203" s="256" t="s">
        <v>5502</v>
      </c>
      <c r="M1203" s="256" t="s">
        <v>5502</v>
      </c>
      <c r="N1203" s="256">
        <v>0</v>
      </c>
      <c r="O1203" s="256">
        <v>213</v>
      </c>
    </row>
    <row r="1204" spans="2:15" x14ac:dyDescent="0.25">
      <c r="B1204" t="str">
        <f t="shared" si="18"/>
        <v>1122823075119Male</v>
      </c>
      <c r="C1204" s="256" t="s">
        <v>434</v>
      </c>
      <c r="D1204" s="17" t="s">
        <v>435</v>
      </c>
      <c r="E1204" s="17" t="s">
        <v>435</v>
      </c>
      <c r="F1204" s="17" t="s">
        <v>3840</v>
      </c>
      <c r="G1204" s="256" t="s">
        <v>3905</v>
      </c>
      <c r="H1204" s="256" t="s">
        <v>5502</v>
      </c>
      <c r="I1204" s="256" t="s">
        <v>5502</v>
      </c>
      <c r="J1204" s="256" t="s">
        <v>5502</v>
      </c>
      <c r="K1204" s="256">
        <v>242</v>
      </c>
      <c r="L1204" s="256" t="s">
        <v>5502</v>
      </c>
      <c r="M1204" s="256" t="s">
        <v>5502</v>
      </c>
      <c r="N1204" s="256">
        <v>0</v>
      </c>
      <c r="O1204" s="256">
        <v>265</v>
      </c>
    </row>
    <row r="1205" spans="2:15" x14ac:dyDescent="0.25">
      <c r="B1205" t="str">
        <f t="shared" si="18"/>
        <v>1122823075119Total</v>
      </c>
      <c r="C1205" s="504" t="s">
        <v>434</v>
      </c>
      <c r="D1205" s="505" t="s">
        <v>435</v>
      </c>
      <c r="E1205" s="505" t="s">
        <v>435</v>
      </c>
      <c r="F1205" s="505" t="str">
        <f>F1204</f>
        <v>5119</v>
      </c>
      <c r="G1205" s="504" t="s">
        <v>3343</v>
      </c>
      <c r="H1205" s="504" t="s">
        <v>5502</v>
      </c>
      <c r="I1205" s="504">
        <v>13</v>
      </c>
      <c r="J1205" s="504">
        <v>13</v>
      </c>
      <c r="K1205" s="504">
        <v>433</v>
      </c>
      <c r="L1205" s="504">
        <v>11</v>
      </c>
      <c r="M1205" s="504" t="s">
        <v>5502</v>
      </c>
      <c r="N1205" s="504">
        <v>0</v>
      </c>
      <c r="O1205" s="504">
        <v>478</v>
      </c>
    </row>
    <row r="1206" spans="2:15" x14ac:dyDescent="0.25">
      <c r="B1206" t="str">
        <f t="shared" si="18"/>
        <v>1076526037602Female</v>
      </c>
      <c r="C1206" s="256" t="s">
        <v>436</v>
      </c>
      <c r="D1206" s="17" t="s">
        <v>437</v>
      </c>
      <c r="E1206" s="17" t="s">
        <v>1979</v>
      </c>
      <c r="F1206" s="17" t="s">
        <v>1980</v>
      </c>
      <c r="G1206" s="256" t="s">
        <v>3904</v>
      </c>
      <c r="H1206" s="256">
        <v>0</v>
      </c>
      <c r="I1206" s="256" t="s">
        <v>5502</v>
      </c>
      <c r="J1206" s="256" t="s">
        <v>5502</v>
      </c>
      <c r="K1206" s="256">
        <v>212</v>
      </c>
      <c r="L1206" s="256" t="s">
        <v>5502</v>
      </c>
      <c r="M1206" s="256">
        <v>21</v>
      </c>
      <c r="N1206" s="256">
        <v>0</v>
      </c>
      <c r="O1206" s="256">
        <v>249</v>
      </c>
    </row>
    <row r="1207" spans="2:15" x14ac:dyDescent="0.25">
      <c r="B1207" t="str">
        <f t="shared" si="18"/>
        <v>1076526037602Male</v>
      </c>
      <c r="C1207" s="256" t="s">
        <v>436</v>
      </c>
      <c r="D1207" s="17" t="s">
        <v>437</v>
      </c>
      <c r="E1207" s="17" t="s">
        <v>1979</v>
      </c>
      <c r="F1207" s="17" t="s">
        <v>1980</v>
      </c>
      <c r="G1207" s="256" t="s">
        <v>3905</v>
      </c>
      <c r="H1207" s="256">
        <v>0</v>
      </c>
      <c r="I1207" s="256" t="s">
        <v>5502</v>
      </c>
      <c r="J1207" s="256" t="s">
        <v>5502</v>
      </c>
      <c r="K1207" s="256">
        <v>243</v>
      </c>
      <c r="L1207" s="256" t="s">
        <v>5502</v>
      </c>
      <c r="M1207" s="256">
        <v>20</v>
      </c>
      <c r="N1207" s="256">
        <v>0</v>
      </c>
      <c r="O1207" s="256">
        <v>273</v>
      </c>
    </row>
    <row r="1208" spans="2:15" x14ac:dyDescent="0.25">
      <c r="B1208" t="str">
        <f t="shared" si="18"/>
        <v>1076526037602Total</v>
      </c>
      <c r="C1208" s="504" t="s">
        <v>436</v>
      </c>
      <c r="D1208" s="505" t="s">
        <v>437</v>
      </c>
      <c r="E1208" s="505" t="s">
        <v>1979</v>
      </c>
      <c r="F1208" s="505" t="str">
        <f>F1207</f>
        <v>7602</v>
      </c>
      <c r="G1208" s="504" t="s">
        <v>3343</v>
      </c>
      <c r="H1208" s="504">
        <v>0</v>
      </c>
      <c r="I1208" s="504" t="s">
        <v>5502</v>
      </c>
      <c r="J1208" s="504">
        <v>14</v>
      </c>
      <c r="K1208" s="504">
        <v>455</v>
      </c>
      <c r="L1208" s="504" t="s">
        <v>5502</v>
      </c>
      <c r="M1208" s="504">
        <v>41</v>
      </c>
      <c r="N1208" s="504">
        <v>0</v>
      </c>
      <c r="O1208" s="504">
        <v>522</v>
      </c>
    </row>
    <row r="1209" spans="2:15" x14ac:dyDescent="0.25">
      <c r="B1209" t="str">
        <f t="shared" si="18"/>
        <v>1076526034360Female</v>
      </c>
      <c r="C1209" s="256" t="s">
        <v>436</v>
      </c>
      <c r="D1209" s="17" t="s">
        <v>437</v>
      </c>
      <c r="E1209" s="17" t="s">
        <v>1981</v>
      </c>
      <c r="F1209" s="17" t="s">
        <v>1982</v>
      </c>
      <c r="G1209" s="256" t="s">
        <v>3904</v>
      </c>
      <c r="H1209" s="256">
        <v>0</v>
      </c>
      <c r="I1209" s="256" t="s">
        <v>5502</v>
      </c>
      <c r="J1209" s="256">
        <v>14</v>
      </c>
      <c r="K1209" s="256">
        <v>504</v>
      </c>
      <c r="L1209" s="256" t="s">
        <v>5502</v>
      </c>
      <c r="M1209" s="256">
        <v>48</v>
      </c>
      <c r="N1209" s="256">
        <v>0</v>
      </c>
      <c r="O1209" s="256">
        <v>586</v>
      </c>
    </row>
    <row r="1210" spans="2:15" x14ac:dyDescent="0.25">
      <c r="B1210" t="str">
        <f t="shared" si="18"/>
        <v>1076526034360Male</v>
      </c>
      <c r="C1210" s="256" t="s">
        <v>436</v>
      </c>
      <c r="D1210" s="17" t="s">
        <v>437</v>
      </c>
      <c r="E1210" s="17" t="s">
        <v>1981</v>
      </c>
      <c r="F1210" s="17" t="s">
        <v>1982</v>
      </c>
      <c r="G1210" s="256" t="s">
        <v>3905</v>
      </c>
      <c r="H1210" s="256">
        <v>0</v>
      </c>
      <c r="I1210" s="256">
        <v>13</v>
      </c>
      <c r="J1210" s="256" t="s">
        <v>5502</v>
      </c>
      <c r="K1210" s="256">
        <v>572</v>
      </c>
      <c r="L1210" s="256" t="s">
        <v>5502</v>
      </c>
      <c r="M1210" s="256">
        <v>45</v>
      </c>
      <c r="N1210" s="256">
        <v>0</v>
      </c>
      <c r="O1210" s="256">
        <v>641</v>
      </c>
    </row>
    <row r="1211" spans="2:15" x14ac:dyDescent="0.25">
      <c r="B1211" t="str">
        <f t="shared" si="18"/>
        <v>1076526034360Total</v>
      </c>
      <c r="C1211" s="504" t="s">
        <v>436</v>
      </c>
      <c r="D1211" s="505" t="s">
        <v>437</v>
      </c>
      <c r="E1211" s="505" t="s">
        <v>1981</v>
      </c>
      <c r="F1211" s="505" t="str">
        <f>F1210</f>
        <v>4360</v>
      </c>
      <c r="G1211" s="504" t="s">
        <v>3343</v>
      </c>
      <c r="H1211" s="504">
        <v>0</v>
      </c>
      <c r="I1211" s="504" t="s">
        <v>5502</v>
      </c>
      <c r="J1211" s="504" t="s">
        <v>5502</v>
      </c>
      <c r="K1211" s="504">
        <v>1076</v>
      </c>
      <c r="L1211" s="504" t="s">
        <v>5502</v>
      </c>
      <c r="M1211" s="504">
        <v>93</v>
      </c>
      <c r="N1211" s="504">
        <v>0</v>
      </c>
      <c r="O1211" s="504">
        <v>1227</v>
      </c>
    </row>
    <row r="1212" spans="2:15" x14ac:dyDescent="0.25">
      <c r="B1212" t="str">
        <f t="shared" si="18"/>
        <v>1475137038123Female</v>
      </c>
      <c r="C1212" s="256" t="s">
        <v>438</v>
      </c>
      <c r="D1212" s="17" t="s">
        <v>439</v>
      </c>
      <c r="E1212" s="17" t="s">
        <v>439</v>
      </c>
      <c r="F1212" s="17" t="s">
        <v>1983</v>
      </c>
      <c r="G1212" s="256" t="s">
        <v>3904</v>
      </c>
      <c r="H1212" s="256">
        <v>0</v>
      </c>
      <c r="I1212" s="256" t="s">
        <v>5502</v>
      </c>
      <c r="J1212" s="256" t="s">
        <v>5502</v>
      </c>
      <c r="K1212" s="256">
        <v>94</v>
      </c>
      <c r="L1212" s="256">
        <v>0</v>
      </c>
      <c r="M1212" s="256">
        <v>0</v>
      </c>
      <c r="N1212" s="256">
        <v>0</v>
      </c>
      <c r="O1212" s="256">
        <v>111</v>
      </c>
    </row>
    <row r="1213" spans="2:15" x14ac:dyDescent="0.25">
      <c r="B1213" t="str">
        <f t="shared" si="18"/>
        <v>1475137038123Male</v>
      </c>
      <c r="C1213" s="256" t="s">
        <v>438</v>
      </c>
      <c r="D1213" s="17" t="s">
        <v>439</v>
      </c>
      <c r="E1213" s="17" t="s">
        <v>439</v>
      </c>
      <c r="F1213" s="17" t="s">
        <v>1983</v>
      </c>
      <c r="G1213" s="256" t="s">
        <v>3905</v>
      </c>
      <c r="H1213" s="256">
        <v>0</v>
      </c>
      <c r="I1213" s="256" t="s">
        <v>5502</v>
      </c>
      <c r="J1213" s="256" t="s">
        <v>5502</v>
      </c>
      <c r="K1213" s="256">
        <v>70</v>
      </c>
      <c r="L1213" s="256">
        <v>0</v>
      </c>
      <c r="M1213" s="256" t="s">
        <v>5502</v>
      </c>
      <c r="N1213" s="256">
        <v>0</v>
      </c>
      <c r="O1213" s="256">
        <v>85</v>
      </c>
    </row>
    <row r="1214" spans="2:15" x14ac:dyDescent="0.25">
      <c r="B1214" t="str">
        <f t="shared" si="18"/>
        <v>1475137038123Total</v>
      </c>
      <c r="C1214" s="504" t="s">
        <v>438</v>
      </c>
      <c r="D1214" s="505" t="s">
        <v>439</v>
      </c>
      <c r="E1214" s="505" t="s">
        <v>439</v>
      </c>
      <c r="F1214" s="505" t="str">
        <f>F1213</f>
        <v>8123</v>
      </c>
      <c r="G1214" s="504" t="s">
        <v>3343</v>
      </c>
      <c r="H1214" s="504">
        <v>0</v>
      </c>
      <c r="I1214" s="504" t="s">
        <v>5502</v>
      </c>
      <c r="J1214" s="504">
        <v>18</v>
      </c>
      <c r="K1214" s="504">
        <v>164</v>
      </c>
      <c r="L1214" s="504">
        <v>0</v>
      </c>
      <c r="M1214" s="504" t="s">
        <v>5502</v>
      </c>
      <c r="N1214" s="504">
        <v>0</v>
      </c>
      <c r="O1214" s="504">
        <v>196</v>
      </c>
    </row>
    <row r="1215" spans="2:15" x14ac:dyDescent="0.25">
      <c r="B1215" t="str">
        <f t="shared" si="18"/>
        <v>1265134507666Female</v>
      </c>
      <c r="C1215" s="256" t="s">
        <v>440</v>
      </c>
      <c r="D1215" s="17" t="s">
        <v>441</v>
      </c>
      <c r="E1215" s="17" t="s">
        <v>441</v>
      </c>
      <c r="F1215" s="17" t="s">
        <v>1984</v>
      </c>
      <c r="G1215" s="256" t="s">
        <v>3904</v>
      </c>
      <c r="H1215" s="256">
        <v>0</v>
      </c>
      <c r="I1215" s="256">
        <v>56</v>
      </c>
      <c r="J1215" s="256">
        <v>109</v>
      </c>
      <c r="K1215" s="256">
        <v>438</v>
      </c>
      <c r="L1215" s="256">
        <v>15</v>
      </c>
      <c r="M1215" s="256" t="s">
        <v>5502</v>
      </c>
      <c r="N1215" s="256" t="s">
        <v>5502</v>
      </c>
      <c r="O1215" s="256">
        <v>629</v>
      </c>
    </row>
    <row r="1216" spans="2:15" x14ac:dyDescent="0.25">
      <c r="B1216" t="str">
        <f t="shared" si="18"/>
        <v>1265134507666Male</v>
      </c>
      <c r="C1216" s="256" t="s">
        <v>440</v>
      </c>
      <c r="D1216" s="17" t="s">
        <v>441</v>
      </c>
      <c r="E1216" s="17" t="s">
        <v>441</v>
      </c>
      <c r="F1216" s="17" t="s">
        <v>1984</v>
      </c>
      <c r="G1216" s="256" t="s">
        <v>3905</v>
      </c>
      <c r="H1216" s="256" t="s">
        <v>5502</v>
      </c>
      <c r="I1216" s="256">
        <v>39</v>
      </c>
      <c r="J1216" s="256">
        <v>84</v>
      </c>
      <c r="K1216" s="256">
        <v>417</v>
      </c>
      <c r="L1216" s="256" t="s">
        <v>5502</v>
      </c>
      <c r="M1216" s="256" t="s">
        <v>5502</v>
      </c>
      <c r="N1216" s="256" t="s">
        <v>5502</v>
      </c>
      <c r="O1216" s="256">
        <v>564</v>
      </c>
    </row>
    <row r="1217" spans="2:15" x14ac:dyDescent="0.25">
      <c r="B1217" t="str">
        <f t="shared" si="18"/>
        <v>1265134507666Total</v>
      </c>
      <c r="C1217" s="504" t="s">
        <v>440</v>
      </c>
      <c r="D1217" s="505" t="s">
        <v>441</v>
      </c>
      <c r="E1217" s="505" t="s">
        <v>441</v>
      </c>
      <c r="F1217" s="505" t="str">
        <f>F1216</f>
        <v>7666</v>
      </c>
      <c r="G1217" s="504" t="s">
        <v>3343</v>
      </c>
      <c r="H1217" s="504" t="s">
        <v>5502</v>
      </c>
      <c r="I1217" s="504">
        <v>95</v>
      </c>
      <c r="J1217" s="504">
        <v>193</v>
      </c>
      <c r="K1217" s="504">
        <v>855</v>
      </c>
      <c r="L1217" s="504" t="s">
        <v>5502</v>
      </c>
      <c r="M1217" s="504">
        <v>18</v>
      </c>
      <c r="N1217" s="504" t="s">
        <v>5502</v>
      </c>
      <c r="O1217" s="504">
        <v>1193</v>
      </c>
    </row>
    <row r="1218" spans="2:15" x14ac:dyDescent="0.25">
      <c r="B1218" t="str">
        <f t="shared" si="18"/>
        <v>1012629032126Female</v>
      </c>
      <c r="C1218" s="256" t="s">
        <v>442</v>
      </c>
      <c r="D1218" s="17" t="s">
        <v>443</v>
      </c>
      <c r="E1218" s="17" t="s">
        <v>1985</v>
      </c>
      <c r="F1218" s="17" t="s">
        <v>1986</v>
      </c>
      <c r="G1218" s="256" t="s">
        <v>3904</v>
      </c>
      <c r="H1218" s="256">
        <v>0</v>
      </c>
      <c r="I1218" s="256" t="s">
        <v>5502</v>
      </c>
      <c r="J1218" s="256" t="s">
        <v>5502</v>
      </c>
      <c r="K1218" s="256">
        <v>165</v>
      </c>
      <c r="L1218" s="256">
        <v>0</v>
      </c>
      <c r="M1218" s="256" t="s">
        <v>5502</v>
      </c>
      <c r="N1218" s="256" t="s">
        <v>5502</v>
      </c>
      <c r="O1218" s="256">
        <v>170</v>
      </c>
    </row>
    <row r="1219" spans="2:15" x14ac:dyDescent="0.25">
      <c r="B1219" t="str">
        <f t="shared" si="18"/>
        <v>1012629032126Male</v>
      </c>
      <c r="C1219" s="256" t="s">
        <v>442</v>
      </c>
      <c r="D1219" s="17" t="s">
        <v>443</v>
      </c>
      <c r="E1219" s="17" t="s">
        <v>1985</v>
      </c>
      <c r="F1219" s="17" t="s">
        <v>1986</v>
      </c>
      <c r="G1219" s="256" t="s">
        <v>3905</v>
      </c>
      <c r="H1219" s="256">
        <v>0</v>
      </c>
      <c r="I1219" s="256" t="s">
        <v>5502</v>
      </c>
      <c r="J1219" s="256" t="s">
        <v>5502</v>
      </c>
      <c r="K1219" s="256">
        <v>176</v>
      </c>
      <c r="L1219" s="256">
        <v>0</v>
      </c>
      <c r="M1219" s="256" t="s">
        <v>5502</v>
      </c>
      <c r="N1219" s="256" t="s">
        <v>5502</v>
      </c>
      <c r="O1219" s="256">
        <v>187</v>
      </c>
    </row>
    <row r="1220" spans="2:15" x14ac:dyDescent="0.25">
      <c r="B1220" t="str">
        <f t="shared" si="18"/>
        <v>1012629032126Total</v>
      </c>
      <c r="C1220" s="504" t="s">
        <v>442</v>
      </c>
      <c r="D1220" s="505" t="s">
        <v>443</v>
      </c>
      <c r="E1220" s="505" t="s">
        <v>1985</v>
      </c>
      <c r="F1220" s="505" t="str">
        <f>F1219</f>
        <v>2126</v>
      </c>
      <c r="G1220" s="504" t="s">
        <v>3343</v>
      </c>
      <c r="H1220" s="504">
        <v>0</v>
      </c>
      <c r="I1220" s="504" t="s">
        <v>5502</v>
      </c>
      <c r="J1220" s="504" t="s">
        <v>5502</v>
      </c>
      <c r="K1220" s="504">
        <v>341</v>
      </c>
      <c r="L1220" s="504">
        <v>0</v>
      </c>
      <c r="M1220" s="504" t="s">
        <v>5502</v>
      </c>
      <c r="N1220" s="504" t="s">
        <v>5502</v>
      </c>
      <c r="O1220" s="504">
        <v>357</v>
      </c>
    </row>
    <row r="1221" spans="2:15" x14ac:dyDescent="0.25">
      <c r="B1221" t="str">
        <f t="shared" ref="B1221:B1284" si="19">C1221&amp;F1221&amp;G1221</f>
        <v>1012629037176Female</v>
      </c>
      <c r="C1221" s="256" t="s">
        <v>442</v>
      </c>
      <c r="D1221" s="17" t="s">
        <v>443</v>
      </c>
      <c r="E1221" s="17" t="s">
        <v>1987</v>
      </c>
      <c r="F1221" s="17" t="s">
        <v>1988</v>
      </c>
      <c r="G1221" s="256" t="s">
        <v>3904</v>
      </c>
      <c r="H1221" s="256">
        <v>0</v>
      </c>
      <c r="I1221" s="256" t="s">
        <v>5502</v>
      </c>
      <c r="J1221" s="256">
        <v>0</v>
      </c>
      <c r="K1221" s="256" t="s">
        <v>5502</v>
      </c>
      <c r="L1221" s="256">
        <v>0</v>
      </c>
      <c r="M1221" s="256" t="s">
        <v>5502</v>
      </c>
      <c r="N1221" s="256">
        <v>0</v>
      </c>
      <c r="O1221" s="256">
        <v>99</v>
      </c>
    </row>
    <row r="1222" spans="2:15" x14ac:dyDescent="0.25">
      <c r="B1222" t="str">
        <f t="shared" si="19"/>
        <v>1012629037176Male</v>
      </c>
      <c r="C1222" s="256" t="s">
        <v>442</v>
      </c>
      <c r="D1222" s="17" t="s">
        <v>443</v>
      </c>
      <c r="E1222" s="17" t="s">
        <v>1987</v>
      </c>
      <c r="F1222" s="17" t="s">
        <v>1988</v>
      </c>
      <c r="G1222" s="256" t="s">
        <v>3905</v>
      </c>
      <c r="H1222" s="256">
        <v>0</v>
      </c>
      <c r="I1222" s="256" t="s">
        <v>5502</v>
      </c>
      <c r="J1222" s="256">
        <v>0</v>
      </c>
      <c r="K1222" s="256" t="s">
        <v>5502</v>
      </c>
      <c r="L1222" s="256">
        <v>0</v>
      </c>
      <c r="M1222" s="256" t="s">
        <v>5502</v>
      </c>
      <c r="N1222" s="256">
        <v>0</v>
      </c>
      <c r="O1222" s="256">
        <v>102</v>
      </c>
    </row>
    <row r="1223" spans="2:15" x14ac:dyDescent="0.25">
      <c r="B1223" t="str">
        <f t="shared" si="19"/>
        <v>1012629037176Total</v>
      </c>
      <c r="C1223" s="504" t="s">
        <v>442</v>
      </c>
      <c r="D1223" s="505" t="s">
        <v>443</v>
      </c>
      <c r="E1223" s="505" t="s">
        <v>1987</v>
      </c>
      <c r="F1223" s="505" t="str">
        <f>F1222</f>
        <v>7176</v>
      </c>
      <c r="G1223" s="504" t="s">
        <v>3343</v>
      </c>
      <c r="H1223" s="504">
        <v>0</v>
      </c>
      <c r="I1223" s="504" t="s">
        <v>5502</v>
      </c>
      <c r="J1223" s="504">
        <v>0</v>
      </c>
      <c r="K1223" s="504">
        <v>197</v>
      </c>
      <c r="L1223" s="504">
        <v>0</v>
      </c>
      <c r="M1223" s="504" t="s">
        <v>5502</v>
      </c>
      <c r="N1223" s="504">
        <v>0</v>
      </c>
      <c r="O1223" s="504">
        <v>201</v>
      </c>
    </row>
    <row r="1224" spans="2:15" x14ac:dyDescent="0.25">
      <c r="B1224" t="str">
        <f t="shared" si="19"/>
        <v>1265185478150Female</v>
      </c>
      <c r="C1224" s="256" t="s">
        <v>1356</v>
      </c>
      <c r="D1224" s="17" t="s">
        <v>5571</v>
      </c>
      <c r="E1224" s="17" t="s">
        <v>5571</v>
      </c>
      <c r="F1224" s="17" t="s">
        <v>3334</v>
      </c>
      <c r="G1224" s="256" t="s">
        <v>3904</v>
      </c>
      <c r="H1224" s="256">
        <v>0</v>
      </c>
      <c r="I1224" s="256" t="s">
        <v>5502</v>
      </c>
      <c r="J1224" s="256" t="s">
        <v>5502</v>
      </c>
      <c r="K1224" s="256">
        <v>0</v>
      </c>
      <c r="L1224" s="256">
        <v>0</v>
      </c>
      <c r="M1224" s="256">
        <v>0</v>
      </c>
      <c r="N1224" s="256">
        <v>0</v>
      </c>
      <c r="O1224" s="256">
        <v>78</v>
      </c>
    </row>
    <row r="1225" spans="2:15" x14ac:dyDescent="0.25">
      <c r="B1225" t="str">
        <f t="shared" si="19"/>
        <v>1265185478150Male</v>
      </c>
      <c r="C1225" s="256" t="s">
        <v>1356</v>
      </c>
      <c r="D1225" s="17" t="s">
        <v>5571</v>
      </c>
      <c r="E1225" s="17" t="s">
        <v>5571</v>
      </c>
      <c r="F1225" s="17" t="s">
        <v>3334</v>
      </c>
      <c r="G1225" s="256" t="s">
        <v>3905</v>
      </c>
      <c r="H1225" s="256">
        <v>0</v>
      </c>
      <c r="I1225" s="256" t="s">
        <v>5502</v>
      </c>
      <c r="J1225" s="256">
        <v>0</v>
      </c>
      <c r="K1225" s="256">
        <v>0</v>
      </c>
      <c r="L1225" s="256" t="s">
        <v>5502</v>
      </c>
      <c r="M1225" s="256">
        <v>0</v>
      </c>
      <c r="N1225" s="256">
        <v>0</v>
      </c>
      <c r="O1225" s="256">
        <v>66</v>
      </c>
    </row>
    <row r="1226" spans="2:15" x14ac:dyDescent="0.25">
      <c r="B1226" t="str">
        <f t="shared" si="19"/>
        <v>1265185478150Total</v>
      </c>
      <c r="C1226" s="504" t="s">
        <v>1356</v>
      </c>
      <c r="D1226" s="505" t="s">
        <v>5571</v>
      </c>
      <c r="E1226" s="505" t="s">
        <v>5571</v>
      </c>
      <c r="F1226" s="505" t="str">
        <f>F1225</f>
        <v>8150</v>
      </c>
      <c r="G1226" s="504" t="s">
        <v>3343</v>
      </c>
      <c r="H1226" s="504">
        <v>0</v>
      </c>
      <c r="I1226" s="504" t="s">
        <v>5502</v>
      </c>
      <c r="J1226" s="504" t="s">
        <v>5502</v>
      </c>
      <c r="K1226" s="504">
        <v>0</v>
      </c>
      <c r="L1226" s="504" t="s">
        <v>5502</v>
      </c>
      <c r="M1226" s="504">
        <v>0</v>
      </c>
      <c r="N1226" s="504">
        <v>0</v>
      </c>
      <c r="O1226" s="504">
        <v>144</v>
      </c>
    </row>
    <row r="1227" spans="2:15" x14ac:dyDescent="0.25">
      <c r="B1227" t="str">
        <f t="shared" si="19"/>
        <v>1270428538356Female</v>
      </c>
      <c r="C1227" s="256" t="s">
        <v>444</v>
      </c>
      <c r="D1227" s="17" t="s">
        <v>445</v>
      </c>
      <c r="E1227" s="17" t="s">
        <v>1989</v>
      </c>
      <c r="F1227" s="17" t="s">
        <v>6394</v>
      </c>
      <c r="G1227" s="256" t="s">
        <v>3904</v>
      </c>
      <c r="H1227" s="256" t="s">
        <v>5502</v>
      </c>
      <c r="I1227" s="256">
        <v>0</v>
      </c>
      <c r="J1227" s="256" t="s">
        <v>5502</v>
      </c>
      <c r="K1227" s="256">
        <v>105</v>
      </c>
      <c r="L1227" s="256" t="s">
        <v>5502</v>
      </c>
      <c r="M1227" s="256">
        <v>0</v>
      </c>
      <c r="N1227" s="256">
        <v>0</v>
      </c>
      <c r="O1227" s="256">
        <v>110</v>
      </c>
    </row>
    <row r="1228" spans="2:15" x14ac:dyDescent="0.25">
      <c r="B1228" t="str">
        <f t="shared" si="19"/>
        <v>1270428538356Male</v>
      </c>
      <c r="C1228" s="256" t="s">
        <v>444</v>
      </c>
      <c r="D1228" s="17" t="s">
        <v>445</v>
      </c>
      <c r="E1228" s="17" t="s">
        <v>1989</v>
      </c>
      <c r="F1228" s="17" t="s">
        <v>6394</v>
      </c>
      <c r="G1228" s="256" t="s">
        <v>3905</v>
      </c>
      <c r="H1228" s="256">
        <v>0</v>
      </c>
      <c r="I1228" s="256" t="s">
        <v>5502</v>
      </c>
      <c r="J1228" s="256" t="s">
        <v>5502</v>
      </c>
      <c r="K1228" s="256">
        <v>106</v>
      </c>
      <c r="L1228" s="256" t="s">
        <v>5502</v>
      </c>
      <c r="M1228" s="256">
        <v>0</v>
      </c>
      <c r="N1228" s="256">
        <v>0</v>
      </c>
      <c r="O1228" s="256">
        <v>118</v>
      </c>
    </row>
    <row r="1229" spans="2:15" x14ac:dyDescent="0.25">
      <c r="B1229" t="str">
        <f t="shared" si="19"/>
        <v>1270428538356Total</v>
      </c>
      <c r="C1229" s="504" t="s">
        <v>444</v>
      </c>
      <c r="D1229" s="505" t="s">
        <v>445</v>
      </c>
      <c r="E1229" s="505" t="s">
        <v>1989</v>
      </c>
      <c r="F1229" s="505" t="str">
        <f>F1228</f>
        <v>8356</v>
      </c>
      <c r="G1229" s="504" t="s">
        <v>3343</v>
      </c>
      <c r="H1229" s="504" t="s">
        <v>5502</v>
      </c>
      <c r="I1229" s="504" t="s">
        <v>5502</v>
      </c>
      <c r="J1229" s="504" t="s">
        <v>5502</v>
      </c>
      <c r="K1229" s="504">
        <v>211</v>
      </c>
      <c r="L1229" s="504">
        <v>11</v>
      </c>
      <c r="M1229" s="504">
        <v>0</v>
      </c>
      <c r="N1229" s="504">
        <v>0</v>
      </c>
      <c r="O1229" s="504">
        <v>228</v>
      </c>
    </row>
    <row r="1230" spans="2:15" x14ac:dyDescent="0.25">
      <c r="B1230" t="str">
        <f t="shared" si="19"/>
        <v>1270428536563Female</v>
      </c>
      <c r="C1230" s="256" t="s">
        <v>444</v>
      </c>
      <c r="D1230" s="17" t="s">
        <v>445</v>
      </c>
      <c r="E1230" s="17" t="s">
        <v>1990</v>
      </c>
      <c r="F1230" s="17" t="s">
        <v>1991</v>
      </c>
      <c r="G1230" s="256" t="s">
        <v>3904</v>
      </c>
      <c r="H1230" s="256">
        <v>0</v>
      </c>
      <c r="I1230" s="256" t="s">
        <v>5502</v>
      </c>
      <c r="J1230" s="256">
        <v>0</v>
      </c>
      <c r="K1230" s="256">
        <v>202</v>
      </c>
      <c r="L1230" s="256" t="s">
        <v>5502</v>
      </c>
      <c r="M1230" s="256" t="s">
        <v>5502</v>
      </c>
      <c r="N1230" s="256" t="s">
        <v>5502</v>
      </c>
      <c r="O1230" s="256">
        <v>208</v>
      </c>
    </row>
    <row r="1231" spans="2:15" x14ac:dyDescent="0.25">
      <c r="B1231" t="str">
        <f t="shared" si="19"/>
        <v>1270428536563Male</v>
      </c>
      <c r="C1231" s="256" t="s">
        <v>444</v>
      </c>
      <c r="D1231" s="17" t="s">
        <v>445</v>
      </c>
      <c r="E1231" s="17" t="s">
        <v>1990</v>
      </c>
      <c r="F1231" s="17" t="s">
        <v>1991</v>
      </c>
      <c r="G1231" s="256" t="s">
        <v>3905</v>
      </c>
      <c r="H1231" s="256">
        <v>0</v>
      </c>
      <c r="I1231" s="256" t="s">
        <v>5502</v>
      </c>
      <c r="J1231" s="256" t="s">
        <v>5502</v>
      </c>
      <c r="K1231" s="256">
        <v>210</v>
      </c>
      <c r="L1231" s="256" t="s">
        <v>5502</v>
      </c>
      <c r="M1231" s="256">
        <v>0</v>
      </c>
      <c r="N1231" s="256">
        <v>0</v>
      </c>
      <c r="O1231" s="256">
        <v>218</v>
      </c>
    </row>
    <row r="1232" spans="2:15" x14ac:dyDescent="0.25">
      <c r="B1232" t="str">
        <f t="shared" si="19"/>
        <v>1270428536563Total</v>
      </c>
      <c r="C1232" s="504" t="s">
        <v>444</v>
      </c>
      <c r="D1232" s="505" t="s">
        <v>445</v>
      </c>
      <c r="E1232" s="505" t="s">
        <v>1990</v>
      </c>
      <c r="F1232" s="505" t="str">
        <f>F1231</f>
        <v>6563</v>
      </c>
      <c r="G1232" s="504" t="s">
        <v>3343</v>
      </c>
      <c r="H1232" s="504">
        <v>0</v>
      </c>
      <c r="I1232" s="504" t="s">
        <v>5502</v>
      </c>
      <c r="J1232" s="504" t="s">
        <v>5502</v>
      </c>
      <c r="K1232" s="504">
        <v>412</v>
      </c>
      <c r="L1232" s="504" t="s">
        <v>5502</v>
      </c>
      <c r="M1232" s="504" t="s">
        <v>5502</v>
      </c>
      <c r="N1232" s="504" t="s">
        <v>5502</v>
      </c>
      <c r="O1232" s="504">
        <v>426</v>
      </c>
    </row>
    <row r="1233" spans="2:15" x14ac:dyDescent="0.25">
      <c r="B1233" t="str">
        <f t="shared" si="19"/>
        <v>1280330538346Female</v>
      </c>
      <c r="C1233" s="256" t="s">
        <v>446</v>
      </c>
      <c r="D1233" s="17" t="s">
        <v>447</v>
      </c>
      <c r="E1233" s="17" t="s">
        <v>6400</v>
      </c>
      <c r="F1233" s="17" t="s">
        <v>6399</v>
      </c>
      <c r="G1233" s="256" t="s">
        <v>3904</v>
      </c>
      <c r="H1233" s="256" t="s">
        <v>5502</v>
      </c>
      <c r="I1233" s="256">
        <v>0</v>
      </c>
      <c r="J1233" s="256">
        <v>0</v>
      </c>
      <c r="K1233" s="256" t="s">
        <v>5502</v>
      </c>
      <c r="L1233" s="256">
        <v>0</v>
      </c>
      <c r="M1233" s="256">
        <v>0</v>
      </c>
      <c r="N1233" s="256" t="s">
        <v>5502</v>
      </c>
      <c r="O1233" s="256">
        <v>145</v>
      </c>
    </row>
    <row r="1234" spans="2:15" x14ac:dyDescent="0.25">
      <c r="B1234" t="str">
        <f t="shared" si="19"/>
        <v>1280330538346Male</v>
      </c>
      <c r="C1234" s="256" t="s">
        <v>446</v>
      </c>
      <c r="D1234" s="17" t="s">
        <v>447</v>
      </c>
      <c r="E1234" s="17" t="s">
        <v>6400</v>
      </c>
      <c r="F1234" s="17" t="s">
        <v>6399</v>
      </c>
      <c r="G1234" s="256" t="s">
        <v>3905</v>
      </c>
      <c r="H1234" s="256">
        <v>0</v>
      </c>
      <c r="I1234" s="256" t="s">
        <v>5502</v>
      </c>
      <c r="J1234" s="256">
        <v>0</v>
      </c>
      <c r="K1234" s="256" t="s">
        <v>5502</v>
      </c>
      <c r="L1234" s="256">
        <v>0</v>
      </c>
      <c r="M1234" s="256" t="s">
        <v>5502</v>
      </c>
      <c r="N1234" s="256" t="s">
        <v>5502</v>
      </c>
      <c r="O1234" s="256">
        <v>168</v>
      </c>
    </row>
    <row r="1235" spans="2:15" x14ac:dyDescent="0.25">
      <c r="B1235" t="str">
        <f t="shared" si="19"/>
        <v>1280330538346Total</v>
      </c>
      <c r="C1235" s="504" t="s">
        <v>446</v>
      </c>
      <c r="D1235" s="505" t="s">
        <v>447</v>
      </c>
      <c r="E1235" s="505" t="s">
        <v>6400</v>
      </c>
      <c r="F1235" s="505" t="str">
        <f>F1234</f>
        <v>8346</v>
      </c>
      <c r="G1235" s="504" t="s">
        <v>3343</v>
      </c>
      <c r="H1235" s="504" t="s">
        <v>5502</v>
      </c>
      <c r="I1235" s="504" t="s">
        <v>5502</v>
      </c>
      <c r="J1235" s="504">
        <v>0</v>
      </c>
      <c r="K1235" s="504">
        <v>308</v>
      </c>
      <c r="L1235" s="504">
        <v>0</v>
      </c>
      <c r="M1235" s="504" t="s">
        <v>5502</v>
      </c>
      <c r="N1235" s="504" t="s">
        <v>5502</v>
      </c>
      <c r="O1235" s="504">
        <v>313</v>
      </c>
    </row>
    <row r="1236" spans="2:15" x14ac:dyDescent="0.25">
      <c r="B1236" t="str">
        <f t="shared" si="19"/>
        <v>1280330530594Female</v>
      </c>
      <c r="C1236" s="256" t="s">
        <v>446</v>
      </c>
      <c r="D1236" s="17" t="s">
        <v>447</v>
      </c>
      <c r="E1236" s="17" t="s">
        <v>1992</v>
      </c>
      <c r="F1236" s="17" t="s">
        <v>1993</v>
      </c>
      <c r="G1236" s="256" t="s">
        <v>3904</v>
      </c>
      <c r="H1236" s="256">
        <v>0</v>
      </c>
      <c r="I1236" s="256" t="s">
        <v>5502</v>
      </c>
      <c r="J1236" s="256" t="s">
        <v>5502</v>
      </c>
      <c r="K1236" s="256">
        <v>287</v>
      </c>
      <c r="L1236" s="256">
        <v>0</v>
      </c>
      <c r="M1236" s="256">
        <v>0</v>
      </c>
      <c r="N1236" s="256">
        <v>0</v>
      </c>
      <c r="O1236" s="256">
        <v>290</v>
      </c>
    </row>
    <row r="1237" spans="2:15" x14ac:dyDescent="0.25">
      <c r="B1237" t="str">
        <f t="shared" si="19"/>
        <v>1280330530594Male</v>
      </c>
      <c r="C1237" s="256" t="s">
        <v>446</v>
      </c>
      <c r="D1237" s="17" t="s">
        <v>447</v>
      </c>
      <c r="E1237" s="17" t="s">
        <v>1992</v>
      </c>
      <c r="F1237" s="17" t="s">
        <v>1993</v>
      </c>
      <c r="G1237" s="256" t="s">
        <v>3905</v>
      </c>
      <c r="H1237" s="256">
        <v>0</v>
      </c>
      <c r="I1237" s="256" t="s">
        <v>5502</v>
      </c>
      <c r="J1237" s="256" t="s">
        <v>5502</v>
      </c>
      <c r="K1237" s="256">
        <v>309</v>
      </c>
      <c r="L1237" s="256" t="s">
        <v>5502</v>
      </c>
      <c r="M1237" s="256" t="s">
        <v>5502</v>
      </c>
      <c r="N1237" s="256">
        <v>0</v>
      </c>
      <c r="O1237" s="256">
        <v>317</v>
      </c>
    </row>
    <row r="1238" spans="2:15" x14ac:dyDescent="0.25">
      <c r="B1238" t="str">
        <f t="shared" si="19"/>
        <v>1280330530594Total</v>
      </c>
      <c r="C1238" s="504" t="s">
        <v>446</v>
      </c>
      <c r="D1238" s="505" t="s">
        <v>447</v>
      </c>
      <c r="E1238" s="505" t="s">
        <v>1992</v>
      </c>
      <c r="F1238" s="505" t="str">
        <f>F1237</f>
        <v>0594</v>
      </c>
      <c r="G1238" s="504" t="s">
        <v>3343</v>
      </c>
      <c r="H1238" s="504">
        <v>0</v>
      </c>
      <c r="I1238" s="504" t="s">
        <v>5502</v>
      </c>
      <c r="J1238" s="504" t="s">
        <v>5502</v>
      </c>
      <c r="K1238" s="504">
        <v>596</v>
      </c>
      <c r="L1238" s="504" t="s">
        <v>5502</v>
      </c>
      <c r="M1238" s="504" t="s">
        <v>5502</v>
      </c>
      <c r="N1238" s="504">
        <v>0</v>
      </c>
      <c r="O1238" s="504">
        <v>607</v>
      </c>
    </row>
    <row r="1239" spans="2:15" x14ac:dyDescent="0.25">
      <c r="B1239" t="str">
        <f t="shared" si="19"/>
        <v>1265132707586Female</v>
      </c>
      <c r="C1239" s="256" t="s">
        <v>448</v>
      </c>
      <c r="D1239" s="17" t="s">
        <v>449</v>
      </c>
      <c r="E1239" s="17" t="s">
        <v>449</v>
      </c>
      <c r="F1239" s="17" t="s">
        <v>1994</v>
      </c>
      <c r="G1239" s="256" t="s">
        <v>3904</v>
      </c>
      <c r="H1239" s="256">
        <v>0</v>
      </c>
      <c r="I1239" s="256">
        <v>462</v>
      </c>
      <c r="J1239" s="256" t="s">
        <v>5502</v>
      </c>
      <c r="K1239" s="256">
        <v>0</v>
      </c>
      <c r="L1239" s="256" t="s">
        <v>5502</v>
      </c>
      <c r="M1239" s="256" t="s">
        <v>5502</v>
      </c>
      <c r="N1239" s="256">
        <v>0</v>
      </c>
      <c r="O1239" s="256">
        <v>480</v>
      </c>
    </row>
    <row r="1240" spans="2:15" x14ac:dyDescent="0.25">
      <c r="B1240" t="str">
        <f t="shared" si="19"/>
        <v>1265132707586Male</v>
      </c>
      <c r="C1240" s="256" t="s">
        <v>448</v>
      </c>
      <c r="D1240" s="17" t="s">
        <v>449</v>
      </c>
      <c r="E1240" s="17" t="s">
        <v>449</v>
      </c>
      <c r="F1240" s="17" t="s">
        <v>1994</v>
      </c>
      <c r="G1240" s="256" t="s">
        <v>3905</v>
      </c>
      <c r="H1240" s="256">
        <v>0</v>
      </c>
      <c r="I1240" s="256">
        <v>291</v>
      </c>
      <c r="J1240" s="256" t="s">
        <v>5502</v>
      </c>
      <c r="K1240" s="256">
        <v>0</v>
      </c>
      <c r="L1240" s="256" t="s">
        <v>5502</v>
      </c>
      <c r="M1240" s="256" t="s">
        <v>5502</v>
      </c>
      <c r="N1240" s="256">
        <v>0</v>
      </c>
      <c r="O1240" s="256">
        <v>302</v>
      </c>
    </row>
    <row r="1241" spans="2:15" x14ac:dyDescent="0.25">
      <c r="B1241" t="str">
        <f t="shared" si="19"/>
        <v>1265132707586Total</v>
      </c>
      <c r="C1241" s="504" t="s">
        <v>448</v>
      </c>
      <c r="D1241" s="505" t="s">
        <v>449</v>
      </c>
      <c r="E1241" s="505" t="s">
        <v>449</v>
      </c>
      <c r="F1241" s="505" t="str">
        <f>F1240</f>
        <v>7586</v>
      </c>
      <c r="G1241" s="504" t="s">
        <v>3343</v>
      </c>
      <c r="H1241" s="504">
        <v>0</v>
      </c>
      <c r="I1241" s="504">
        <v>753</v>
      </c>
      <c r="J1241" s="504">
        <v>13</v>
      </c>
      <c r="K1241" s="504">
        <v>0</v>
      </c>
      <c r="L1241" s="504" t="s">
        <v>5502</v>
      </c>
      <c r="M1241" s="504" t="s">
        <v>5502</v>
      </c>
      <c r="N1241" s="504">
        <v>0</v>
      </c>
      <c r="O1241" s="504">
        <v>782</v>
      </c>
    </row>
    <row r="1242" spans="2:15" x14ac:dyDescent="0.25">
      <c r="B1242" t="str">
        <f t="shared" si="19"/>
        <v>1112925077192Female</v>
      </c>
      <c r="C1242" s="256" t="s">
        <v>450</v>
      </c>
      <c r="D1242" s="17" t="s">
        <v>451</v>
      </c>
      <c r="E1242" s="17" t="s">
        <v>451</v>
      </c>
      <c r="F1242" s="17" t="s">
        <v>3841</v>
      </c>
      <c r="G1242" s="256" t="s">
        <v>3904</v>
      </c>
      <c r="H1242" s="256" t="s">
        <v>5502</v>
      </c>
      <c r="I1242" s="256">
        <v>0</v>
      </c>
      <c r="J1242" s="256">
        <v>0</v>
      </c>
      <c r="K1242" s="256">
        <v>55</v>
      </c>
      <c r="L1242" s="256">
        <v>0</v>
      </c>
      <c r="M1242" s="256">
        <v>0</v>
      </c>
      <c r="N1242" s="256" t="s">
        <v>5502</v>
      </c>
      <c r="O1242" s="256">
        <v>58</v>
      </c>
    </row>
    <row r="1243" spans="2:15" x14ac:dyDescent="0.25">
      <c r="B1243" t="str">
        <f t="shared" si="19"/>
        <v>1112925077192Male</v>
      </c>
      <c r="C1243" s="256" t="s">
        <v>450</v>
      </c>
      <c r="D1243" s="17" t="s">
        <v>451</v>
      </c>
      <c r="E1243" s="17" t="s">
        <v>451</v>
      </c>
      <c r="F1243" s="17" t="s">
        <v>3841</v>
      </c>
      <c r="G1243" s="256" t="s">
        <v>3905</v>
      </c>
      <c r="H1243" s="256">
        <v>0</v>
      </c>
      <c r="I1243" s="256" t="s">
        <v>5502</v>
      </c>
      <c r="J1243" s="256">
        <v>0</v>
      </c>
      <c r="K1243" s="256">
        <v>104</v>
      </c>
      <c r="L1243" s="256">
        <v>0</v>
      </c>
      <c r="M1243" s="256">
        <v>0</v>
      </c>
      <c r="N1243" s="256" t="s">
        <v>5502</v>
      </c>
      <c r="O1243" s="256">
        <v>107</v>
      </c>
    </row>
    <row r="1244" spans="2:15" x14ac:dyDescent="0.25">
      <c r="B1244" t="str">
        <f t="shared" si="19"/>
        <v>1112925077192Total</v>
      </c>
      <c r="C1244" s="504" t="s">
        <v>450</v>
      </c>
      <c r="D1244" s="505" t="s">
        <v>451</v>
      </c>
      <c r="E1244" s="505" t="s">
        <v>451</v>
      </c>
      <c r="F1244" s="505" t="str">
        <f>F1243</f>
        <v>7192</v>
      </c>
      <c r="G1244" s="504" t="s">
        <v>3343</v>
      </c>
      <c r="H1244" s="504" t="s">
        <v>5502</v>
      </c>
      <c r="I1244" s="504" t="s">
        <v>5502</v>
      </c>
      <c r="J1244" s="504">
        <v>0</v>
      </c>
      <c r="K1244" s="504">
        <v>159</v>
      </c>
      <c r="L1244" s="504">
        <v>0</v>
      </c>
      <c r="M1244" s="504">
        <v>0</v>
      </c>
      <c r="N1244" s="504" t="s">
        <v>5502</v>
      </c>
      <c r="O1244" s="504">
        <v>165</v>
      </c>
    </row>
    <row r="1245" spans="2:15" x14ac:dyDescent="0.25">
      <c r="B1245" t="str">
        <f t="shared" si="19"/>
        <v>1095328046223Female</v>
      </c>
      <c r="C1245" s="256" t="s">
        <v>452</v>
      </c>
      <c r="D1245" s="17" t="s">
        <v>453</v>
      </c>
      <c r="E1245" s="17" t="s">
        <v>1995</v>
      </c>
      <c r="F1245" s="17" t="s">
        <v>1996</v>
      </c>
      <c r="G1245" s="256" t="s">
        <v>3904</v>
      </c>
      <c r="H1245" s="256">
        <v>0</v>
      </c>
      <c r="I1245" s="256" t="s">
        <v>5502</v>
      </c>
      <c r="J1245" s="256" t="s">
        <v>5502</v>
      </c>
      <c r="K1245" s="256">
        <v>77</v>
      </c>
      <c r="L1245" s="256">
        <v>0</v>
      </c>
      <c r="M1245" s="256">
        <v>0</v>
      </c>
      <c r="N1245" s="256">
        <v>0</v>
      </c>
      <c r="O1245" s="256">
        <v>80</v>
      </c>
    </row>
    <row r="1246" spans="2:15" x14ac:dyDescent="0.25">
      <c r="B1246" t="str">
        <f t="shared" si="19"/>
        <v>1095328046223Male</v>
      </c>
      <c r="C1246" s="256" t="s">
        <v>452</v>
      </c>
      <c r="D1246" s="17" t="s">
        <v>453</v>
      </c>
      <c r="E1246" s="17" t="s">
        <v>1995</v>
      </c>
      <c r="F1246" s="17" t="s">
        <v>1996</v>
      </c>
      <c r="G1246" s="256" t="s">
        <v>3905</v>
      </c>
      <c r="H1246" s="256">
        <v>0</v>
      </c>
      <c r="I1246" s="256" t="s">
        <v>5502</v>
      </c>
      <c r="J1246" s="256" t="s">
        <v>5502</v>
      </c>
      <c r="K1246" s="256">
        <v>62</v>
      </c>
      <c r="L1246" s="256">
        <v>0</v>
      </c>
      <c r="M1246" s="256">
        <v>0</v>
      </c>
      <c r="N1246" s="256">
        <v>0</v>
      </c>
      <c r="O1246" s="256">
        <v>69</v>
      </c>
    </row>
    <row r="1247" spans="2:15" x14ac:dyDescent="0.25">
      <c r="B1247" t="str">
        <f t="shared" si="19"/>
        <v>1095328046223Total</v>
      </c>
      <c r="C1247" s="504" t="s">
        <v>452</v>
      </c>
      <c r="D1247" s="505" t="s">
        <v>453</v>
      </c>
      <c r="E1247" s="505" t="s">
        <v>1995</v>
      </c>
      <c r="F1247" s="505" t="str">
        <f>F1246</f>
        <v>6223</v>
      </c>
      <c r="G1247" s="504" t="s">
        <v>3343</v>
      </c>
      <c r="H1247" s="504">
        <v>0</v>
      </c>
      <c r="I1247" s="504" t="s">
        <v>5502</v>
      </c>
      <c r="J1247" s="504" t="s">
        <v>5502</v>
      </c>
      <c r="K1247" s="504">
        <v>139</v>
      </c>
      <c r="L1247" s="504">
        <v>0</v>
      </c>
      <c r="M1247" s="504">
        <v>0</v>
      </c>
      <c r="N1247" s="504">
        <v>0</v>
      </c>
      <c r="O1247" s="504">
        <v>149</v>
      </c>
    </row>
    <row r="1248" spans="2:15" x14ac:dyDescent="0.25">
      <c r="B1248" t="str">
        <f t="shared" si="19"/>
        <v>1252341031869Female</v>
      </c>
      <c r="C1248" s="256" t="s">
        <v>454</v>
      </c>
      <c r="D1248" s="17" t="s">
        <v>455</v>
      </c>
      <c r="E1248" s="17" t="s">
        <v>1997</v>
      </c>
      <c r="F1248" s="17" t="s">
        <v>1998</v>
      </c>
      <c r="G1248" s="256" t="s">
        <v>3904</v>
      </c>
      <c r="H1248" s="256" t="s">
        <v>5502</v>
      </c>
      <c r="I1248" s="256">
        <v>18</v>
      </c>
      <c r="J1248" s="256">
        <v>12</v>
      </c>
      <c r="K1248" s="256">
        <v>693</v>
      </c>
      <c r="L1248" s="256" t="s">
        <v>5502</v>
      </c>
      <c r="M1248" s="256">
        <v>92</v>
      </c>
      <c r="N1248" s="256">
        <v>0</v>
      </c>
      <c r="O1248" s="256">
        <v>825</v>
      </c>
    </row>
    <row r="1249" spans="2:15" x14ac:dyDescent="0.25">
      <c r="B1249" t="str">
        <f t="shared" si="19"/>
        <v>1252341031869Male</v>
      </c>
      <c r="C1249" s="256" t="s">
        <v>454</v>
      </c>
      <c r="D1249" s="17" t="s">
        <v>455</v>
      </c>
      <c r="E1249" s="17" t="s">
        <v>1997</v>
      </c>
      <c r="F1249" s="17" t="s">
        <v>1998</v>
      </c>
      <c r="G1249" s="256" t="s">
        <v>3905</v>
      </c>
      <c r="H1249" s="256">
        <v>0</v>
      </c>
      <c r="I1249" s="256">
        <v>22</v>
      </c>
      <c r="J1249" s="256">
        <v>21</v>
      </c>
      <c r="K1249" s="256">
        <v>691</v>
      </c>
      <c r="L1249" s="256" t="s">
        <v>5502</v>
      </c>
      <c r="M1249" s="256">
        <v>90</v>
      </c>
      <c r="N1249" s="256" t="s">
        <v>5502</v>
      </c>
      <c r="O1249" s="256">
        <v>828</v>
      </c>
    </row>
    <row r="1250" spans="2:15" x14ac:dyDescent="0.25">
      <c r="B1250" t="str">
        <f t="shared" si="19"/>
        <v>1252341031869Total</v>
      </c>
      <c r="C1250" s="504" t="s">
        <v>454</v>
      </c>
      <c r="D1250" s="505" t="s">
        <v>455</v>
      </c>
      <c r="E1250" s="505" t="s">
        <v>1997</v>
      </c>
      <c r="F1250" s="505" t="str">
        <f>F1249</f>
        <v>1869</v>
      </c>
      <c r="G1250" s="504" t="s">
        <v>3343</v>
      </c>
      <c r="H1250" s="504" t="s">
        <v>5502</v>
      </c>
      <c r="I1250" s="504">
        <v>40</v>
      </c>
      <c r="J1250" s="504">
        <v>33</v>
      </c>
      <c r="K1250" s="504">
        <v>1384</v>
      </c>
      <c r="L1250" s="504" t="s">
        <v>5502</v>
      </c>
      <c r="M1250" s="504">
        <v>182</v>
      </c>
      <c r="N1250" s="504" t="s">
        <v>5502</v>
      </c>
      <c r="O1250" s="504">
        <v>1653</v>
      </c>
    </row>
    <row r="1251" spans="2:15" x14ac:dyDescent="0.25">
      <c r="B1251" t="str">
        <f t="shared" si="19"/>
        <v>1252341037313Female</v>
      </c>
      <c r="C1251" s="256" t="s">
        <v>454</v>
      </c>
      <c r="D1251" s="17" t="s">
        <v>455</v>
      </c>
      <c r="E1251" s="17" t="s">
        <v>1999</v>
      </c>
      <c r="F1251" s="17" t="s">
        <v>2000</v>
      </c>
      <c r="G1251" s="256" t="s">
        <v>3904</v>
      </c>
      <c r="H1251" s="256">
        <v>0</v>
      </c>
      <c r="I1251" s="256" t="s">
        <v>5502</v>
      </c>
      <c r="J1251" s="256" t="s">
        <v>5502</v>
      </c>
      <c r="K1251" s="256">
        <v>304</v>
      </c>
      <c r="L1251" s="256" t="s">
        <v>5502</v>
      </c>
      <c r="M1251" s="256">
        <v>55</v>
      </c>
      <c r="N1251" s="256" t="s">
        <v>5502</v>
      </c>
      <c r="O1251" s="256">
        <v>377</v>
      </c>
    </row>
    <row r="1252" spans="2:15" x14ac:dyDescent="0.25">
      <c r="B1252" t="str">
        <f t="shared" si="19"/>
        <v>1252341037313Male</v>
      </c>
      <c r="C1252" s="256" t="s">
        <v>454</v>
      </c>
      <c r="D1252" s="17" t="s">
        <v>455</v>
      </c>
      <c r="E1252" s="17" t="s">
        <v>1999</v>
      </c>
      <c r="F1252" s="17" t="s">
        <v>2000</v>
      </c>
      <c r="G1252" s="256" t="s">
        <v>3905</v>
      </c>
      <c r="H1252" s="256" t="s">
        <v>5502</v>
      </c>
      <c r="I1252" s="256">
        <v>11</v>
      </c>
      <c r="J1252" s="256">
        <v>15</v>
      </c>
      <c r="K1252" s="256">
        <v>340</v>
      </c>
      <c r="L1252" s="256" t="s">
        <v>5502</v>
      </c>
      <c r="M1252" s="256">
        <v>57</v>
      </c>
      <c r="N1252" s="256" t="s">
        <v>5502</v>
      </c>
      <c r="O1252" s="256">
        <v>432</v>
      </c>
    </row>
    <row r="1253" spans="2:15" x14ac:dyDescent="0.25">
      <c r="B1253" t="str">
        <f t="shared" si="19"/>
        <v>1252341037313Total</v>
      </c>
      <c r="C1253" s="504" t="s">
        <v>454</v>
      </c>
      <c r="D1253" s="505" t="s">
        <v>455</v>
      </c>
      <c r="E1253" s="505" t="s">
        <v>1999</v>
      </c>
      <c r="F1253" s="505" t="str">
        <f>F1252</f>
        <v>7313</v>
      </c>
      <c r="G1253" s="504" t="s">
        <v>3343</v>
      </c>
      <c r="H1253" s="504" t="s">
        <v>5502</v>
      </c>
      <c r="I1253" s="504" t="s">
        <v>5502</v>
      </c>
      <c r="J1253" s="504" t="s">
        <v>5502</v>
      </c>
      <c r="K1253" s="504">
        <v>644</v>
      </c>
      <c r="L1253" s="504">
        <v>11</v>
      </c>
      <c r="M1253" s="504">
        <v>112</v>
      </c>
      <c r="N1253" s="504" t="s">
        <v>5502</v>
      </c>
      <c r="O1253" s="504">
        <v>809</v>
      </c>
    </row>
    <row r="1254" spans="2:15" x14ac:dyDescent="0.25">
      <c r="B1254" t="str">
        <f t="shared" si="19"/>
        <v>1030241020167Female</v>
      </c>
      <c r="C1254" s="256" t="s">
        <v>456</v>
      </c>
      <c r="D1254" s="17" t="s">
        <v>457</v>
      </c>
      <c r="E1254" s="17" t="s">
        <v>2001</v>
      </c>
      <c r="F1254" s="17" t="s">
        <v>2002</v>
      </c>
      <c r="G1254" s="256" t="s">
        <v>3904</v>
      </c>
      <c r="H1254" s="256">
        <v>0</v>
      </c>
      <c r="I1254" s="256">
        <v>66</v>
      </c>
      <c r="J1254" s="256" t="s">
        <v>5502</v>
      </c>
      <c r="K1254" s="256">
        <v>154</v>
      </c>
      <c r="L1254" s="256" t="s">
        <v>5502</v>
      </c>
      <c r="M1254" s="256">
        <v>24</v>
      </c>
      <c r="N1254" s="256" t="s">
        <v>5502</v>
      </c>
      <c r="O1254" s="256">
        <v>265</v>
      </c>
    </row>
    <row r="1255" spans="2:15" x14ac:dyDescent="0.25">
      <c r="B1255" t="str">
        <f t="shared" si="19"/>
        <v>1030241020167Male</v>
      </c>
      <c r="C1255" s="256" t="s">
        <v>456</v>
      </c>
      <c r="D1255" s="17" t="s">
        <v>457</v>
      </c>
      <c r="E1255" s="17" t="s">
        <v>2001</v>
      </c>
      <c r="F1255" s="17" t="s">
        <v>2002</v>
      </c>
      <c r="G1255" s="256" t="s">
        <v>3905</v>
      </c>
      <c r="H1255" s="256" t="s">
        <v>5502</v>
      </c>
      <c r="I1255" s="256">
        <v>66</v>
      </c>
      <c r="J1255" s="256">
        <v>17</v>
      </c>
      <c r="K1255" s="256">
        <v>147</v>
      </c>
      <c r="L1255" s="256" t="s">
        <v>5502</v>
      </c>
      <c r="M1255" s="256">
        <v>20</v>
      </c>
      <c r="N1255" s="256" t="s">
        <v>5502</v>
      </c>
      <c r="O1255" s="256">
        <v>259</v>
      </c>
    </row>
    <row r="1256" spans="2:15" x14ac:dyDescent="0.25">
      <c r="B1256" t="str">
        <f t="shared" si="19"/>
        <v>1030241020167Total</v>
      </c>
      <c r="C1256" s="504" t="s">
        <v>456</v>
      </c>
      <c r="D1256" s="505" t="s">
        <v>457</v>
      </c>
      <c r="E1256" s="505" t="s">
        <v>2001</v>
      </c>
      <c r="F1256" s="505" t="str">
        <f>F1255</f>
        <v>0167</v>
      </c>
      <c r="G1256" s="504" t="s">
        <v>3343</v>
      </c>
      <c r="H1256" s="504" t="s">
        <v>5502</v>
      </c>
      <c r="I1256" s="504">
        <v>132</v>
      </c>
      <c r="J1256" s="504" t="s">
        <v>5502</v>
      </c>
      <c r="K1256" s="504">
        <v>301</v>
      </c>
      <c r="L1256" s="504">
        <v>14</v>
      </c>
      <c r="M1256" s="504">
        <v>44</v>
      </c>
      <c r="N1256" s="504" t="s">
        <v>5502</v>
      </c>
      <c r="O1256" s="504">
        <v>524</v>
      </c>
    </row>
    <row r="1257" spans="2:15" x14ac:dyDescent="0.25">
      <c r="B1257" t="str">
        <f t="shared" si="19"/>
        <v>1030241020170Female</v>
      </c>
      <c r="C1257" s="256" t="s">
        <v>456</v>
      </c>
      <c r="D1257" s="17" t="s">
        <v>457</v>
      </c>
      <c r="E1257" s="17" t="s">
        <v>2003</v>
      </c>
      <c r="F1257" s="17" t="s">
        <v>2004</v>
      </c>
      <c r="G1257" s="256" t="s">
        <v>3904</v>
      </c>
      <c r="H1257" s="256" t="s">
        <v>5502</v>
      </c>
      <c r="I1257" s="256">
        <v>123</v>
      </c>
      <c r="J1257" s="256" t="s">
        <v>5502</v>
      </c>
      <c r="K1257" s="256">
        <v>366</v>
      </c>
      <c r="L1257" s="256">
        <v>15</v>
      </c>
      <c r="M1257" s="256">
        <v>28</v>
      </c>
      <c r="N1257" s="256" t="s">
        <v>5502</v>
      </c>
      <c r="O1257" s="256">
        <v>544</v>
      </c>
    </row>
    <row r="1258" spans="2:15" x14ac:dyDescent="0.25">
      <c r="B1258" t="str">
        <f t="shared" si="19"/>
        <v>1030241020170Male</v>
      </c>
      <c r="C1258" s="256" t="s">
        <v>456</v>
      </c>
      <c r="D1258" s="17" t="s">
        <v>457</v>
      </c>
      <c r="E1258" s="17" t="s">
        <v>2003</v>
      </c>
      <c r="F1258" s="17" t="s">
        <v>2004</v>
      </c>
      <c r="G1258" s="256" t="s">
        <v>3905</v>
      </c>
      <c r="H1258" s="256">
        <v>0</v>
      </c>
      <c r="I1258" s="256">
        <v>144</v>
      </c>
      <c r="J1258" s="256" t="s">
        <v>5502</v>
      </c>
      <c r="K1258" s="256">
        <v>370</v>
      </c>
      <c r="L1258" s="256">
        <v>17</v>
      </c>
      <c r="M1258" s="256">
        <v>41</v>
      </c>
      <c r="N1258" s="256" t="s">
        <v>5502</v>
      </c>
      <c r="O1258" s="256">
        <v>588</v>
      </c>
    </row>
    <row r="1259" spans="2:15" x14ac:dyDescent="0.25">
      <c r="B1259" t="str">
        <f t="shared" si="19"/>
        <v>1030241020170Total</v>
      </c>
      <c r="C1259" s="504" t="s">
        <v>456</v>
      </c>
      <c r="D1259" s="505" t="s">
        <v>457</v>
      </c>
      <c r="E1259" s="505" t="s">
        <v>2003</v>
      </c>
      <c r="F1259" s="505" t="str">
        <f>F1258</f>
        <v>0170</v>
      </c>
      <c r="G1259" s="504" t="s">
        <v>3343</v>
      </c>
      <c r="H1259" s="504" t="s">
        <v>5502</v>
      </c>
      <c r="I1259" s="504">
        <v>267</v>
      </c>
      <c r="J1259" s="504">
        <v>20</v>
      </c>
      <c r="K1259" s="504">
        <v>736</v>
      </c>
      <c r="L1259" s="504">
        <v>32</v>
      </c>
      <c r="M1259" s="504">
        <v>69</v>
      </c>
      <c r="N1259" s="504" t="s">
        <v>5502</v>
      </c>
      <c r="O1259" s="504">
        <v>1132</v>
      </c>
    </row>
    <row r="1260" spans="2:15" x14ac:dyDescent="0.25">
      <c r="B1260" t="str">
        <f t="shared" si="19"/>
        <v>1052539032040Female</v>
      </c>
      <c r="C1260" s="256" t="s">
        <v>458</v>
      </c>
      <c r="D1260" s="17" t="s">
        <v>459</v>
      </c>
      <c r="E1260" s="17" t="s">
        <v>2005</v>
      </c>
      <c r="F1260" s="17" t="s">
        <v>2006</v>
      </c>
      <c r="G1260" s="256" t="s">
        <v>3904</v>
      </c>
      <c r="H1260" s="256" t="s">
        <v>5502</v>
      </c>
      <c r="I1260" s="256" t="s">
        <v>5502</v>
      </c>
      <c r="J1260" s="256" t="s">
        <v>5502</v>
      </c>
      <c r="K1260" s="256">
        <v>318</v>
      </c>
      <c r="L1260" s="256" t="s">
        <v>5502</v>
      </c>
      <c r="M1260" s="256" t="s">
        <v>5502</v>
      </c>
      <c r="N1260" s="256">
        <v>0</v>
      </c>
      <c r="O1260" s="256">
        <v>346</v>
      </c>
    </row>
    <row r="1261" spans="2:15" x14ac:dyDescent="0.25">
      <c r="B1261" t="str">
        <f t="shared" si="19"/>
        <v>1052539032040Male</v>
      </c>
      <c r="C1261" s="256" t="s">
        <v>458</v>
      </c>
      <c r="D1261" s="17" t="s">
        <v>459</v>
      </c>
      <c r="E1261" s="17" t="s">
        <v>2005</v>
      </c>
      <c r="F1261" s="17" t="s">
        <v>2006</v>
      </c>
      <c r="G1261" s="256" t="s">
        <v>3905</v>
      </c>
      <c r="H1261" s="256">
        <v>0</v>
      </c>
      <c r="I1261" s="256" t="s">
        <v>5502</v>
      </c>
      <c r="J1261" s="256" t="s">
        <v>5502</v>
      </c>
      <c r="K1261" s="256">
        <v>353</v>
      </c>
      <c r="L1261" s="256">
        <v>20</v>
      </c>
      <c r="M1261" s="256">
        <v>0</v>
      </c>
      <c r="N1261" s="256">
        <v>0</v>
      </c>
      <c r="O1261" s="256">
        <v>388</v>
      </c>
    </row>
    <row r="1262" spans="2:15" x14ac:dyDescent="0.25">
      <c r="B1262" t="str">
        <f t="shared" si="19"/>
        <v>1052539032040Total</v>
      </c>
      <c r="C1262" s="504" t="s">
        <v>458</v>
      </c>
      <c r="D1262" s="505" t="s">
        <v>459</v>
      </c>
      <c r="E1262" s="505" t="s">
        <v>2005</v>
      </c>
      <c r="F1262" s="505" t="str">
        <f>F1261</f>
        <v>2040</v>
      </c>
      <c r="G1262" s="504" t="s">
        <v>3343</v>
      </c>
      <c r="H1262" s="504" t="s">
        <v>5502</v>
      </c>
      <c r="I1262" s="504" t="s">
        <v>5502</v>
      </c>
      <c r="J1262" s="504">
        <v>19</v>
      </c>
      <c r="K1262" s="504">
        <v>671</v>
      </c>
      <c r="L1262" s="504" t="s">
        <v>5502</v>
      </c>
      <c r="M1262" s="504" t="s">
        <v>5502</v>
      </c>
      <c r="N1262" s="504">
        <v>0</v>
      </c>
      <c r="O1262" s="504">
        <v>734</v>
      </c>
    </row>
    <row r="1263" spans="2:15" x14ac:dyDescent="0.25">
      <c r="B1263" t="str">
        <f t="shared" si="19"/>
        <v>1052539035225Female</v>
      </c>
      <c r="C1263" s="256" t="s">
        <v>458</v>
      </c>
      <c r="D1263" s="17" t="s">
        <v>459</v>
      </c>
      <c r="E1263" s="17" t="s">
        <v>2007</v>
      </c>
      <c r="F1263" s="17" t="s">
        <v>2008</v>
      </c>
      <c r="G1263" s="256" t="s">
        <v>3904</v>
      </c>
      <c r="H1263" s="256">
        <v>0</v>
      </c>
      <c r="I1263" s="256">
        <v>0</v>
      </c>
      <c r="J1263" s="256" t="s">
        <v>5502</v>
      </c>
      <c r="K1263" s="256">
        <v>135</v>
      </c>
      <c r="L1263" s="256" t="s">
        <v>5502</v>
      </c>
      <c r="M1263" s="256" t="s">
        <v>5502</v>
      </c>
      <c r="N1263" s="256">
        <v>0</v>
      </c>
      <c r="O1263" s="256">
        <v>146</v>
      </c>
    </row>
    <row r="1264" spans="2:15" x14ac:dyDescent="0.25">
      <c r="B1264" t="str">
        <f t="shared" si="19"/>
        <v>1052539035225Male</v>
      </c>
      <c r="C1264" s="256" t="s">
        <v>458</v>
      </c>
      <c r="D1264" s="17" t="s">
        <v>459</v>
      </c>
      <c r="E1264" s="17" t="s">
        <v>2007</v>
      </c>
      <c r="F1264" s="17" t="s">
        <v>2008</v>
      </c>
      <c r="G1264" s="256" t="s">
        <v>3905</v>
      </c>
      <c r="H1264" s="256">
        <v>0</v>
      </c>
      <c r="I1264" s="256" t="s">
        <v>5502</v>
      </c>
      <c r="J1264" s="256" t="s">
        <v>5502</v>
      </c>
      <c r="K1264" s="256">
        <v>182</v>
      </c>
      <c r="L1264" s="256" t="s">
        <v>5502</v>
      </c>
      <c r="M1264" s="256">
        <v>0</v>
      </c>
      <c r="N1264" s="256">
        <v>0</v>
      </c>
      <c r="O1264" s="256">
        <v>197</v>
      </c>
    </row>
    <row r="1265" spans="2:15" x14ac:dyDescent="0.25">
      <c r="B1265" t="str">
        <f t="shared" si="19"/>
        <v>1052539035225Total</v>
      </c>
      <c r="C1265" s="504" t="s">
        <v>458</v>
      </c>
      <c r="D1265" s="505" t="s">
        <v>459</v>
      </c>
      <c r="E1265" s="505" t="s">
        <v>2007</v>
      </c>
      <c r="F1265" s="505" t="str">
        <f>F1264</f>
        <v>5225</v>
      </c>
      <c r="G1265" s="504" t="s">
        <v>3343</v>
      </c>
      <c r="H1265" s="504">
        <v>0</v>
      </c>
      <c r="I1265" s="504" t="s">
        <v>5502</v>
      </c>
      <c r="J1265" s="504" t="s">
        <v>5502</v>
      </c>
      <c r="K1265" s="504">
        <v>317</v>
      </c>
      <c r="L1265" s="504">
        <v>15</v>
      </c>
      <c r="M1265" s="504" t="s">
        <v>5502</v>
      </c>
      <c r="N1265" s="504">
        <v>0</v>
      </c>
      <c r="O1265" s="504">
        <v>343</v>
      </c>
    </row>
    <row r="1266" spans="2:15" x14ac:dyDescent="0.25">
      <c r="B1266" t="str">
        <f t="shared" si="19"/>
        <v>1120137536271Female</v>
      </c>
      <c r="C1266" s="256" t="s">
        <v>460</v>
      </c>
      <c r="D1266" s="17" t="s">
        <v>461</v>
      </c>
      <c r="E1266" s="17" t="s">
        <v>2009</v>
      </c>
      <c r="F1266" s="17" t="s">
        <v>2010</v>
      </c>
      <c r="G1266" s="256" t="s">
        <v>3904</v>
      </c>
      <c r="H1266" s="256" t="s">
        <v>5502</v>
      </c>
      <c r="I1266" s="256">
        <v>19</v>
      </c>
      <c r="J1266" s="256">
        <v>50</v>
      </c>
      <c r="K1266" s="256">
        <v>445</v>
      </c>
      <c r="L1266" s="256" t="s">
        <v>5502</v>
      </c>
      <c r="M1266" s="256" t="s">
        <v>5502</v>
      </c>
      <c r="N1266" s="256" t="s">
        <v>5502</v>
      </c>
      <c r="O1266" s="256">
        <v>531</v>
      </c>
    </row>
    <row r="1267" spans="2:15" x14ac:dyDescent="0.25">
      <c r="B1267" t="str">
        <f t="shared" si="19"/>
        <v>1120137536271Male</v>
      </c>
      <c r="C1267" s="256" t="s">
        <v>460</v>
      </c>
      <c r="D1267" s="17" t="s">
        <v>461</v>
      </c>
      <c r="E1267" s="17" t="s">
        <v>2009</v>
      </c>
      <c r="F1267" s="17" t="s">
        <v>2010</v>
      </c>
      <c r="G1267" s="256" t="s">
        <v>3905</v>
      </c>
      <c r="H1267" s="256" t="s">
        <v>5502</v>
      </c>
      <c r="I1267" s="256">
        <v>25</v>
      </c>
      <c r="J1267" s="256">
        <v>47</v>
      </c>
      <c r="K1267" s="256">
        <v>441</v>
      </c>
      <c r="L1267" s="256" t="s">
        <v>5502</v>
      </c>
      <c r="M1267" s="256">
        <v>12</v>
      </c>
      <c r="N1267" s="256" t="s">
        <v>5502</v>
      </c>
      <c r="O1267" s="256">
        <v>534</v>
      </c>
    </row>
    <row r="1268" spans="2:15" x14ac:dyDescent="0.25">
      <c r="B1268" t="str">
        <f t="shared" si="19"/>
        <v>1120137536271Total</v>
      </c>
      <c r="C1268" s="504" t="s">
        <v>460</v>
      </c>
      <c r="D1268" s="505" t="s">
        <v>461</v>
      </c>
      <c r="E1268" s="505" t="s">
        <v>2009</v>
      </c>
      <c r="F1268" s="505" t="str">
        <f>F1267</f>
        <v>6271</v>
      </c>
      <c r="G1268" s="504" t="s">
        <v>3343</v>
      </c>
      <c r="H1268" s="504" t="s">
        <v>5502</v>
      </c>
      <c r="I1268" s="504">
        <v>44</v>
      </c>
      <c r="J1268" s="504">
        <v>97</v>
      </c>
      <c r="K1268" s="504">
        <v>886</v>
      </c>
      <c r="L1268" s="504" t="s">
        <v>5502</v>
      </c>
      <c r="M1268" s="504" t="s">
        <v>5502</v>
      </c>
      <c r="N1268" s="504" t="s">
        <v>5502</v>
      </c>
      <c r="O1268" s="504">
        <v>1065</v>
      </c>
    </row>
    <row r="1269" spans="2:15" x14ac:dyDescent="0.25">
      <c r="B1269" t="str">
        <f t="shared" si="19"/>
        <v>1120137530010Female</v>
      </c>
      <c r="C1269" s="256" t="s">
        <v>460</v>
      </c>
      <c r="D1269" s="17" t="s">
        <v>461</v>
      </c>
      <c r="E1269" s="17" t="s">
        <v>5531</v>
      </c>
      <c r="F1269" s="17" t="s">
        <v>5530</v>
      </c>
      <c r="G1269" s="256" t="s">
        <v>3904</v>
      </c>
      <c r="H1269" s="256" t="s">
        <v>5502</v>
      </c>
      <c r="I1269" s="256" t="s">
        <v>5502</v>
      </c>
      <c r="J1269" s="256">
        <v>41</v>
      </c>
      <c r="K1269" s="256">
        <v>177</v>
      </c>
      <c r="L1269" s="256" t="s">
        <v>5502</v>
      </c>
      <c r="M1269" s="256" t="s">
        <v>5502</v>
      </c>
      <c r="N1269" s="256" t="s">
        <v>5502</v>
      </c>
      <c r="O1269" s="256">
        <v>237</v>
      </c>
    </row>
    <row r="1270" spans="2:15" x14ac:dyDescent="0.25">
      <c r="B1270" t="str">
        <f t="shared" si="19"/>
        <v>1120137530010Male</v>
      </c>
      <c r="C1270" s="256" t="s">
        <v>460</v>
      </c>
      <c r="D1270" s="17" t="s">
        <v>461</v>
      </c>
      <c r="E1270" s="17" t="s">
        <v>5531</v>
      </c>
      <c r="F1270" s="17" t="s">
        <v>5530</v>
      </c>
      <c r="G1270" s="256" t="s">
        <v>3905</v>
      </c>
      <c r="H1270" s="256" t="s">
        <v>5502</v>
      </c>
      <c r="I1270" s="256">
        <v>12</v>
      </c>
      <c r="J1270" s="256">
        <v>38</v>
      </c>
      <c r="K1270" s="256">
        <v>210</v>
      </c>
      <c r="L1270" s="256" t="s">
        <v>5502</v>
      </c>
      <c r="M1270" s="256" t="s">
        <v>5502</v>
      </c>
      <c r="N1270" s="256">
        <v>0</v>
      </c>
      <c r="O1270" s="256">
        <v>272</v>
      </c>
    </row>
    <row r="1271" spans="2:15" x14ac:dyDescent="0.25">
      <c r="B1271" t="str">
        <f t="shared" si="19"/>
        <v>1120137530010Total</v>
      </c>
      <c r="C1271" s="504" t="s">
        <v>460</v>
      </c>
      <c r="D1271" s="505" t="s">
        <v>461</v>
      </c>
      <c r="E1271" s="505" t="s">
        <v>5531</v>
      </c>
      <c r="F1271" s="505" t="str">
        <f>F1270</f>
        <v>0010</v>
      </c>
      <c r="G1271" s="504" t="s">
        <v>3343</v>
      </c>
      <c r="H1271" s="504" t="s">
        <v>5502</v>
      </c>
      <c r="I1271" s="504" t="s">
        <v>5502</v>
      </c>
      <c r="J1271" s="504">
        <v>79</v>
      </c>
      <c r="K1271" s="504">
        <v>387</v>
      </c>
      <c r="L1271" s="504" t="s">
        <v>5502</v>
      </c>
      <c r="M1271" s="504">
        <v>12</v>
      </c>
      <c r="N1271" s="504" t="s">
        <v>5502</v>
      </c>
      <c r="O1271" s="504">
        <v>509</v>
      </c>
    </row>
    <row r="1272" spans="2:15" x14ac:dyDescent="0.25">
      <c r="B1272" t="str">
        <f t="shared" si="19"/>
        <v>1970105428147Female</v>
      </c>
      <c r="C1272" s="256" t="s">
        <v>9075</v>
      </c>
      <c r="D1272" s="17" t="s">
        <v>9076</v>
      </c>
      <c r="E1272" s="17" t="s">
        <v>9076</v>
      </c>
      <c r="F1272" s="17" t="s">
        <v>9998</v>
      </c>
      <c r="G1272" s="256" t="s">
        <v>3904</v>
      </c>
      <c r="H1272" s="256">
        <v>0</v>
      </c>
      <c r="I1272" s="256">
        <v>0</v>
      </c>
      <c r="J1272" s="256">
        <v>0</v>
      </c>
      <c r="K1272" s="256">
        <v>0</v>
      </c>
      <c r="L1272" s="256">
        <v>0</v>
      </c>
      <c r="M1272" s="256">
        <v>0</v>
      </c>
      <c r="N1272" s="256">
        <v>0</v>
      </c>
      <c r="O1272" s="256">
        <v>0</v>
      </c>
    </row>
    <row r="1273" spans="2:15" x14ac:dyDescent="0.25">
      <c r="B1273" t="str">
        <f t="shared" si="19"/>
        <v>1970105428147Male</v>
      </c>
      <c r="C1273" s="256" t="s">
        <v>9075</v>
      </c>
      <c r="D1273" s="17" t="s">
        <v>9076</v>
      </c>
      <c r="E1273" s="17" t="s">
        <v>9076</v>
      </c>
      <c r="F1273" s="17" t="s">
        <v>9998</v>
      </c>
      <c r="G1273" s="256" t="s">
        <v>3905</v>
      </c>
      <c r="H1273" s="256">
        <v>0</v>
      </c>
      <c r="I1273" s="256">
        <v>0</v>
      </c>
      <c r="J1273" s="256">
        <v>0</v>
      </c>
      <c r="K1273" s="256">
        <v>0</v>
      </c>
      <c r="L1273" s="256">
        <v>0</v>
      </c>
      <c r="M1273" s="256">
        <v>0</v>
      </c>
      <c r="N1273" s="256">
        <v>0</v>
      </c>
      <c r="O1273" s="256">
        <v>0</v>
      </c>
    </row>
    <row r="1274" spans="2:15" x14ac:dyDescent="0.25">
      <c r="B1274" t="str">
        <f t="shared" si="19"/>
        <v>1970105428147Total</v>
      </c>
      <c r="C1274" s="504" t="s">
        <v>9075</v>
      </c>
      <c r="D1274" s="505" t="s">
        <v>9076</v>
      </c>
      <c r="E1274" s="505" t="s">
        <v>9076</v>
      </c>
      <c r="F1274" s="505" t="str">
        <f>F1273</f>
        <v>8147</v>
      </c>
      <c r="G1274" s="504" t="s">
        <v>3343</v>
      </c>
      <c r="H1274" s="504">
        <v>0</v>
      </c>
      <c r="I1274" s="504">
        <v>0</v>
      </c>
      <c r="J1274" s="504">
        <v>0</v>
      </c>
      <c r="K1274" s="504">
        <v>0</v>
      </c>
      <c r="L1274" s="504">
        <v>0</v>
      </c>
      <c r="M1274" s="504">
        <v>0</v>
      </c>
      <c r="N1274" s="504">
        <v>0</v>
      </c>
      <c r="O1274" s="504" t="s">
        <v>5502</v>
      </c>
    </row>
    <row r="1275" spans="2:15" x14ac:dyDescent="0.25">
      <c r="B1275" t="str">
        <f t="shared" si="19"/>
        <v>1295449078161Female</v>
      </c>
      <c r="C1275" s="256" t="s">
        <v>462</v>
      </c>
      <c r="D1275" s="17" t="s">
        <v>463</v>
      </c>
      <c r="E1275" s="17" t="s">
        <v>463</v>
      </c>
      <c r="F1275" s="17" t="s">
        <v>2011</v>
      </c>
      <c r="G1275" s="256" t="s">
        <v>3904</v>
      </c>
      <c r="H1275" s="256">
        <v>0</v>
      </c>
      <c r="I1275" s="256">
        <v>0</v>
      </c>
      <c r="J1275" s="256" t="s">
        <v>5502</v>
      </c>
      <c r="K1275" s="256">
        <v>36</v>
      </c>
      <c r="L1275" s="256" t="s">
        <v>5502</v>
      </c>
      <c r="M1275" s="256">
        <v>0</v>
      </c>
      <c r="N1275" s="256">
        <v>0</v>
      </c>
      <c r="O1275" s="256">
        <v>49</v>
      </c>
    </row>
    <row r="1276" spans="2:15" x14ac:dyDescent="0.25">
      <c r="B1276" t="str">
        <f t="shared" si="19"/>
        <v>1295449078161Male</v>
      </c>
      <c r="C1276" s="256" t="s">
        <v>462</v>
      </c>
      <c r="D1276" s="17" t="s">
        <v>463</v>
      </c>
      <c r="E1276" s="17" t="s">
        <v>463</v>
      </c>
      <c r="F1276" s="17" t="s">
        <v>2011</v>
      </c>
      <c r="G1276" s="256" t="s">
        <v>3905</v>
      </c>
      <c r="H1276" s="256">
        <v>0</v>
      </c>
      <c r="I1276" s="256" t="s">
        <v>5502</v>
      </c>
      <c r="J1276" s="256" t="s">
        <v>5502</v>
      </c>
      <c r="K1276" s="256">
        <v>41</v>
      </c>
      <c r="L1276" s="256" t="s">
        <v>5502</v>
      </c>
      <c r="M1276" s="256">
        <v>0</v>
      </c>
      <c r="N1276" s="256">
        <v>0</v>
      </c>
      <c r="O1276" s="256">
        <v>50</v>
      </c>
    </row>
    <row r="1277" spans="2:15" x14ac:dyDescent="0.25">
      <c r="B1277" t="str">
        <f t="shared" si="19"/>
        <v>1295449078161Total</v>
      </c>
      <c r="C1277" s="504" t="s">
        <v>462</v>
      </c>
      <c r="D1277" s="505" t="s">
        <v>463</v>
      </c>
      <c r="E1277" s="505" t="s">
        <v>463</v>
      </c>
      <c r="F1277" s="505" t="str">
        <f>F1276</f>
        <v>8161</v>
      </c>
      <c r="G1277" s="504" t="s">
        <v>3343</v>
      </c>
      <c r="H1277" s="504">
        <v>0</v>
      </c>
      <c r="I1277" s="504" t="s">
        <v>5502</v>
      </c>
      <c r="J1277" s="504">
        <v>16</v>
      </c>
      <c r="K1277" s="504">
        <v>77</v>
      </c>
      <c r="L1277" s="504" t="s">
        <v>5502</v>
      </c>
      <c r="M1277" s="504">
        <v>0</v>
      </c>
      <c r="N1277" s="504">
        <v>0</v>
      </c>
      <c r="O1277" s="504">
        <v>99</v>
      </c>
    </row>
    <row r="1278" spans="2:15" x14ac:dyDescent="0.25">
      <c r="B1278" t="str">
        <f t="shared" si="19"/>
        <v>1052540532043Female</v>
      </c>
      <c r="C1278" s="256" t="s">
        <v>464</v>
      </c>
      <c r="D1278" s="17" t="s">
        <v>465</v>
      </c>
      <c r="E1278" s="17" t="s">
        <v>2012</v>
      </c>
      <c r="F1278" s="17" t="s">
        <v>2013</v>
      </c>
      <c r="G1278" s="256" t="s">
        <v>3904</v>
      </c>
      <c r="H1278" s="256" t="s">
        <v>5502</v>
      </c>
      <c r="I1278" s="256" t="s">
        <v>5502</v>
      </c>
      <c r="J1278" s="256" t="s">
        <v>5502</v>
      </c>
      <c r="K1278" s="256">
        <v>267</v>
      </c>
      <c r="L1278" s="256" t="s">
        <v>5502</v>
      </c>
      <c r="M1278" s="256" t="s">
        <v>5502</v>
      </c>
      <c r="N1278" s="256">
        <v>0</v>
      </c>
      <c r="O1278" s="256">
        <v>284</v>
      </c>
    </row>
    <row r="1279" spans="2:15" x14ac:dyDescent="0.25">
      <c r="B1279" t="str">
        <f t="shared" si="19"/>
        <v>1052540532043Male</v>
      </c>
      <c r="C1279" s="256" t="s">
        <v>464</v>
      </c>
      <c r="D1279" s="17" t="s">
        <v>465</v>
      </c>
      <c r="E1279" s="17" t="s">
        <v>2012</v>
      </c>
      <c r="F1279" s="17" t="s">
        <v>2013</v>
      </c>
      <c r="G1279" s="256" t="s">
        <v>3905</v>
      </c>
      <c r="H1279" s="256" t="s">
        <v>5502</v>
      </c>
      <c r="I1279" s="256" t="s">
        <v>5502</v>
      </c>
      <c r="J1279" s="256" t="s">
        <v>5502</v>
      </c>
      <c r="K1279" s="256">
        <v>255</v>
      </c>
      <c r="L1279" s="256" t="s">
        <v>5502</v>
      </c>
      <c r="M1279" s="256">
        <v>0</v>
      </c>
      <c r="N1279" s="256">
        <v>0</v>
      </c>
      <c r="O1279" s="256">
        <v>270</v>
      </c>
    </row>
    <row r="1280" spans="2:15" x14ac:dyDescent="0.25">
      <c r="B1280" t="str">
        <f t="shared" si="19"/>
        <v>1052540532043Total</v>
      </c>
      <c r="C1280" s="504" t="s">
        <v>464</v>
      </c>
      <c r="D1280" s="505" t="s">
        <v>465</v>
      </c>
      <c r="E1280" s="505" t="s">
        <v>2012</v>
      </c>
      <c r="F1280" s="505" t="str">
        <f>F1279</f>
        <v>2043</v>
      </c>
      <c r="G1280" s="504" t="s">
        <v>3343</v>
      </c>
      <c r="H1280" s="504" t="s">
        <v>5502</v>
      </c>
      <c r="I1280" s="504" t="s">
        <v>5502</v>
      </c>
      <c r="J1280" s="504" t="s">
        <v>5502</v>
      </c>
      <c r="K1280" s="504">
        <v>522</v>
      </c>
      <c r="L1280" s="504">
        <v>16</v>
      </c>
      <c r="M1280" s="504" t="s">
        <v>5502</v>
      </c>
      <c r="N1280" s="504">
        <v>0</v>
      </c>
      <c r="O1280" s="504">
        <v>554</v>
      </c>
    </row>
    <row r="1281" spans="2:15" x14ac:dyDescent="0.25">
      <c r="B1281" t="str">
        <f t="shared" si="19"/>
        <v>1052540536777Female</v>
      </c>
      <c r="C1281" s="256" t="s">
        <v>464</v>
      </c>
      <c r="D1281" s="17" t="s">
        <v>465</v>
      </c>
      <c r="E1281" s="17" t="s">
        <v>2014</v>
      </c>
      <c r="F1281" s="17" t="s">
        <v>2015</v>
      </c>
      <c r="G1281" s="256" t="s">
        <v>3904</v>
      </c>
      <c r="H1281" s="256" t="s">
        <v>5502</v>
      </c>
      <c r="I1281" s="256" t="s">
        <v>5502</v>
      </c>
      <c r="J1281" s="256" t="s">
        <v>5502</v>
      </c>
      <c r="K1281" s="256">
        <v>117</v>
      </c>
      <c r="L1281" s="256" t="s">
        <v>5502</v>
      </c>
      <c r="M1281" s="256" t="s">
        <v>5502</v>
      </c>
      <c r="N1281" s="256">
        <v>0</v>
      </c>
      <c r="O1281" s="256">
        <v>125</v>
      </c>
    </row>
    <row r="1282" spans="2:15" x14ac:dyDescent="0.25">
      <c r="B1282" t="str">
        <f t="shared" si="19"/>
        <v>1052540536777Male</v>
      </c>
      <c r="C1282" s="256" t="s">
        <v>464</v>
      </c>
      <c r="D1282" s="17" t="s">
        <v>465</v>
      </c>
      <c r="E1282" s="17" t="s">
        <v>2014</v>
      </c>
      <c r="F1282" s="17" t="s">
        <v>2015</v>
      </c>
      <c r="G1282" s="256" t="s">
        <v>3905</v>
      </c>
      <c r="H1282" s="256">
        <v>0</v>
      </c>
      <c r="I1282" s="256" t="s">
        <v>5502</v>
      </c>
      <c r="J1282" s="256" t="s">
        <v>5502</v>
      </c>
      <c r="K1282" s="256">
        <v>125</v>
      </c>
      <c r="L1282" s="256" t="s">
        <v>5502</v>
      </c>
      <c r="M1282" s="256">
        <v>0</v>
      </c>
      <c r="N1282" s="256">
        <v>0</v>
      </c>
      <c r="O1282" s="256">
        <v>132</v>
      </c>
    </row>
    <row r="1283" spans="2:15" x14ac:dyDescent="0.25">
      <c r="B1283" t="str">
        <f t="shared" si="19"/>
        <v>1052540536777Total</v>
      </c>
      <c r="C1283" s="504" t="s">
        <v>464</v>
      </c>
      <c r="D1283" s="505" t="s">
        <v>465</v>
      </c>
      <c r="E1283" s="505" t="s">
        <v>2014</v>
      </c>
      <c r="F1283" s="505" t="str">
        <f>F1282</f>
        <v>6777</v>
      </c>
      <c r="G1283" s="504" t="s">
        <v>3343</v>
      </c>
      <c r="H1283" s="504" t="s">
        <v>5502</v>
      </c>
      <c r="I1283" s="504" t="s">
        <v>5502</v>
      </c>
      <c r="J1283" s="504" t="s">
        <v>5502</v>
      </c>
      <c r="K1283" s="504">
        <v>242</v>
      </c>
      <c r="L1283" s="504" t="s">
        <v>5502</v>
      </c>
      <c r="M1283" s="504" t="s">
        <v>5502</v>
      </c>
      <c r="N1283" s="504">
        <v>0</v>
      </c>
      <c r="O1283" s="504">
        <v>257</v>
      </c>
    </row>
    <row r="1284" spans="2:15" x14ac:dyDescent="0.25">
      <c r="B1284" t="str">
        <f t="shared" si="19"/>
        <v>1101730035219Female</v>
      </c>
      <c r="C1284" s="256" t="s">
        <v>466</v>
      </c>
      <c r="D1284" s="17" t="s">
        <v>467</v>
      </c>
      <c r="E1284" s="17" t="s">
        <v>2016</v>
      </c>
      <c r="F1284" s="17" t="s">
        <v>2017</v>
      </c>
      <c r="G1284" s="256" t="s">
        <v>3904</v>
      </c>
      <c r="H1284" s="256">
        <v>0</v>
      </c>
      <c r="I1284" s="256">
        <v>0</v>
      </c>
      <c r="J1284" s="256" t="s">
        <v>5502</v>
      </c>
      <c r="K1284" s="256">
        <v>175</v>
      </c>
      <c r="L1284" s="256" t="s">
        <v>5502</v>
      </c>
      <c r="M1284" s="256">
        <v>0</v>
      </c>
      <c r="N1284" s="256">
        <v>0</v>
      </c>
      <c r="O1284" s="256">
        <v>179</v>
      </c>
    </row>
    <row r="1285" spans="2:15" x14ac:dyDescent="0.25">
      <c r="B1285" t="str">
        <f t="shared" ref="B1285:B1348" si="20">C1285&amp;F1285&amp;G1285</f>
        <v>1101730035219Male</v>
      </c>
      <c r="C1285" s="256" t="s">
        <v>466</v>
      </c>
      <c r="D1285" s="17" t="s">
        <v>467</v>
      </c>
      <c r="E1285" s="17" t="s">
        <v>2016</v>
      </c>
      <c r="F1285" s="17" t="s">
        <v>2017</v>
      </c>
      <c r="G1285" s="256" t="s">
        <v>3905</v>
      </c>
      <c r="H1285" s="256">
        <v>0</v>
      </c>
      <c r="I1285" s="256">
        <v>0</v>
      </c>
      <c r="J1285" s="256" t="s">
        <v>5502</v>
      </c>
      <c r="K1285" s="256" t="s">
        <v>5502</v>
      </c>
      <c r="L1285" s="256">
        <v>0</v>
      </c>
      <c r="M1285" s="256">
        <v>0</v>
      </c>
      <c r="N1285" s="256">
        <v>0</v>
      </c>
      <c r="O1285" s="256">
        <v>199</v>
      </c>
    </row>
    <row r="1286" spans="2:15" x14ac:dyDescent="0.25">
      <c r="B1286" t="str">
        <f t="shared" si="20"/>
        <v>1101730035219Total</v>
      </c>
      <c r="C1286" s="504" t="s">
        <v>466</v>
      </c>
      <c r="D1286" s="505" t="s">
        <v>467</v>
      </c>
      <c r="E1286" s="505" t="s">
        <v>2016</v>
      </c>
      <c r="F1286" s="505" t="str">
        <f>F1285</f>
        <v>5219</v>
      </c>
      <c r="G1286" s="504" t="s">
        <v>3343</v>
      </c>
      <c r="H1286" s="504">
        <v>0</v>
      </c>
      <c r="I1286" s="504">
        <v>0</v>
      </c>
      <c r="J1286" s="504" t="s">
        <v>5502</v>
      </c>
      <c r="K1286" s="504" t="s">
        <v>5502</v>
      </c>
      <c r="L1286" s="504" t="s">
        <v>5502</v>
      </c>
      <c r="M1286" s="504">
        <v>0</v>
      </c>
      <c r="N1286" s="504">
        <v>0</v>
      </c>
      <c r="O1286" s="504">
        <v>378</v>
      </c>
    </row>
    <row r="1287" spans="2:15" x14ac:dyDescent="0.25">
      <c r="B1287" t="str">
        <f t="shared" si="20"/>
        <v>1265133807639Female</v>
      </c>
      <c r="C1287" s="256" t="s">
        <v>468</v>
      </c>
      <c r="D1287" s="17" t="s">
        <v>469</v>
      </c>
      <c r="E1287" s="17" t="s">
        <v>469</v>
      </c>
      <c r="F1287" s="17" t="s">
        <v>2018</v>
      </c>
      <c r="G1287" s="256" t="s">
        <v>3904</v>
      </c>
      <c r="H1287" s="256">
        <v>0</v>
      </c>
      <c r="I1287" s="256" t="s">
        <v>5502</v>
      </c>
      <c r="J1287" s="256" t="s">
        <v>5502</v>
      </c>
      <c r="K1287" s="256">
        <v>0</v>
      </c>
      <c r="L1287" s="256" t="s">
        <v>5502</v>
      </c>
      <c r="M1287" s="256">
        <v>0</v>
      </c>
      <c r="N1287" s="256">
        <v>0</v>
      </c>
      <c r="O1287" s="256">
        <v>85</v>
      </c>
    </row>
    <row r="1288" spans="2:15" x14ac:dyDescent="0.25">
      <c r="B1288" t="str">
        <f t="shared" si="20"/>
        <v>1265133807639Male</v>
      </c>
      <c r="C1288" s="256" t="s">
        <v>468</v>
      </c>
      <c r="D1288" s="17" t="s">
        <v>469</v>
      </c>
      <c r="E1288" s="17" t="s">
        <v>469</v>
      </c>
      <c r="F1288" s="17" t="s">
        <v>2018</v>
      </c>
      <c r="G1288" s="256" t="s">
        <v>3905</v>
      </c>
      <c r="H1288" s="256">
        <v>0</v>
      </c>
      <c r="I1288" s="256">
        <v>62</v>
      </c>
      <c r="J1288" s="256" t="s">
        <v>5502</v>
      </c>
      <c r="K1288" s="256">
        <v>0</v>
      </c>
      <c r="L1288" s="256" t="s">
        <v>5502</v>
      </c>
      <c r="M1288" s="256">
        <v>0</v>
      </c>
      <c r="N1288" s="256">
        <v>0</v>
      </c>
      <c r="O1288" s="256">
        <v>65</v>
      </c>
    </row>
    <row r="1289" spans="2:15" x14ac:dyDescent="0.25">
      <c r="B1289" t="str">
        <f t="shared" si="20"/>
        <v>1265133807639Total</v>
      </c>
      <c r="C1289" s="504" t="s">
        <v>468</v>
      </c>
      <c r="D1289" s="505" t="s">
        <v>469</v>
      </c>
      <c r="E1289" s="505" t="s">
        <v>469</v>
      </c>
      <c r="F1289" s="505" t="str">
        <f>F1288</f>
        <v>7639</v>
      </c>
      <c r="G1289" s="504" t="s">
        <v>3343</v>
      </c>
      <c r="H1289" s="504">
        <v>0</v>
      </c>
      <c r="I1289" s="504" t="s">
        <v>5502</v>
      </c>
      <c r="J1289" s="504" t="s">
        <v>5502</v>
      </c>
      <c r="K1289" s="504">
        <v>0</v>
      </c>
      <c r="L1289" s="504" t="s">
        <v>5502</v>
      </c>
      <c r="M1289" s="504">
        <v>0</v>
      </c>
      <c r="N1289" s="504">
        <v>0</v>
      </c>
      <c r="O1289" s="504">
        <v>150</v>
      </c>
    </row>
    <row r="1290" spans="2:15" x14ac:dyDescent="0.25">
      <c r="B1290" t="str">
        <f t="shared" si="20"/>
        <v>1265180048390Female</v>
      </c>
      <c r="C1290" s="256" t="s">
        <v>9082</v>
      </c>
      <c r="D1290" s="17" t="s">
        <v>10900</v>
      </c>
      <c r="E1290" s="17" t="s">
        <v>10900</v>
      </c>
      <c r="F1290" s="17" t="s">
        <v>10004</v>
      </c>
      <c r="G1290" s="256" t="s">
        <v>3904</v>
      </c>
      <c r="H1290" s="256">
        <v>0</v>
      </c>
      <c r="I1290" s="256">
        <v>47</v>
      </c>
      <c r="J1290" s="256">
        <v>0</v>
      </c>
      <c r="K1290" s="256">
        <v>0</v>
      </c>
      <c r="L1290" s="256">
        <v>0</v>
      </c>
      <c r="M1290" s="256">
        <v>0</v>
      </c>
      <c r="N1290" s="256">
        <v>0</v>
      </c>
      <c r="O1290" s="256">
        <v>47</v>
      </c>
    </row>
    <row r="1291" spans="2:15" x14ac:dyDescent="0.25">
      <c r="B1291" t="str">
        <f t="shared" si="20"/>
        <v>1265180048390Male</v>
      </c>
      <c r="C1291" s="256" t="s">
        <v>9082</v>
      </c>
      <c r="D1291" s="17" t="s">
        <v>10900</v>
      </c>
      <c r="E1291" s="17" t="s">
        <v>10900</v>
      </c>
      <c r="F1291" s="17" t="s">
        <v>10004</v>
      </c>
      <c r="G1291" s="256" t="s">
        <v>3905</v>
      </c>
      <c r="H1291" s="256">
        <v>0</v>
      </c>
      <c r="I1291" s="256">
        <v>56</v>
      </c>
      <c r="J1291" s="256">
        <v>0</v>
      </c>
      <c r="K1291" s="256">
        <v>0</v>
      </c>
      <c r="L1291" s="256">
        <v>0</v>
      </c>
      <c r="M1291" s="256">
        <v>0</v>
      </c>
      <c r="N1291" s="256">
        <v>0</v>
      </c>
      <c r="O1291" s="256">
        <v>56</v>
      </c>
    </row>
    <row r="1292" spans="2:15" x14ac:dyDescent="0.25">
      <c r="B1292" t="str">
        <f t="shared" si="20"/>
        <v>1265180048390Total</v>
      </c>
      <c r="C1292" s="504" t="s">
        <v>9082</v>
      </c>
      <c r="D1292" s="505" t="s">
        <v>10900</v>
      </c>
      <c r="E1292" s="505" t="s">
        <v>10900</v>
      </c>
      <c r="F1292" s="505" t="str">
        <f>F1291</f>
        <v>8390</v>
      </c>
      <c r="G1292" s="504" t="s">
        <v>3343</v>
      </c>
      <c r="H1292" s="504">
        <v>0</v>
      </c>
      <c r="I1292" s="504">
        <v>103</v>
      </c>
      <c r="J1292" s="504">
        <v>0</v>
      </c>
      <c r="K1292" s="504">
        <v>0</v>
      </c>
      <c r="L1292" s="504">
        <v>0</v>
      </c>
      <c r="M1292" s="504">
        <v>0</v>
      </c>
      <c r="N1292" s="504">
        <v>0</v>
      </c>
      <c r="O1292" s="504">
        <v>103</v>
      </c>
    </row>
    <row r="1293" spans="2:15" x14ac:dyDescent="0.25">
      <c r="B1293" t="str">
        <f t="shared" si="20"/>
        <v>1140630030801Female</v>
      </c>
      <c r="C1293" s="256" t="s">
        <v>470</v>
      </c>
      <c r="D1293" s="17" t="s">
        <v>471</v>
      </c>
      <c r="E1293" s="17" t="s">
        <v>2019</v>
      </c>
      <c r="F1293" s="17" t="s">
        <v>2020</v>
      </c>
      <c r="G1293" s="256" t="s">
        <v>3904</v>
      </c>
      <c r="H1293" s="256" t="s">
        <v>5502</v>
      </c>
      <c r="I1293" s="256">
        <v>23</v>
      </c>
      <c r="J1293" s="256">
        <v>65</v>
      </c>
      <c r="K1293" s="256">
        <v>239</v>
      </c>
      <c r="L1293" s="256" t="s">
        <v>5502</v>
      </c>
      <c r="M1293" s="256" t="s">
        <v>5502</v>
      </c>
      <c r="N1293" s="256">
        <v>0</v>
      </c>
      <c r="O1293" s="256">
        <v>338</v>
      </c>
    </row>
    <row r="1294" spans="2:15" x14ac:dyDescent="0.25">
      <c r="B1294" t="str">
        <f t="shared" si="20"/>
        <v>1140630030801Male</v>
      </c>
      <c r="C1294" s="256" t="s">
        <v>470</v>
      </c>
      <c r="D1294" s="17" t="s">
        <v>471</v>
      </c>
      <c r="E1294" s="17" t="s">
        <v>2019</v>
      </c>
      <c r="F1294" s="17" t="s">
        <v>2020</v>
      </c>
      <c r="G1294" s="256" t="s">
        <v>3905</v>
      </c>
      <c r="H1294" s="256">
        <v>0</v>
      </c>
      <c r="I1294" s="256">
        <v>29</v>
      </c>
      <c r="J1294" s="256">
        <v>68</v>
      </c>
      <c r="K1294" s="256">
        <v>258</v>
      </c>
      <c r="L1294" s="256" t="s">
        <v>5502</v>
      </c>
      <c r="M1294" s="256" t="s">
        <v>5502</v>
      </c>
      <c r="N1294" s="256">
        <v>0</v>
      </c>
      <c r="O1294" s="256">
        <v>362</v>
      </c>
    </row>
    <row r="1295" spans="2:15" x14ac:dyDescent="0.25">
      <c r="B1295" t="str">
        <f t="shared" si="20"/>
        <v>1140630030801Total</v>
      </c>
      <c r="C1295" s="504" t="s">
        <v>470</v>
      </c>
      <c r="D1295" s="505" t="s">
        <v>471</v>
      </c>
      <c r="E1295" s="505" t="s">
        <v>2019</v>
      </c>
      <c r="F1295" s="505" t="str">
        <f>F1294</f>
        <v>0801</v>
      </c>
      <c r="G1295" s="504" t="s">
        <v>3343</v>
      </c>
      <c r="H1295" s="504" t="s">
        <v>5502</v>
      </c>
      <c r="I1295" s="504">
        <v>52</v>
      </c>
      <c r="J1295" s="504">
        <v>133</v>
      </c>
      <c r="K1295" s="504">
        <v>497</v>
      </c>
      <c r="L1295" s="504" t="s">
        <v>5502</v>
      </c>
      <c r="M1295" s="504" t="s">
        <v>5502</v>
      </c>
      <c r="N1295" s="504">
        <v>0</v>
      </c>
      <c r="O1295" s="504">
        <v>700</v>
      </c>
    </row>
    <row r="1296" spans="2:15" x14ac:dyDescent="0.25">
      <c r="B1296" t="str">
        <f t="shared" si="20"/>
        <v>1140630030802Female</v>
      </c>
      <c r="C1296" s="256" t="s">
        <v>470</v>
      </c>
      <c r="D1296" s="17" t="s">
        <v>471</v>
      </c>
      <c r="E1296" s="17" t="s">
        <v>2021</v>
      </c>
      <c r="F1296" s="17" t="s">
        <v>2022</v>
      </c>
      <c r="G1296" s="256" t="s">
        <v>3904</v>
      </c>
      <c r="H1296" s="256">
        <v>0</v>
      </c>
      <c r="I1296" s="256">
        <v>45</v>
      </c>
      <c r="J1296" s="256">
        <v>104</v>
      </c>
      <c r="K1296" s="256">
        <v>452</v>
      </c>
      <c r="L1296" s="256" t="s">
        <v>5502</v>
      </c>
      <c r="M1296" s="256" t="s">
        <v>5502</v>
      </c>
      <c r="N1296" s="256">
        <v>0</v>
      </c>
      <c r="O1296" s="256">
        <v>628</v>
      </c>
    </row>
    <row r="1297" spans="2:15" x14ac:dyDescent="0.25">
      <c r="B1297" t="str">
        <f t="shared" si="20"/>
        <v>1140630030802Male</v>
      </c>
      <c r="C1297" s="256" t="s">
        <v>470</v>
      </c>
      <c r="D1297" s="17" t="s">
        <v>471</v>
      </c>
      <c r="E1297" s="17" t="s">
        <v>2021</v>
      </c>
      <c r="F1297" s="17" t="s">
        <v>2022</v>
      </c>
      <c r="G1297" s="256" t="s">
        <v>3905</v>
      </c>
      <c r="H1297" s="256" t="s">
        <v>5502</v>
      </c>
      <c r="I1297" s="256">
        <v>48</v>
      </c>
      <c r="J1297" s="256">
        <v>111</v>
      </c>
      <c r="K1297" s="256">
        <v>512</v>
      </c>
      <c r="L1297" s="256" t="s">
        <v>5502</v>
      </c>
      <c r="M1297" s="256" t="s">
        <v>5502</v>
      </c>
      <c r="N1297" s="256">
        <v>0</v>
      </c>
      <c r="O1297" s="256">
        <v>687</v>
      </c>
    </row>
    <row r="1298" spans="2:15" x14ac:dyDescent="0.25">
      <c r="B1298" t="str">
        <f t="shared" si="20"/>
        <v>1140630030802Total</v>
      </c>
      <c r="C1298" s="504" t="s">
        <v>470</v>
      </c>
      <c r="D1298" s="505" t="s">
        <v>471</v>
      </c>
      <c r="E1298" s="505" t="s">
        <v>2021</v>
      </c>
      <c r="F1298" s="505" t="str">
        <f>F1297</f>
        <v>0802</v>
      </c>
      <c r="G1298" s="504" t="s">
        <v>3343</v>
      </c>
      <c r="H1298" s="504" t="s">
        <v>5502</v>
      </c>
      <c r="I1298" s="504">
        <v>93</v>
      </c>
      <c r="J1298" s="504">
        <v>215</v>
      </c>
      <c r="K1298" s="504">
        <v>964</v>
      </c>
      <c r="L1298" s="504">
        <v>23</v>
      </c>
      <c r="M1298" s="504" t="s">
        <v>5502</v>
      </c>
      <c r="N1298" s="504">
        <v>0</v>
      </c>
      <c r="O1298" s="504">
        <v>1315</v>
      </c>
    </row>
    <row r="1299" spans="2:15" x14ac:dyDescent="0.25">
      <c r="B1299" t="str">
        <f t="shared" si="20"/>
        <v>1241535031424Female</v>
      </c>
      <c r="C1299" s="256" t="s">
        <v>472</v>
      </c>
      <c r="D1299" s="17" t="s">
        <v>473</v>
      </c>
      <c r="E1299" s="17" t="s">
        <v>2023</v>
      </c>
      <c r="F1299" s="17" t="s">
        <v>2024</v>
      </c>
      <c r="G1299" s="256" t="s">
        <v>3904</v>
      </c>
      <c r="H1299" s="256">
        <v>0</v>
      </c>
      <c r="I1299" s="256" t="s">
        <v>5502</v>
      </c>
      <c r="J1299" s="256">
        <v>50</v>
      </c>
      <c r="K1299" s="256">
        <v>454</v>
      </c>
      <c r="L1299" s="256" t="s">
        <v>5502</v>
      </c>
      <c r="M1299" s="256">
        <v>97</v>
      </c>
      <c r="N1299" s="256">
        <v>0</v>
      </c>
      <c r="O1299" s="256">
        <v>622</v>
      </c>
    </row>
    <row r="1300" spans="2:15" x14ac:dyDescent="0.25">
      <c r="B1300" t="str">
        <f t="shared" si="20"/>
        <v>1241535031424Male</v>
      </c>
      <c r="C1300" s="256" t="s">
        <v>472</v>
      </c>
      <c r="D1300" s="17" t="s">
        <v>473</v>
      </c>
      <c r="E1300" s="17" t="s">
        <v>2023</v>
      </c>
      <c r="F1300" s="17" t="s">
        <v>2024</v>
      </c>
      <c r="G1300" s="256" t="s">
        <v>3905</v>
      </c>
      <c r="H1300" s="256">
        <v>0</v>
      </c>
      <c r="I1300" s="256">
        <v>13</v>
      </c>
      <c r="J1300" s="256">
        <v>55</v>
      </c>
      <c r="K1300" s="256">
        <v>500</v>
      </c>
      <c r="L1300" s="256" t="s">
        <v>5502</v>
      </c>
      <c r="M1300" s="256">
        <v>78</v>
      </c>
      <c r="N1300" s="256" t="s">
        <v>5502</v>
      </c>
      <c r="O1300" s="256">
        <v>658</v>
      </c>
    </row>
    <row r="1301" spans="2:15" x14ac:dyDescent="0.25">
      <c r="B1301" t="str">
        <f t="shared" si="20"/>
        <v>1241535031424Total</v>
      </c>
      <c r="C1301" s="504" t="s">
        <v>472</v>
      </c>
      <c r="D1301" s="505" t="s">
        <v>473</v>
      </c>
      <c r="E1301" s="505" t="s">
        <v>2023</v>
      </c>
      <c r="F1301" s="505" t="str">
        <f>F1300</f>
        <v>1424</v>
      </c>
      <c r="G1301" s="504" t="s">
        <v>3343</v>
      </c>
      <c r="H1301" s="504">
        <v>0</v>
      </c>
      <c r="I1301" s="504" t="s">
        <v>5502</v>
      </c>
      <c r="J1301" s="504">
        <v>105</v>
      </c>
      <c r="K1301" s="504">
        <v>954</v>
      </c>
      <c r="L1301" s="504" t="s">
        <v>5502</v>
      </c>
      <c r="M1301" s="504">
        <v>175</v>
      </c>
      <c r="N1301" s="504" t="s">
        <v>5502</v>
      </c>
      <c r="O1301" s="504">
        <v>1280</v>
      </c>
    </row>
    <row r="1302" spans="2:15" x14ac:dyDescent="0.25">
      <c r="B1302" t="str">
        <f t="shared" si="20"/>
        <v>1241535031422Female</v>
      </c>
      <c r="C1302" s="256" t="s">
        <v>472</v>
      </c>
      <c r="D1302" s="17" t="s">
        <v>473</v>
      </c>
      <c r="E1302" s="17" t="s">
        <v>2025</v>
      </c>
      <c r="F1302" s="17" t="s">
        <v>2026</v>
      </c>
      <c r="G1302" s="256" t="s">
        <v>3904</v>
      </c>
      <c r="H1302" s="256">
        <v>0</v>
      </c>
      <c r="I1302" s="256" t="s">
        <v>5502</v>
      </c>
      <c r="J1302" s="256">
        <v>18</v>
      </c>
      <c r="K1302" s="256">
        <v>236</v>
      </c>
      <c r="L1302" s="256" t="s">
        <v>5502</v>
      </c>
      <c r="M1302" s="256">
        <v>65</v>
      </c>
      <c r="N1302" s="256">
        <v>0</v>
      </c>
      <c r="O1302" s="256">
        <v>333</v>
      </c>
    </row>
    <row r="1303" spans="2:15" x14ac:dyDescent="0.25">
      <c r="B1303" t="str">
        <f t="shared" si="20"/>
        <v>1241535031422Male</v>
      </c>
      <c r="C1303" s="256" t="s">
        <v>472</v>
      </c>
      <c r="D1303" s="17" t="s">
        <v>473</v>
      </c>
      <c r="E1303" s="17" t="s">
        <v>2025</v>
      </c>
      <c r="F1303" s="17" t="s">
        <v>2026</v>
      </c>
      <c r="G1303" s="256" t="s">
        <v>3905</v>
      </c>
      <c r="H1303" s="256">
        <v>0</v>
      </c>
      <c r="I1303" s="256">
        <v>11</v>
      </c>
      <c r="J1303" s="256">
        <v>21</v>
      </c>
      <c r="K1303" s="256">
        <v>224</v>
      </c>
      <c r="L1303" s="256" t="s">
        <v>5502</v>
      </c>
      <c r="M1303" s="256">
        <v>70</v>
      </c>
      <c r="N1303" s="256" t="s">
        <v>5502</v>
      </c>
      <c r="O1303" s="256">
        <v>337</v>
      </c>
    </row>
    <row r="1304" spans="2:15" x14ac:dyDescent="0.25">
      <c r="B1304" t="str">
        <f t="shared" si="20"/>
        <v>1241535031422Total</v>
      </c>
      <c r="C1304" s="504" t="s">
        <v>472</v>
      </c>
      <c r="D1304" s="505" t="s">
        <v>473</v>
      </c>
      <c r="E1304" s="505" t="s">
        <v>2025</v>
      </c>
      <c r="F1304" s="505" t="str">
        <f>F1303</f>
        <v>1422</v>
      </c>
      <c r="G1304" s="504" t="s">
        <v>3343</v>
      </c>
      <c r="H1304" s="504">
        <v>0</v>
      </c>
      <c r="I1304" s="504" t="s">
        <v>5502</v>
      </c>
      <c r="J1304" s="504">
        <v>39</v>
      </c>
      <c r="K1304" s="504">
        <v>460</v>
      </c>
      <c r="L1304" s="504" t="s">
        <v>5502</v>
      </c>
      <c r="M1304" s="504">
        <v>135</v>
      </c>
      <c r="N1304" s="504" t="s">
        <v>5502</v>
      </c>
      <c r="O1304" s="504">
        <v>670</v>
      </c>
    </row>
    <row r="1305" spans="2:15" x14ac:dyDescent="0.25">
      <c r="B1305" t="str">
        <f t="shared" si="20"/>
        <v>1080706076193Female</v>
      </c>
      <c r="C1305" s="256" t="s">
        <v>474</v>
      </c>
      <c r="D1305" s="17" t="s">
        <v>475</v>
      </c>
      <c r="E1305" s="17" t="s">
        <v>475</v>
      </c>
      <c r="F1305" s="17" t="s">
        <v>3842</v>
      </c>
      <c r="G1305" s="256" t="s">
        <v>3904</v>
      </c>
      <c r="H1305" s="256">
        <v>0</v>
      </c>
      <c r="I1305" s="256">
        <v>26</v>
      </c>
      <c r="J1305" s="256" t="s">
        <v>5502</v>
      </c>
      <c r="K1305" s="256">
        <v>316</v>
      </c>
      <c r="L1305" s="256" t="s">
        <v>5502</v>
      </c>
      <c r="M1305" s="256" t="s">
        <v>5502</v>
      </c>
      <c r="N1305" s="256">
        <v>0</v>
      </c>
      <c r="O1305" s="256">
        <v>355</v>
      </c>
    </row>
    <row r="1306" spans="2:15" x14ac:dyDescent="0.25">
      <c r="B1306" t="str">
        <f t="shared" si="20"/>
        <v>1080706076193Male</v>
      </c>
      <c r="C1306" s="256" t="s">
        <v>474</v>
      </c>
      <c r="D1306" s="17" t="s">
        <v>475</v>
      </c>
      <c r="E1306" s="17" t="s">
        <v>475</v>
      </c>
      <c r="F1306" s="17" t="s">
        <v>3842</v>
      </c>
      <c r="G1306" s="256" t="s">
        <v>3905</v>
      </c>
      <c r="H1306" s="256" t="s">
        <v>5502</v>
      </c>
      <c r="I1306" s="256">
        <v>24</v>
      </c>
      <c r="J1306" s="256" t="s">
        <v>5502</v>
      </c>
      <c r="K1306" s="256">
        <v>563</v>
      </c>
      <c r="L1306" s="256" t="s">
        <v>5502</v>
      </c>
      <c r="M1306" s="256">
        <v>0</v>
      </c>
      <c r="N1306" s="256">
        <v>0</v>
      </c>
      <c r="O1306" s="256">
        <v>595</v>
      </c>
    </row>
    <row r="1307" spans="2:15" x14ac:dyDescent="0.25">
      <c r="B1307" t="str">
        <f t="shared" si="20"/>
        <v>1080706076193Total</v>
      </c>
      <c r="C1307" s="504" t="s">
        <v>474</v>
      </c>
      <c r="D1307" s="505" t="s">
        <v>475</v>
      </c>
      <c r="E1307" s="505" t="s">
        <v>475</v>
      </c>
      <c r="F1307" s="505" t="str">
        <f>F1306</f>
        <v>6193</v>
      </c>
      <c r="G1307" s="504" t="s">
        <v>3343</v>
      </c>
      <c r="H1307" s="504" t="s">
        <v>5502</v>
      </c>
      <c r="I1307" s="504">
        <v>50</v>
      </c>
      <c r="J1307" s="504">
        <v>11</v>
      </c>
      <c r="K1307" s="504">
        <v>879</v>
      </c>
      <c r="L1307" s="504" t="s">
        <v>5502</v>
      </c>
      <c r="M1307" s="504" t="s">
        <v>5502</v>
      </c>
      <c r="N1307" s="504">
        <v>0</v>
      </c>
      <c r="O1307" s="504">
        <v>950</v>
      </c>
    </row>
    <row r="1308" spans="2:15" x14ac:dyDescent="0.25">
      <c r="B1308" t="str">
        <f t="shared" si="20"/>
        <v>1081126075288Female</v>
      </c>
      <c r="C1308" s="256" t="s">
        <v>476</v>
      </c>
      <c r="D1308" s="17" t="s">
        <v>477</v>
      </c>
      <c r="E1308" s="17" t="s">
        <v>477</v>
      </c>
      <c r="F1308" s="17" t="s">
        <v>3843</v>
      </c>
      <c r="G1308" s="256" t="s">
        <v>3904</v>
      </c>
      <c r="H1308" s="256" t="s">
        <v>5502</v>
      </c>
      <c r="I1308" s="256" t="s">
        <v>5502</v>
      </c>
      <c r="J1308" s="256">
        <v>0</v>
      </c>
      <c r="K1308" s="256">
        <v>123</v>
      </c>
      <c r="L1308" s="256" t="s">
        <v>5502</v>
      </c>
      <c r="M1308" s="256">
        <v>0</v>
      </c>
      <c r="N1308" s="256">
        <v>0</v>
      </c>
      <c r="O1308" s="256">
        <v>132</v>
      </c>
    </row>
    <row r="1309" spans="2:15" x14ac:dyDescent="0.25">
      <c r="B1309" t="str">
        <f t="shared" si="20"/>
        <v>1081126075288Male</v>
      </c>
      <c r="C1309" s="256" t="s">
        <v>476</v>
      </c>
      <c r="D1309" s="17" t="s">
        <v>477</v>
      </c>
      <c r="E1309" s="17" t="s">
        <v>477</v>
      </c>
      <c r="F1309" s="17" t="s">
        <v>3843</v>
      </c>
      <c r="G1309" s="256" t="s">
        <v>3905</v>
      </c>
      <c r="H1309" s="256">
        <v>0</v>
      </c>
      <c r="I1309" s="256" t="s">
        <v>5502</v>
      </c>
      <c r="J1309" s="256">
        <v>0</v>
      </c>
      <c r="K1309" s="256">
        <v>183</v>
      </c>
      <c r="L1309" s="256" t="s">
        <v>5502</v>
      </c>
      <c r="M1309" s="256">
        <v>0</v>
      </c>
      <c r="N1309" s="256">
        <v>0</v>
      </c>
      <c r="O1309" s="256">
        <v>187</v>
      </c>
    </row>
    <row r="1310" spans="2:15" x14ac:dyDescent="0.25">
      <c r="B1310" t="str">
        <f t="shared" si="20"/>
        <v>1081126075288Total</v>
      </c>
      <c r="C1310" s="504" t="s">
        <v>476</v>
      </c>
      <c r="D1310" s="505" t="s">
        <v>477</v>
      </c>
      <c r="E1310" s="505" t="s">
        <v>477</v>
      </c>
      <c r="F1310" s="505" t="str">
        <f>F1309</f>
        <v>5288</v>
      </c>
      <c r="G1310" s="504" t="s">
        <v>3343</v>
      </c>
      <c r="H1310" s="504" t="s">
        <v>5502</v>
      </c>
      <c r="I1310" s="504" t="s">
        <v>5502</v>
      </c>
      <c r="J1310" s="504">
        <v>0</v>
      </c>
      <c r="K1310" s="504">
        <v>306</v>
      </c>
      <c r="L1310" s="504" t="s">
        <v>5502</v>
      </c>
      <c r="M1310" s="504">
        <v>0</v>
      </c>
      <c r="N1310" s="504">
        <v>0</v>
      </c>
      <c r="O1310" s="504">
        <v>319</v>
      </c>
    </row>
    <row r="1311" spans="2:15" x14ac:dyDescent="0.25">
      <c r="B1311" t="str">
        <f t="shared" si="20"/>
        <v>1081125021252Female</v>
      </c>
      <c r="C1311" s="256" t="s">
        <v>478</v>
      </c>
      <c r="D1311" s="17" t="s">
        <v>479</v>
      </c>
      <c r="E1311" s="17" t="s">
        <v>2027</v>
      </c>
      <c r="F1311" s="17" t="s">
        <v>2028</v>
      </c>
      <c r="G1311" s="256" t="s">
        <v>3904</v>
      </c>
      <c r="H1311" s="256">
        <v>0</v>
      </c>
      <c r="I1311" s="256">
        <v>68</v>
      </c>
      <c r="J1311" s="256" t="s">
        <v>5502</v>
      </c>
      <c r="K1311" s="256">
        <v>99</v>
      </c>
      <c r="L1311" s="256">
        <v>16</v>
      </c>
      <c r="M1311" s="256" t="s">
        <v>5502</v>
      </c>
      <c r="N1311" s="256">
        <v>0</v>
      </c>
      <c r="O1311" s="256">
        <v>190</v>
      </c>
    </row>
    <row r="1312" spans="2:15" x14ac:dyDescent="0.25">
      <c r="B1312" t="str">
        <f t="shared" si="20"/>
        <v>1081125021252Male</v>
      </c>
      <c r="C1312" s="256" t="s">
        <v>478</v>
      </c>
      <c r="D1312" s="17" t="s">
        <v>479</v>
      </c>
      <c r="E1312" s="17" t="s">
        <v>2027</v>
      </c>
      <c r="F1312" s="17" t="s">
        <v>2028</v>
      </c>
      <c r="G1312" s="256" t="s">
        <v>3905</v>
      </c>
      <c r="H1312" s="256" t="s">
        <v>5502</v>
      </c>
      <c r="I1312" s="256">
        <v>69</v>
      </c>
      <c r="J1312" s="256" t="s">
        <v>5502</v>
      </c>
      <c r="K1312" s="256">
        <v>126</v>
      </c>
      <c r="L1312" s="256">
        <v>26</v>
      </c>
      <c r="M1312" s="256">
        <v>0</v>
      </c>
      <c r="N1312" s="256">
        <v>0</v>
      </c>
      <c r="O1312" s="256">
        <v>228</v>
      </c>
    </row>
    <row r="1313" spans="2:15" x14ac:dyDescent="0.25">
      <c r="B1313" t="str">
        <f t="shared" si="20"/>
        <v>1081125021252Total</v>
      </c>
      <c r="C1313" s="504" t="s">
        <v>478</v>
      </c>
      <c r="D1313" s="505" t="s">
        <v>479</v>
      </c>
      <c r="E1313" s="505" t="s">
        <v>2027</v>
      </c>
      <c r="F1313" s="505" t="str">
        <f>F1312</f>
        <v>1252</v>
      </c>
      <c r="G1313" s="504" t="s">
        <v>3343</v>
      </c>
      <c r="H1313" s="504" t="s">
        <v>5502</v>
      </c>
      <c r="I1313" s="504">
        <v>137</v>
      </c>
      <c r="J1313" s="504" t="s">
        <v>5502</v>
      </c>
      <c r="K1313" s="504">
        <v>225</v>
      </c>
      <c r="L1313" s="504">
        <v>42</v>
      </c>
      <c r="M1313" s="504" t="s">
        <v>5502</v>
      </c>
      <c r="N1313" s="504">
        <v>0</v>
      </c>
      <c r="O1313" s="504">
        <v>418</v>
      </c>
    </row>
    <row r="1314" spans="2:15" x14ac:dyDescent="0.25">
      <c r="B1314" t="str">
        <f t="shared" si="20"/>
        <v>1081125028314Female</v>
      </c>
      <c r="C1314" s="256" t="s">
        <v>478</v>
      </c>
      <c r="D1314" s="17" t="s">
        <v>479</v>
      </c>
      <c r="E1314" s="17" t="s">
        <v>6450</v>
      </c>
      <c r="F1314" s="17" t="s">
        <v>5397</v>
      </c>
      <c r="G1314" s="256" t="s">
        <v>3904</v>
      </c>
      <c r="H1314" s="256">
        <v>0</v>
      </c>
      <c r="I1314" s="256" t="s">
        <v>5502</v>
      </c>
      <c r="J1314" s="256">
        <v>0</v>
      </c>
      <c r="K1314" s="256" t="s">
        <v>5502</v>
      </c>
      <c r="L1314" s="256" t="s">
        <v>5502</v>
      </c>
      <c r="M1314" s="256">
        <v>0</v>
      </c>
      <c r="N1314" s="256">
        <v>0</v>
      </c>
      <c r="O1314" s="256">
        <v>20</v>
      </c>
    </row>
    <row r="1315" spans="2:15" x14ac:dyDescent="0.25">
      <c r="B1315" t="str">
        <f t="shared" si="20"/>
        <v>1081125028314Male</v>
      </c>
      <c r="C1315" s="256" t="s">
        <v>478</v>
      </c>
      <c r="D1315" s="17" t="s">
        <v>479</v>
      </c>
      <c r="E1315" s="17" t="s">
        <v>6450</v>
      </c>
      <c r="F1315" s="17" t="s">
        <v>5397</v>
      </c>
      <c r="G1315" s="256" t="s">
        <v>3905</v>
      </c>
      <c r="H1315" s="256">
        <v>0</v>
      </c>
      <c r="I1315" s="256" t="s">
        <v>5502</v>
      </c>
      <c r="J1315" s="256">
        <v>0</v>
      </c>
      <c r="K1315" s="256" t="s">
        <v>5502</v>
      </c>
      <c r="L1315" s="256" t="s">
        <v>5502</v>
      </c>
      <c r="M1315" s="256">
        <v>0</v>
      </c>
      <c r="N1315" s="256">
        <v>0</v>
      </c>
      <c r="O1315" s="256">
        <v>11</v>
      </c>
    </row>
    <row r="1316" spans="2:15" x14ac:dyDescent="0.25">
      <c r="B1316" t="str">
        <f t="shared" si="20"/>
        <v>1081125028314Total</v>
      </c>
      <c r="C1316" s="504" t="s">
        <v>478</v>
      </c>
      <c r="D1316" s="505" t="s">
        <v>479</v>
      </c>
      <c r="E1316" s="505" t="s">
        <v>6450</v>
      </c>
      <c r="F1316" s="505" t="str">
        <f>F1315</f>
        <v>8314</v>
      </c>
      <c r="G1316" s="504" t="s">
        <v>3343</v>
      </c>
      <c r="H1316" s="504">
        <v>0</v>
      </c>
      <c r="I1316" s="504" t="s">
        <v>5502</v>
      </c>
      <c r="J1316" s="504">
        <v>0</v>
      </c>
      <c r="K1316" s="504">
        <v>16</v>
      </c>
      <c r="L1316" s="504" t="s">
        <v>5502</v>
      </c>
      <c r="M1316" s="504">
        <v>0</v>
      </c>
      <c r="N1316" s="504">
        <v>0</v>
      </c>
      <c r="O1316" s="504">
        <v>31</v>
      </c>
    </row>
    <row r="1317" spans="2:15" x14ac:dyDescent="0.25">
      <c r="B1317" t="str">
        <f t="shared" si="20"/>
        <v>1081125021251Female</v>
      </c>
      <c r="C1317" s="256" t="s">
        <v>478</v>
      </c>
      <c r="D1317" s="17" t="s">
        <v>479</v>
      </c>
      <c r="E1317" s="17" t="s">
        <v>2029</v>
      </c>
      <c r="F1317" s="17" t="s">
        <v>2030</v>
      </c>
      <c r="G1317" s="256" t="s">
        <v>3904</v>
      </c>
      <c r="H1317" s="256">
        <v>0</v>
      </c>
      <c r="I1317" s="256">
        <v>127</v>
      </c>
      <c r="J1317" s="256" t="s">
        <v>5502</v>
      </c>
      <c r="K1317" s="256">
        <v>239</v>
      </c>
      <c r="L1317" s="256">
        <v>32</v>
      </c>
      <c r="M1317" s="256" t="s">
        <v>5502</v>
      </c>
      <c r="N1317" s="256">
        <v>0</v>
      </c>
      <c r="O1317" s="256">
        <v>413</v>
      </c>
    </row>
    <row r="1318" spans="2:15" x14ac:dyDescent="0.25">
      <c r="B1318" t="str">
        <f t="shared" si="20"/>
        <v>1081125021251Male</v>
      </c>
      <c r="C1318" s="256" t="s">
        <v>478</v>
      </c>
      <c r="D1318" s="17" t="s">
        <v>479</v>
      </c>
      <c r="E1318" s="17" t="s">
        <v>2029</v>
      </c>
      <c r="F1318" s="17" t="s">
        <v>2030</v>
      </c>
      <c r="G1318" s="256" t="s">
        <v>3905</v>
      </c>
      <c r="H1318" s="256">
        <v>0</v>
      </c>
      <c r="I1318" s="256">
        <v>124</v>
      </c>
      <c r="J1318" s="256" t="s">
        <v>5502</v>
      </c>
      <c r="K1318" s="256">
        <v>238</v>
      </c>
      <c r="L1318" s="256">
        <v>35</v>
      </c>
      <c r="M1318" s="256" t="s">
        <v>5502</v>
      </c>
      <c r="N1318" s="256">
        <v>0</v>
      </c>
      <c r="O1318" s="256">
        <v>413</v>
      </c>
    </row>
    <row r="1319" spans="2:15" x14ac:dyDescent="0.25">
      <c r="B1319" t="str">
        <f t="shared" si="20"/>
        <v>1081125021251Total</v>
      </c>
      <c r="C1319" s="504" t="s">
        <v>478</v>
      </c>
      <c r="D1319" s="505" t="s">
        <v>479</v>
      </c>
      <c r="E1319" s="505" t="s">
        <v>2029</v>
      </c>
      <c r="F1319" s="505" t="str">
        <f>F1318</f>
        <v>1251</v>
      </c>
      <c r="G1319" s="504" t="s">
        <v>3343</v>
      </c>
      <c r="H1319" s="504">
        <v>0</v>
      </c>
      <c r="I1319" s="504">
        <v>251</v>
      </c>
      <c r="J1319" s="504" t="s">
        <v>5502</v>
      </c>
      <c r="K1319" s="504">
        <v>477</v>
      </c>
      <c r="L1319" s="504">
        <v>67</v>
      </c>
      <c r="M1319" s="504" t="s">
        <v>5502</v>
      </c>
      <c r="N1319" s="504">
        <v>0</v>
      </c>
      <c r="O1319" s="504">
        <v>826</v>
      </c>
    </row>
    <row r="1320" spans="2:15" x14ac:dyDescent="0.25">
      <c r="B1320" t="str">
        <f t="shared" si="20"/>
        <v>1076531026957Female</v>
      </c>
      <c r="C1320" s="256" t="s">
        <v>480</v>
      </c>
      <c r="D1320" s="17" t="s">
        <v>481</v>
      </c>
      <c r="E1320" s="17" t="s">
        <v>2031</v>
      </c>
      <c r="F1320" s="17" t="s">
        <v>2032</v>
      </c>
      <c r="G1320" s="256" t="s">
        <v>3904</v>
      </c>
      <c r="H1320" s="256">
        <v>0</v>
      </c>
      <c r="I1320" s="256" t="s">
        <v>5502</v>
      </c>
      <c r="J1320" s="256" t="s">
        <v>5502</v>
      </c>
      <c r="K1320" s="256">
        <v>291</v>
      </c>
      <c r="L1320" s="256" t="s">
        <v>5502</v>
      </c>
      <c r="M1320" s="256" t="s">
        <v>5502</v>
      </c>
      <c r="N1320" s="256">
        <v>0</v>
      </c>
      <c r="O1320" s="256">
        <v>306</v>
      </c>
    </row>
    <row r="1321" spans="2:15" x14ac:dyDescent="0.25">
      <c r="B1321" t="str">
        <f t="shared" si="20"/>
        <v>1076531026957Male</v>
      </c>
      <c r="C1321" s="256" t="s">
        <v>480</v>
      </c>
      <c r="D1321" s="17" t="s">
        <v>481</v>
      </c>
      <c r="E1321" s="17" t="s">
        <v>2031</v>
      </c>
      <c r="F1321" s="17" t="s">
        <v>2032</v>
      </c>
      <c r="G1321" s="256" t="s">
        <v>3905</v>
      </c>
      <c r="H1321" s="256" t="s">
        <v>5502</v>
      </c>
      <c r="I1321" s="256" t="s">
        <v>5502</v>
      </c>
      <c r="J1321" s="256" t="s">
        <v>5502</v>
      </c>
      <c r="K1321" s="256">
        <v>335</v>
      </c>
      <c r="L1321" s="256" t="s">
        <v>5502</v>
      </c>
      <c r="M1321" s="256" t="s">
        <v>5502</v>
      </c>
      <c r="N1321" s="256">
        <v>0</v>
      </c>
      <c r="O1321" s="256">
        <v>351</v>
      </c>
    </row>
    <row r="1322" spans="2:15" x14ac:dyDescent="0.25">
      <c r="B1322" t="str">
        <f t="shared" si="20"/>
        <v>1076531026957Total</v>
      </c>
      <c r="C1322" s="504" t="s">
        <v>480</v>
      </c>
      <c r="D1322" s="505" t="s">
        <v>481</v>
      </c>
      <c r="E1322" s="505" t="s">
        <v>2031</v>
      </c>
      <c r="F1322" s="505" t="str">
        <f>F1321</f>
        <v>6957</v>
      </c>
      <c r="G1322" s="504" t="s">
        <v>3343</v>
      </c>
      <c r="H1322" s="504" t="s">
        <v>5502</v>
      </c>
      <c r="I1322" s="504" t="s">
        <v>5502</v>
      </c>
      <c r="J1322" s="504" t="s">
        <v>5502</v>
      </c>
      <c r="K1322" s="504">
        <v>626</v>
      </c>
      <c r="L1322" s="504">
        <v>13</v>
      </c>
      <c r="M1322" s="504" t="s">
        <v>5502</v>
      </c>
      <c r="N1322" s="504">
        <v>0</v>
      </c>
      <c r="O1322" s="504">
        <v>657</v>
      </c>
    </row>
    <row r="1323" spans="2:15" x14ac:dyDescent="0.25">
      <c r="B1323" t="str">
        <f t="shared" si="20"/>
        <v>1076531024845Female</v>
      </c>
      <c r="C1323" s="256" t="s">
        <v>480</v>
      </c>
      <c r="D1323" s="17" t="s">
        <v>481</v>
      </c>
      <c r="E1323" s="17" t="s">
        <v>2033</v>
      </c>
      <c r="F1323" s="17" t="s">
        <v>2034</v>
      </c>
      <c r="G1323" s="256" t="s">
        <v>3904</v>
      </c>
      <c r="H1323" s="256" t="s">
        <v>5502</v>
      </c>
      <c r="I1323" s="256" t="s">
        <v>5502</v>
      </c>
      <c r="J1323" s="256" t="s">
        <v>5502</v>
      </c>
      <c r="K1323" s="256">
        <v>603</v>
      </c>
      <c r="L1323" s="256" t="s">
        <v>5502</v>
      </c>
      <c r="M1323" s="256">
        <v>12</v>
      </c>
      <c r="N1323" s="256">
        <v>0</v>
      </c>
      <c r="O1323" s="256">
        <v>638</v>
      </c>
    </row>
    <row r="1324" spans="2:15" x14ac:dyDescent="0.25">
      <c r="B1324" t="str">
        <f t="shared" si="20"/>
        <v>1076531024845Male</v>
      </c>
      <c r="C1324" s="256" t="s">
        <v>480</v>
      </c>
      <c r="D1324" s="17" t="s">
        <v>481</v>
      </c>
      <c r="E1324" s="17" t="s">
        <v>2033</v>
      </c>
      <c r="F1324" s="17" t="s">
        <v>2034</v>
      </c>
      <c r="G1324" s="256" t="s">
        <v>3905</v>
      </c>
      <c r="H1324" s="256" t="s">
        <v>5502</v>
      </c>
      <c r="I1324" s="256" t="s">
        <v>5502</v>
      </c>
      <c r="J1324" s="256" t="s">
        <v>5502</v>
      </c>
      <c r="K1324" s="256">
        <v>651</v>
      </c>
      <c r="L1324" s="256">
        <v>14</v>
      </c>
      <c r="M1324" s="256" t="s">
        <v>5502</v>
      </c>
      <c r="N1324" s="256" t="s">
        <v>5502</v>
      </c>
      <c r="O1324" s="256">
        <v>686</v>
      </c>
    </row>
    <row r="1325" spans="2:15" x14ac:dyDescent="0.25">
      <c r="B1325" t="str">
        <f t="shared" si="20"/>
        <v>1076531024845Total</v>
      </c>
      <c r="C1325" s="504" t="s">
        <v>480</v>
      </c>
      <c r="D1325" s="505" t="s">
        <v>481</v>
      </c>
      <c r="E1325" s="505" t="s">
        <v>2033</v>
      </c>
      <c r="F1325" s="505" t="str">
        <f>F1324</f>
        <v>4845</v>
      </c>
      <c r="G1325" s="504" t="s">
        <v>3343</v>
      </c>
      <c r="H1325" s="504" t="s">
        <v>5502</v>
      </c>
      <c r="I1325" s="504">
        <v>16</v>
      </c>
      <c r="J1325" s="504" t="s">
        <v>5502</v>
      </c>
      <c r="K1325" s="504">
        <v>1254</v>
      </c>
      <c r="L1325" s="504" t="s">
        <v>5502</v>
      </c>
      <c r="M1325" s="504" t="s">
        <v>5502</v>
      </c>
      <c r="N1325" s="504" t="s">
        <v>5502</v>
      </c>
      <c r="O1325" s="504">
        <v>1324</v>
      </c>
    </row>
    <row r="1326" spans="2:15" x14ac:dyDescent="0.25">
      <c r="B1326" t="str">
        <f t="shared" si="20"/>
        <v>1184026037610Female</v>
      </c>
      <c r="C1326" s="256" t="s">
        <v>482</v>
      </c>
      <c r="D1326" s="17" t="s">
        <v>483</v>
      </c>
      <c r="E1326" s="17" t="s">
        <v>2035</v>
      </c>
      <c r="F1326" s="17" t="s">
        <v>2036</v>
      </c>
      <c r="G1326" s="256" t="s">
        <v>3904</v>
      </c>
      <c r="H1326" s="256">
        <v>0</v>
      </c>
      <c r="I1326" s="256" t="s">
        <v>5502</v>
      </c>
      <c r="J1326" s="256" t="s">
        <v>5502</v>
      </c>
      <c r="K1326" s="256">
        <v>87</v>
      </c>
      <c r="L1326" s="256" t="s">
        <v>5502</v>
      </c>
      <c r="M1326" s="256">
        <v>0</v>
      </c>
      <c r="N1326" s="256">
        <v>0</v>
      </c>
      <c r="O1326" s="256">
        <v>97</v>
      </c>
    </row>
    <row r="1327" spans="2:15" x14ac:dyDescent="0.25">
      <c r="B1327" t="str">
        <f t="shared" si="20"/>
        <v>1184026037610Male</v>
      </c>
      <c r="C1327" s="256" t="s">
        <v>482</v>
      </c>
      <c r="D1327" s="17" t="s">
        <v>483</v>
      </c>
      <c r="E1327" s="17" t="s">
        <v>2035</v>
      </c>
      <c r="F1327" s="17" t="s">
        <v>2036</v>
      </c>
      <c r="G1327" s="256" t="s">
        <v>3905</v>
      </c>
      <c r="H1327" s="256">
        <v>0</v>
      </c>
      <c r="I1327" s="256" t="s">
        <v>5502</v>
      </c>
      <c r="J1327" s="256" t="s">
        <v>5502</v>
      </c>
      <c r="K1327" s="256">
        <v>68</v>
      </c>
      <c r="L1327" s="256">
        <v>0</v>
      </c>
      <c r="M1327" s="256">
        <v>0</v>
      </c>
      <c r="N1327" s="256">
        <v>0</v>
      </c>
      <c r="O1327" s="256">
        <v>77</v>
      </c>
    </row>
    <row r="1328" spans="2:15" x14ac:dyDescent="0.25">
      <c r="B1328" t="str">
        <f t="shared" si="20"/>
        <v>1184026037610Total</v>
      </c>
      <c r="C1328" s="504" t="s">
        <v>482</v>
      </c>
      <c r="D1328" s="505" t="s">
        <v>483</v>
      </c>
      <c r="E1328" s="505" t="s">
        <v>2035</v>
      </c>
      <c r="F1328" s="505" t="str">
        <f>F1327</f>
        <v>7610</v>
      </c>
      <c r="G1328" s="504" t="s">
        <v>3343</v>
      </c>
      <c r="H1328" s="504">
        <v>0</v>
      </c>
      <c r="I1328" s="504" t="s">
        <v>5502</v>
      </c>
      <c r="J1328" s="504" t="s">
        <v>5502</v>
      </c>
      <c r="K1328" s="504">
        <v>155</v>
      </c>
      <c r="L1328" s="504" t="s">
        <v>5502</v>
      </c>
      <c r="M1328" s="504">
        <v>0</v>
      </c>
      <c r="N1328" s="504">
        <v>0</v>
      </c>
      <c r="O1328" s="504">
        <v>174</v>
      </c>
    </row>
    <row r="1329" spans="2:15" x14ac:dyDescent="0.25">
      <c r="B1329" t="str">
        <f t="shared" si="20"/>
        <v>1184026035242Female</v>
      </c>
      <c r="C1329" s="256" t="s">
        <v>482</v>
      </c>
      <c r="D1329" s="17" t="s">
        <v>483</v>
      </c>
      <c r="E1329" s="17" t="s">
        <v>2037</v>
      </c>
      <c r="F1329" s="17" t="s">
        <v>2038</v>
      </c>
      <c r="G1329" s="256" t="s">
        <v>3904</v>
      </c>
      <c r="H1329" s="256">
        <v>0</v>
      </c>
      <c r="I1329" s="256">
        <v>16</v>
      </c>
      <c r="J1329" s="256">
        <v>22</v>
      </c>
      <c r="K1329" s="256">
        <v>386</v>
      </c>
      <c r="L1329" s="256" t="s">
        <v>5502</v>
      </c>
      <c r="M1329" s="256" t="s">
        <v>5502</v>
      </c>
      <c r="N1329" s="256">
        <v>0</v>
      </c>
      <c r="O1329" s="256">
        <v>428</v>
      </c>
    </row>
    <row r="1330" spans="2:15" x14ac:dyDescent="0.25">
      <c r="B1330" t="str">
        <f t="shared" si="20"/>
        <v>1184026035242Male</v>
      </c>
      <c r="C1330" s="256" t="s">
        <v>482</v>
      </c>
      <c r="D1330" s="17" t="s">
        <v>483</v>
      </c>
      <c r="E1330" s="17" t="s">
        <v>2037</v>
      </c>
      <c r="F1330" s="17" t="s">
        <v>2038</v>
      </c>
      <c r="G1330" s="256" t="s">
        <v>3905</v>
      </c>
      <c r="H1330" s="256" t="s">
        <v>5502</v>
      </c>
      <c r="I1330" s="256">
        <v>21</v>
      </c>
      <c r="J1330" s="256">
        <v>14</v>
      </c>
      <c r="K1330" s="256">
        <v>428</v>
      </c>
      <c r="L1330" s="256" t="s">
        <v>5502</v>
      </c>
      <c r="M1330" s="256" t="s">
        <v>5502</v>
      </c>
      <c r="N1330" s="256">
        <v>0</v>
      </c>
      <c r="O1330" s="256">
        <v>470</v>
      </c>
    </row>
    <row r="1331" spans="2:15" x14ac:dyDescent="0.25">
      <c r="B1331" t="str">
        <f t="shared" si="20"/>
        <v>1184026035242Total</v>
      </c>
      <c r="C1331" s="504" t="s">
        <v>482</v>
      </c>
      <c r="D1331" s="505" t="s">
        <v>483</v>
      </c>
      <c r="E1331" s="505" t="s">
        <v>2037</v>
      </c>
      <c r="F1331" s="505" t="str">
        <f>F1330</f>
        <v>5242</v>
      </c>
      <c r="G1331" s="504" t="s">
        <v>3343</v>
      </c>
      <c r="H1331" s="504" t="s">
        <v>5502</v>
      </c>
      <c r="I1331" s="504">
        <v>37</v>
      </c>
      <c r="J1331" s="504">
        <v>36</v>
      </c>
      <c r="K1331" s="504">
        <v>814</v>
      </c>
      <c r="L1331" s="504" t="s">
        <v>5502</v>
      </c>
      <c r="M1331" s="504" t="s">
        <v>5502</v>
      </c>
      <c r="N1331" s="504">
        <v>0</v>
      </c>
      <c r="O1331" s="504">
        <v>898</v>
      </c>
    </row>
    <row r="1332" spans="2:15" x14ac:dyDescent="0.25">
      <c r="B1332" t="str">
        <f t="shared" si="20"/>
        <v>1265100057748Female</v>
      </c>
      <c r="C1332" s="256" t="s">
        <v>484</v>
      </c>
      <c r="D1332" s="17" t="s">
        <v>485</v>
      </c>
      <c r="E1332" s="17" t="s">
        <v>485</v>
      </c>
      <c r="F1332" s="17" t="s">
        <v>2039</v>
      </c>
      <c r="G1332" s="256" t="s">
        <v>3904</v>
      </c>
      <c r="H1332" s="256">
        <v>0</v>
      </c>
      <c r="I1332" s="256">
        <v>15</v>
      </c>
      <c r="J1332" s="256" t="s">
        <v>5502</v>
      </c>
      <c r="K1332" s="256">
        <v>43</v>
      </c>
      <c r="L1332" s="256">
        <v>0</v>
      </c>
      <c r="M1332" s="256" t="s">
        <v>5502</v>
      </c>
      <c r="N1332" s="256">
        <v>0</v>
      </c>
      <c r="O1332" s="256">
        <v>63</v>
      </c>
    </row>
    <row r="1333" spans="2:15" x14ac:dyDescent="0.25">
      <c r="B1333" t="str">
        <f t="shared" si="20"/>
        <v>1265100057748Male</v>
      </c>
      <c r="C1333" s="256" t="s">
        <v>484</v>
      </c>
      <c r="D1333" s="17" t="s">
        <v>485</v>
      </c>
      <c r="E1333" s="17" t="s">
        <v>485</v>
      </c>
      <c r="F1333" s="17" t="s">
        <v>2039</v>
      </c>
      <c r="G1333" s="256" t="s">
        <v>3905</v>
      </c>
      <c r="H1333" s="256">
        <v>0</v>
      </c>
      <c r="I1333" s="256">
        <v>16</v>
      </c>
      <c r="J1333" s="256" t="s">
        <v>5502</v>
      </c>
      <c r="K1333" s="256">
        <v>53</v>
      </c>
      <c r="L1333" s="256" t="s">
        <v>5502</v>
      </c>
      <c r="M1333" s="256" t="s">
        <v>5502</v>
      </c>
      <c r="N1333" s="256">
        <v>0</v>
      </c>
      <c r="O1333" s="256">
        <v>82</v>
      </c>
    </row>
    <row r="1334" spans="2:15" x14ac:dyDescent="0.25">
      <c r="B1334" t="str">
        <f t="shared" si="20"/>
        <v>1265100057748Total</v>
      </c>
      <c r="C1334" s="504" t="s">
        <v>484</v>
      </c>
      <c r="D1334" s="505" t="s">
        <v>485</v>
      </c>
      <c r="E1334" s="505" t="s">
        <v>485</v>
      </c>
      <c r="F1334" s="505" t="str">
        <f>F1333</f>
        <v>7748</v>
      </c>
      <c r="G1334" s="504" t="s">
        <v>3343</v>
      </c>
      <c r="H1334" s="504">
        <v>0</v>
      </c>
      <c r="I1334" s="504">
        <v>31</v>
      </c>
      <c r="J1334" s="504" t="s">
        <v>5502</v>
      </c>
      <c r="K1334" s="504">
        <v>96</v>
      </c>
      <c r="L1334" s="504" t="s">
        <v>5502</v>
      </c>
      <c r="M1334" s="504" t="s">
        <v>5502</v>
      </c>
      <c r="N1334" s="504">
        <v>0</v>
      </c>
      <c r="O1334" s="504">
        <v>145</v>
      </c>
    </row>
    <row r="1335" spans="2:15" x14ac:dyDescent="0.25">
      <c r="B1335" t="str">
        <f t="shared" si="20"/>
        <v>1122830035117Female</v>
      </c>
      <c r="C1335" s="256" t="s">
        <v>486</v>
      </c>
      <c r="D1335" s="17" t="s">
        <v>487</v>
      </c>
      <c r="E1335" s="17" t="s">
        <v>2040</v>
      </c>
      <c r="F1335" s="17" t="s">
        <v>2041</v>
      </c>
      <c r="G1335" s="256" t="s">
        <v>3904</v>
      </c>
      <c r="H1335" s="256" t="s">
        <v>5502</v>
      </c>
      <c r="I1335" s="256" t="s">
        <v>5502</v>
      </c>
      <c r="J1335" s="256" t="s">
        <v>5502</v>
      </c>
      <c r="K1335" s="256">
        <v>200</v>
      </c>
      <c r="L1335" s="256" t="s">
        <v>5502</v>
      </c>
      <c r="M1335" s="256" t="s">
        <v>5502</v>
      </c>
      <c r="N1335" s="256">
        <v>0</v>
      </c>
      <c r="O1335" s="256">
        <v>228</v>
      </c>
    </row>
    <row r="1336" spans="2:15" x14ac:dyDescent="0.25">
      <c r="B1336" t="str">
        <f t="shared" si="20"/>
        <v>1122830035117Male</v>
      </c>
      <c r="C1336" s="256" t="s">
        <v>486</v>
      </c>
      <c r="D1336" s="17" t="s">
        <v>487</v>
      </c>
      <c r="E1336" s="17" t="s">
        <v>2040</v>
      </c>
      <c r="F1336" s="17" t="s">
        <v>2041</v>
      </c>
      <c r="G1336" s="256" t="s">
        <v>3905</v>
      </c>
      <c r="H1336" s="256">
        <v>0</v>
      </c>
      <c r="I1336" s="256" t="s">
        <v>5502</v>
      </c>
      <c r="J1336" s="256">
        <v>12</v>
      </c>
      <c r="K1336" s="256">
        <v>219</v>
      </c>
      <c r="L1336" s="256" t="s">
        <v>5502</v>
      </c>
      <c r="M1336" s="256" t="s">
        <v>5502</v>
      </c>
      <c r="N1336" s="256" t="s">
        <v>5502</v>
      </c>
      <c r="O1336" s="256">
        <v>249</v>
      </c>
    </row>
    <row r="1337" spans="2:15" x14ac:dyDescent="0.25">
      <c r="B1337" t="str">
        <f t="shared" si="20"/>
        <v>1122830035117Total</v>
      </c>
      <c r="C1337" s="504" t="s">
        <v>486</v>
      </c>
      <c r="D1337" s="505" t="s">
        <v>487</v>
      </c>
      <c r="E1337" s="505" t="s">
        <v>2040</v>
      </c>
      <c r="F1337" s="505" t="str">
        <f>F1336</f>
        <v>5117</v>
      </c>
      <c r="G1337" s="504" t="s">
        <v>3343</v>
      </c>
      <c r="H1337" s="504" t="s">
        <v>5502</v>
      </c>
      <c r="I1337" s="504">
        <v>14</v>
      </c>
      <c r="J1337" s="504" t="s">
        <v>5502</v>
      </c>
      <c r="K1337" s="504">
        <v>419</v>
      </c>
      <c r="L1337" s="504">
        <v>13</v>
      </c>
      <c r="M1337" s="504" t="s">
        <v>5502</v>
      </c>
      <c r="N1337" s="504" t="s">
        <v>5502</v>
      </c>
      <c r="O1337" s="504">
        <v>477</v>
      </c>
    </row>
    <row r="1338" spans="2:15" x14ac:dyDescent="0.25">
      <c r="B1338" t="str">
        <f t="shared" si="20"/>
        <v>1122830032206Female</v>
      </c>
      <c r="C1338" s="256" t="s">
        <v>486</v>
      </c>
      <c r="D1338" s="17" t="s">
        <v>487</v>
      </c>
      <c r="E1338" s="17" t="s">
        <v>2042</v>
      </c>
      <c r="F1338" s="17" t="s">
        <v>2043</v>
      </c>
      <c r="G1338" s="256" t="s">
        <v>3904</v>
      </c>
      <c r="H1338" s="256" t="s">
        <v>5502</v>
      </c>
      <c r="I1338" s="256" t="s">
        <v>5502</v>
      </c>
      <c r="J1338" s="256">
        <v>13</v>
      </c>
      <c r="K1338" s="256">
        <v>406</v>
      </c>
      <c r="L1338" s="256">
        <v>13</v>
      </c>
      <c r="M1338" s="256" t="s">
        <v>5502</v>
      </c>
      <c r="N1338" s="256">
        <v>0</v>
      </c>
      <c r="O1338" s="256">
        <v>445</v>
      </c>
    </row>
    <row r="1339" spans="2:15" x14ac:dyDescent="0.25">
      <c r="B1339" t="str">
        <f t="shared" si="20"/>
        <v>1122830032206Male</v>
      </c>
      <c r="C1339" s="256" t="s">
        <v>486</v>
      </c>
      <c r="D1339" s="17" t="s">
        <v>487</v>
      </c>
      <c r="E1339" s="17" t="s">
        <v>2042</v>
      </c>
      <c r="F1339" s="17" t="s">
        <v>2043</v>
      </c>
      <c r="G1339" s="256" t="s">
        <v>3905</v>
      </c>
      <c r="H1339" s="256" t="s">
        <v>5502</v>
      </c>
      <c r="I1339" s="256">
        <v>12</v>
      </c>
      <c r="J1339" s="256">
        <v>15</v>
      </c>
      <c r="K1339" s="256">
        <v>420</v>
      </c>
      <c r="L1339" s="256">
        <v>20</v>
      </c>
      <c r="M1339" s="256" t="s">
        <v>5502</v>
      </c>
      <c r="N1339" s="256">
        <v>0</v>
      </c>
      <c r="O1339" s="256">
        <v>476</v>
      </c>
    </row>
    <row r="1340" spans="2:15" x14ac:dyDescent="0.25">
      <c r="B1340" t="str">
        <f t="shared" si="20"/>
        <v>1122830032206Total</v>
      </c>
      <c r="C1340" s="504" t="s">
        <v>486</v>
      </c>
      <c r="D1340" s="505" t="s">
        <v>487</v>
      </c>
      <c r="E1340" s="505" t="s">
        <v>2042</v>
      </c>
      <c r="F1340" s="505" t="str">
        <f>F1339</f>
        <v>2206</v>
      </c>
      <c r="G1340" s="504" t="s">
        <v>3343</v>
      </c>
      <c r="H1340" s="504" t="s">
        <v>5502</v>
      </c>
      <c r="I1340" s="504" t="s">
        <v>5502</v>
      </c>
      <c r="J1340" s="504">
        <v>28</v>
      </c>
      <c r="K1340" s="504">
        <v>826</v>
      </c>
      <c r="L1340" s="504">
        <v>33</v>
      </c>
      <c r="M1340" s="504" t="s">
        <v>5502</v>
      </c>
      <c r="N1340" s="504">
        <v>0</v>
      </c>
      <c r="O1340" s="504">
        <v>921</v>
      </c>
    </row>
    <row r="1341" spans="2:15" x14ac:dyDescent="0.25">
      <c r="B1341" t="str">
        <f t="shared" si="20"/>
        <v>1013026075282Female</v>
      </c>
      <c r="C1341" s="256" t="s">
        <v>488</v>
      </c>
      <c r="D1341" s="17" t="s">
        <v>489</v>
      </c>
      <c r="E1341" s="17" t="s">
        <v>489</v>
      </c>
      <c r="F1341" s="17" t="s">
        <v>3844</v>
      </c>
      <c r="G1341" s="256" t="s">
        <v>3904</v>
      </c>
      <c r="H1341" s="256">
        <v>0</v>
      </c>
      <c r="I1341" s="256" t="s">
        <v>5502</v>
      </c>
      <c r="J1341" s="256">
        <v>0</v>
      </c>
      <c r="K1341" s="256" t="s">
        <v>5502</v>
      </c>
      <c r="L1341" s="256">
        <v>0</v>
      </c>
      <c r="M1341" s="256">
        <v>0</v>
      </c>
      <c r="N1341" s="256">
        <v>0</v>
      </c>
      <c r="O1341" s="256">
        <v>122</v>
      </c>
    </row>
    <row r="1342" spans="2:15" x14ac:dyDescent="0.25">
      <c r="B1342" t="str">
        <f t="shared" si="20"/>
        <v>1013026075282Male</v>
      </c>
      <c r="C1342" s="256" t="s">
        <v>488</v>
      </c>
      <c r="D1342" s="17" t="s">
        <v>489</v>
      </c>
      <c r="E1342" s="17" t="s">
        <v>489</v>
      </c>
      <c r="F1342" s="17" t="s">
        <v>3844</v>
      </c>
      <c r="G1342" s="256" t="s">
        <v>3905</v>
      </c>
      <c r="H1342" s="256">
        <v>0</v>
      </c>
      <c r="I1342" s="256" t="s">
        <v>5502</v>
      </c>
      <c r="J1342" s="256">
        <v>0</v>
      </c>
      <c r="K1342" s="256" t="s">
        <v>5502</v>
      </c>
      <c r="L1342" s="256">
        <v>0</v>
      </c>
      <c r="M1342" s="256">
        <v>0</v>
      </c>
      <c r="N1342" s="256">
        <v>0</v>
      </c>
      <c r="O1342" s="256">
        <v>206</v>
      </c>
    </row>
    <row r="1343" spans="2:15" x14ac:dyDescent="0.25">
      <c r="B1343" t="str">
        <f t="shared" si="20"/>
        <v>1013026075282Total</v>
      </c>
      <c r="C1343" s="504" t="s">
        <v>488</v>
      </c>
      <c r="D1343" s="505" t="s">
        <v>489</v>
      </c>
      <c r="E1343" s="505" t="s">
        <v>489</v>
      </c>
      <c r="F1343" s="505" t="str">
        <f>F1342</f>
        <v>5282</v>
      </c>
      <c r="G1343" s="504" t="s">
        <v>3343</v>
      </c>
      <c r="H1343" s="504">
        <v>0</v>
      </c>
      <c r="I1343" s="504" t="s">
        <v>5502</v>
      </c>
      <c r="J1343" s="504">
        <v>0</v>
      </c>
      <c r="K1343" s="504" t="s">
        <v>5502</v>
      </c>
      <c r="L1343" s="504">
        <v>0</v>
      </c>
      <c r="M1343" s="504">
        <v>0</v>
      </c>
      <c r="N1343" s="504">
        <v>0</v>
      </c>
      <c r="O1343" s="504">
        <v>328</v>
      </c>
    </row>
    <row r="1344" spans="2:15" x14ac:dyDescent="0.25">
      <c r="B1344" t="str">
        <f t="shared" si="20"/>
        <v>1076532034373Female</v>
      </c>
      <c r="C1344" s="256" t="s">
        <v>490</v>
      </c>
      <c r="D1344" s="17" t="s">
        <v>491</v>
      </c>
      <c r="E1344" s="17" t="s">
        <v>2044</v>
      </c>
      <c r="F1344" s="17" t="s">
        <v>2045</v>
      </c>
      <c r="G1344" s="256" t="s">
        <v>3904</v>
      </c>
      <c r="H1344" s="256">
        <v>0</v>
      </c>
      <c r="I1344" s="256">
        <v>22</v>
      </c>
      <c r="J1344" s="256" t="s">
        <v>5502</v>
      </c>
      <c r="K1344" s="256">
        <v>349</v>
      </c>
      <c r="L1344" s="256">
        <v>22</v>
      </c>
      <c r="M1344" s="256" t="s">
        <v>5502</v>
      </c>
      <c r="N1344" s="256">
        <v>0</v>
      </c>
      <c r="O1344" s="256">
        <v>411</v>
      </c>
    </row>
    <row r="1345" spans="2:15" x14ac:dyDescent="0.25">
      <c r="B1345" t="str">
        <f t="shared" si="20"/>
        <v>1076532034373Male</v>
      </c>
      <c r="C1345" s="256" t="s">
        <v>490</v>
      </c>
      <c r="D1345" s="17" t="s">
        <v>491</v>
      </c>
      <c r="E1345" s="17" t="s">
        <v>2044</v>
      </c>
      <c r="F1345" s="17" t="s">
        <v>2045</v>
      </c>
      <c r="G1345" s="256" t="s">
        <v>3905</v>
      </c>
      <c r="H1345" s="256" t="s">
        <v>5502</v>
      </c>
      <c r="I1345" s="256">
        <v>22</v>
      </c>
      <c r="J1345" s="256" t="s">
        <v>5502</v>
      </c>
      <c r="K1345" s="256">
        <v>369</v>
      </c>
      <c r="L1345" s="256">
        <v>17</v>
      </c>
      <c r="M1345" s="256" t="s">
        <v>5502</v>
      </c>
      <c r="N1345" s="256">
        <v>0</v>
      </c>
      <c r="O1345" s="256">
        <v>415</v>
      </c>
    </row>
    <row r="1346" spans="2:15" x14ac:dyDescent="0.25">
      <c r="B1346" t="str">
        <f t="shared" si="20"/>
        <v>1076532034373Total</v>
      </c>
      <c r="C1346" s="504" t="s">
        <v>490</v>
      </c>
      <c r="D1346" s="505" t="s">
        <v>491</v>
      </c>
      <c r="E1346" s="505" t="s">
        <v>2044</v>
      </c>
      <c r="F1346" s="505" t="str">
        <f>F1345</f>
        <v>4373</v>
      </c>
      <c r="G1346" s="504" t="s">
        <v>3343</v>
      </c>
      <c r="H1346" s="504" t="s">
        <v>5502</v>
      </c>
      <c r="I1346" s="504">
        <v>44</v>
      </c>
      <c r="J1346" s="504" t="s">
        <v>5502</v>
      </c>
      <c r="K1346" s="504">
        <v>718</v>
      </c>
      <c r="L1346" s="504">
        <v>39</v>
      </c>
      <c r="M1346" s="504">
        <v>13</v>
      </c>
      <c r="N1346" s="504">
        <v>0</v>
      </c>
      <c r="O1346" s="504">
        <v>826</v>
      </c>
    </row>
    <row r="1347" spans="2:15" x14ac:dyDescent="0.25">
      <c r="B1347" t="str">
        <f t="shared" si="20"/>
        <v>1076532034372Female</v>
      </c>
      <c r="C1347" s="256" t="s">
        <v>490</v>
      </c>
      <c r="D1347" s="17" t="s">
        <v>491</v>
      </c>
      <c r="E1347" s="17" t="s">
        <v>2046</v>
      </c>
      <c r="F1347" s="17" t="s">
        <v>2047</v>
      </c>
      <c r="G1347" s="256" t="s">
        <v>3904</v>
      </c>
      <c r="H1347" s="256">
        <v>0</v>
      </c>
      <c r="I1347" s="256">
        <v>12</v>
      </c>
      <c r="J1347" s="256" t="s">
        <v>5502</v>
      </c>
      <c r="K1347" s="256">
        <v>197</v>
      </c>
      <c r="L1347" s="256">
        <v>19</v>
      </c>
      <c r="M1347" s="256" t="s">
        <v>5502</v>
      </c>
      <c r="N1347" s="256">
        <v>0</v>
      </c>
      <c r="O1347" s="256">
        <v>232</v>
      </c>
    </row>
    <row r="1348" spans="2:15" x14ac:dyDescent="0.25">
      <c r="B1348" t="str">
        <f t="shared" si="20"/>
        <v>1076532034372Male</v>
      </c>
      <c r="C1348" s="256" t="s">
        <v>490</v>
      </c>
      <c r="D1348" s="17" t="s">
        <v>491</v>
      </c>
      <c r="E1348" s="17" t="s">
        <v>2046</v>
      </c>
      <c r="F1348" s="17" t="s">
        <v>2047</v>
      </c>
      <c r="G1348" s="256" t="s">
        <v>3905</v>
      </c>
      <c r="H1348" s="256">
        <v>0</v>
      </c>
      <c r="I1348" s="256">
        <v>20</v>
      </c>
      <c r="J1348" s="256" t="s">
        <v>5502</v>
      </c>
      <c r="K1348" s="256">
        <v>192</v>
      </c>
      <c r="L1348" s="256" t="s">
        <v>5502</v>
      </c>
      <c r="M1348" s="256">
        <v>0</v>
      </c>
      <c r="N1348" s="256">
        <v>0</v>
      </c>
      <c r="O1348" s="256">
        <v>223</v>
      </c>
    </row>
    <row r="1349" spans="2:15" x14ac:dyDescent="0.25">
      <c r="B1349" t="str">
        <f t="shared" ref="B1349:B1412" si="21">C1349&amp;F1349&amp;G1349</f>
        <v>1076532034372Total</v>
      </c>
      <c r="C1349" s="504" t="s">
        <v>490</v>
      </c>
      <c r="D1349" s="505" t="s">
        <v>491</v>
      </c>
      <c r="E1349" s="505" t="s">
        <v>2046</v>
      </c>
      <c r="F1349" s="505" t="str">
        <f>F1348</f>
        <v>4372</v>
      </c>
      <c r="G1349" s="504" t="s">
        <v>3343</v>
      </c>
      <c r="H1349" s="504">
        <v>0</v>
      </c>
      <c r="I1349" s="504">
        <v>32</v>
      </c>
      <c r="J1349" s="504" t="s">
        <v>5502</v>
      </c>
      <c r="K1349" s="504">
        <v>389</v>
      </c>
      <c r="L1349" s="504" t="s">
        <v>5502</v>
      </c>
      <c r="M1349" s="504" t="s">
        <v>5502</v>
      </c>
      <c r="N1349" s="504">
        <v>0</v>
      </c>
      <c r="O1349" s="504">
        <v>455</v>
      </c>
    </row>
    <row r="1350" spans="2:15" x14ac:dyDescent="0.25">
      <c r="B1350" t="str">
        <f t="shared" si="21"/>
        <v>1044328033137Female</v>
      </c>
      <c r="C1350" s="256" t="s">
        <v>492</v>
      </c>
      <c r="D1350" s="17" t="s">
        <v>493</v>
      </c>
      <c r="E1350" s="17" t="s">
        <v>2048</v>
      </c>
      <c r="F1350" s="17" t="s">
        <v>2049</v>
      </c>
      <c r="G1350" s="256" t="s">
        <v>3904</v>
      </c>
      <c r="H1350" s="256" t="s">
        <v>5502</v>
      </c>
      <c r="I1350" s="256" t="s">
        <v>5502</v>
      </c>
      <c r="J1350" s="256" t="s">
        <v>5502</v>
      </c>
      <c r="K1350" s="256">
        <v>292</v>
      </c>
      <c r="L1350" s="256" t="s">
        <v>5502</v>
      </c>
      <c r="M1350" s="256" t="s">
        <v>5502</v>
      </c>
      <c r="N1350" s="256">
        <v>0</v>
      </c>
      <c r="O1350" s="256">
        <v>312</v>
      </c>
    </row>
    <row r="1351" spans="2:15" x14ac:dyDescent="0.25">
      <c r="B1351" t="str">
        <f t="shared" si="21"/>
        <v>1044328033137Male</v>
      </c>
      <c r="C1351" s="256" t="s">
        <v>492</v>
      </c>
      <c r="D1351" s="17" t="s">
        <v>493</v>
      </c>
      <c r="E1351" s="17" t="s">
        <v>2048</v>
      </c>
      <c r="F1351" s="17" t="s">
        <v>2049</v>
      </c>
      <c r="G1351" s="256" t="s">
        <v>3905</v>
      </c>
      <c r="H1351" s="256">
        <v>0</v>
      </c>
      <c r="I1351" s="256" t="s">
        <v>5502</v>
      </c>
      <c r="J1351" s="256" t="s">
        <v>5502</v>
      </c>
      <c r="K1351" s="256">
        <v>312</v>
      </c>
      <c r="L1351" s="256" t="s">
        <v>5502</v>
      </c>
      <c r="M1351" s="256">
        <v>14</v>
      </c>
      <c r="N1351" s="256">
        <v>0</v>
      </c>
      <c r="O1351" s="256">
        <v>340</v>
      </c>
    </row>
    <row r="1352" spans="2:15" x14ac:dyDescent="0.25">
      <c r="B1352" t="str">
        <f t="shared" si="21"/>
        <v>1044328033137Total</v>
      </c>
      <c r="C1352" s="504" t="s">
        <v>492</v>
      </c>
      <c r="D1352" s="505" t="s">
        <v>493</v>
      </c>
      <c r="E1352" s="505" t="s">
        <v>2048</v>
      </c>
      <c r="F1352" s="505" t="str">
        <f>F1351</f>
        <v>3137</v>
      </c>
      <c r="G1352" s="504" t="s">
        <v>3343</v>
      </c>
      <c r="H1352" s="504" t="s">
        <v>5502</v>
      </c>
      <c r="I1352" s="504" t="s">
        <v>5502</v>
      </c>
      <c r="J1352" s="504">
        <v>13</v>
      </c>
      <c r="K1352" s="504">
        <v>604</v>
      </c>
      <c r="L1352" s="504" t="s">
        <v>5502</v>
      </c>
      <c r="M1352" s="504" t="s">
        <v>5502</v>
      </c>
      <c r="N1352" s="504">
        <v>0</v>
      </c>
      <c r="O1352" s="504">
        <v>652</v>
      </c>
    </row>
    <row r="1353" spans="2:15" x14ac:dyDescent="0.25">
      <c r="B1353" t="str">
        <f t="shared" si="21"/>
        <v>1155030046341Female</v>
      </c>
      <c r="C1353" s="256" t="s">
        <v>494</v>
      </c>
      <c r="D1353" s="17" t="s">
        <v>495</v>
      </c>
      <c r="E1353" s="17" t="s">
        <v>2050</v>
      </c>
      <c r="F1353" s="17" t="s">
        <v>2051</v>
      </c>
      <c r="G1353" s="256" t="s">
        <v>3904</v>
      </c>
      <c r="H1353" s="256" t="s">
        <v>5502</v>
      </c>
      <c r="I1353" s="256">
        <v>0</v>
      </c>
      <c r="J1353" s="256">
        <v>0</v>
      </c>
      <c r="K1353" s="256" t="s">
        <v>5502</v>
      </c>
      <c r="L1353" s="256">
        <v>0</v>
      </c>
      <c r="M1353" s="256">
        <v>0</v>
      </c>
      <c r="N1353" s="256">
        <v>0</v>
      </c>
      <c r="O1353" s="256">
        <v>115</v>
      </c>
    </row>
    <row r="1354" spans="2:15" x14ac:dyDescent="0.25">
      <c r="B1354" t="str">
        <f t="shared" si="21"/>
        <v>1155030046341Male</v>
      </c>
      <c r="C1354" s="256" t="s">
        <v>494</v>
      </c>
      <c r="D1354" s="17" t="s">
        <v>495</v>
      </c>
      <c r="E1354" s="17" t="s">
        <v>2050</v>
      </c>
      <c r="F1354" s="17" t="s">
        <v>2051</v>
      </c>
      <c r="G1354" s="256" t="s">
        <v>3905</v>
      </c>
      <c r="H1354" s="256">
        <v>0</v>
      </c>
      <c r="I1354" s="256" t="s">
        <v>5502</v>
      </c>
      <c r="J1354" s="256" t="s">
        <v>5502</v>
      </c>
      <c r="K1354" s="256">
        <v>112</v>
      </c>
      <c r="L1354" s="256">
        <v>0</v>
      </c>
      <c r="M1354" s="256">
        <v>0</v>
      </c>
      <c r="N1354" s="256">
        <v>0</v>
      </c>
      <c r="O1354" s="256">
        <v>117</v>
      </c>
    </row>
    <row r="1355" spans="2:15" x14ac:dyDescent="0.25">
      <c r="B1355" t="str">
        <f t="shared" si="21"/>
        <v>1155030046341Total</v>
      </c>
      <c r="C1355" s="504" t="s">
        <v>494</v>
      </c>
      <c r="D1355" s="505" t="s">
        <v>495</v>
      </c>
      <c r="E1355" s="505" t="s">
        <v>2050</v>
      </c>
      <c r="F1355" s="505" t="str">
        <f>F1354</f>
        <v>6341</v>
      </c>
      <c r="G1355" s="504" t="s">
        <v>3343</v>
      </c>
      <c r="H1355" s="504" t="s">
        <v>5502</v>
      </c>
      <c r="I1355" s="504" t="s">
        <v>5502</v>
      </c>
      <c r="J1355" s="504" t="s">
        <v>5502</v>
      </c>
      <c r="K1355" s="504" t="s">
        <v>5502</v>
      </c>
      <c r="L1355" s="504">
        <v>0</v>
      </c>
      <c r="M1355" s="504">
        <v>0</v>
      </c>
      <c r="N1355" s="504">
        <v>0</v>
      </c>
      <c r="O1355" s="504">
        <v>232</v>
      </c>
    </row>
    <row r="1356" spans="2:15" x14ac:dyDescent="0.25">
      <c r="B1356" t="str">
        <f t="shared" si="21"/>
        <v>1155030047468Female</v>
      </c>
      <c r="C1356" s="256" t="s">
        <v>494</v>
      </c>
      <c r="D1356" s="17" t="s">
        <v>495</v>
      </c>
      <c r="E1356" s="17" t="s">
        <v>2052</v>
      </c>
      <c r="F1356" s="17" t="s">
        <v>2053</v>
      </c>
      <c r="G1356" s="256" t="s">
        <v>3904</v>
      </c>
      <c r="H1356" s="256">
        <v>0</v>
      </c>
      <c r="I1356" s="256">
        <v>0</v>
      </c>
      <c r="J1356" s="256" t="s">
        <v>5502</v>
      </c>
      <c r="K1356" s="256" t="s">
        <v>5502</v>
      </c>
      <c r="L1356" s="256">
        <v>0</v>
      </c>
      <c r="M1356" s="256">
        <v>0</v>
      </c>
      <c r="N1356" s="256">
        <v>0</v>
      </c>
      <c r="O1356" s="256">
        <v>56</v>
      </c>
    </row>
    <row r="1357" spans="2:15" x14ac:dyDescent="0.25">
      <c r="B1357" t="str">
        <f t="shared" si="21"/>
        <v>1155030047468Male</v>
      </c>
      <c r="C1357" s="256" t="s">
        <v>494</v>
      </c>
      <c r="D1357" s="17" t="s">
        <v>495</v>
      </c>
      <c r="E1357" s="17" t="s">
        <v>2052</v>
      </c>
      <c r="F1357" s="17" t="s">
        <v>2053</v>
      </c>
      <c r="G1357" s="256" t="s">
        <v>3905</v>
      </c>
      <c r="H1357" s="256">
        <v>0</v>
      </c>
      <c r="I1357" s="256">
        <v>0</v>
      </c>
      <c r="J1357" s="256" t="s">
        <v>5502</v>
      </c>
      <c r="K1357" s="256">
        <v>68</v>
      </c>
      <c r="L1357" s="256">
        <v>0</v>
      </c>
      <c r="M1357" s="256" t="s">
        <v>5502</v>
      </c>
      <c r="N1357" s="256">
        <v>0</v>
      </c>
      <c r="O1357" s="256">
        <v>71</v>
      </c>
    </row>
    <row r="1358" spans="2:15" x14ac:dyDescent="0.25">
      <c r="B1358" t="str">
        <f t="shared" si="21"/>
        <v>1155030047468Total</v>
      </c>
      <c r="C1358" s="504" t="s">
        <v>494</v>
      </c>
      <c r="D1358" s="505" t="s">
        <v>495</v>
      </c>
      <c r="E1358" s="505" t="s">
        <v>2052</v>
      </c>
      <c r="F1358" s="505" t="str">
        <f>F1357</f>
        <v>7468</v>
      </c>
      <c r="G1358" s="504" t="s">
        <v>3343</v>
      </c>
      <c r="H1358" s="504">
        <v>0</v>
      </c>
      <c r="I1358" s="504">
        <v>0</v>
      </c>
      <c r="J1358" s="504" t="s">
        <v>5502</v>
      </c>
      <c r="K1358" s="504" t="s">
        <v>5502</v>
      </c>
      <c r="L1358" s="504">
        <v>0</v>
      </c>
      <c r="M1358" s="504" t="s">
        <v>5502</v>
      </c>
      <c r="N1358" s="504">
        <v>0</v>
      </c>
      <c r="O1358" s="504">
        <v>127</v>
      </c>
    </row>
    <row r="1359" spans="2:15" x14ac:dyDescent="0.25">
      <c r="B1359" t="str">
        <f t="shared" si="21"/>
        <v>1044329036125Male</v>
      </c>
      <c r="C1359" s="256" t="s">
        <v>496</v>
      </c>
      <c r="D1359" s="17" t="s">
        <v>497</v>
      </c>
      <c r="E1359" s="17" t="s">
        <v>2054</v>
      </c>
      <c r="F1359" s="17" t="s">
        <v>2055</v>
      </c>
      <c r="G1359" s="256" t="s">
        <v>3905</v>
      </c>
      <c r="H1359" s="256">
        <v>0</v>
      </c>
      <c r="I1359" s="256">
        <v>212</v>
      </c>
      <c r="J1359" s="256">
        <v>52</v>
      </c>
      <c r="K1359" s="256">
        <v>78</v>
      </c>
      <c r="L1359" s="256" t="s">
        <v>5502</v>
      </c>
      <c r="M1359" s="256" t="s">
        <v>5502</v>
      </c>
      <c r="N1359" s="256">
        <v>0</v>
      </c>
      <c r="O1359" s="256">
        <v>356</v>
      </c>
    </row>
    <row r="1360" spans="2:15" x14ac:dyDescent="0.25">
      <c r="B1360" t="str">
        <f t="shared" si="21"/>
        <v>1044329036125Total</v>
      </c>
      <c r="C1360" s="504" t="s">
        <v>496</v>
      </c>
      <c r="D1360" s="505" t="s">
        <v>497</v>
      </c>
      <c r="E1360" s="505" t="s">
        <v>2054</v>
      </c>
      <c r="F1360" s="505" t="str">
        <f>F1359</f>
        <v>6125</v>
      </c>
      <c r="G1360" s="504" t="s">
        <v>3343</v>
      </c>
      <c r="H1360" s="504">
        <v>0</v>
      </c>
      <c r="I1360" s="504">
        <v>212</v>
      </c>
      <c r="J1360" s="504">
        <v>52</v>
      </c>
      <c r="K1360" s="504">
        <v>78</v>
      </c>
      <c r="L1360" s="504" t="s">
        <v>5502</v>
      </c>
      <c r="M1360" s="504" t="s">
        <v>5502</v>
      </c>
      <c r="N1360" s="504">
        <v>0</v>
      </c>
      <c r="O1360" s="504">
        <v>356</v>
      </c>
    </row>
    <row r="1361" spans="2:15" x14ac:dyDescent="0.25">
      <c r="B1361" t="str">
        <f t="shared" si="21"/>
        <v>1044329037316Male</v>
      </c>
      <c r="C1361" s="256" t="s">
        <v>496</v>
      </c>
      <c r="D1361" s="17" t="s">
        <v>497</v>
      </c>
      <c r="E1361" s="17" t="s">
        <v>2056</v>
      </c>
      <c r="F1361" s="17" t="s">
        <v>2057</v>
      </c>
      <c r="G1361" s="256" t="s">
        <v>3905</v>
      </c>
      <c r="H1361" s="256">
        <v>0</v>
      </c>
      <c r="I1361" s="256">
        <v>34</v>
      </c>
      <c r="J1361" s="256" t="s">
        <v>5502</v>
      </c>
      <c r="K1361" s="256">
        <v>11</v>
      </c>
      <c r="L1361" s="256" t="s">
        <v>5502</v>
      </c>
      <c r="M1361" s="256">
        <v>0</v>
      </c>
      <c r="N1361" s="256">
        <v>0</v>
      </c>
      <c r="O1361" s="256">
        <v>55</v>
      </c>
    </row>
    <row r="1362" spans="2:15" x14ac:dyDescent="0.25">
      <c r="B1362" t="str">
        <f t="shared" si="21"/>
        <v>1044329037316Total</v>
      </c>
      <c r="C1362" s="504" t="s">
        <v>496</v>
      </c>
      <c r="D1362" s="505" t="s">
        <v>497</v>
      </c>
      <c r="E1362" s="505" t="s">
        <v>2056</v>
      </c>
      <c r="F1362" s="505" t="str">
        <f>F1361</f>
        <v>7316</v>
      </c>
      <c r="G1362" s="504" t="s">
        <v>3343</v>
      </c>
      <c r="H1362" s="504">
        <v>0</v>
      </c>
      <c r="I1362" s="504">
        <v>34</v>
      </c>
      <c r="J1362" s="504" t="s">
        <v>5502</v>
      </c>
      <c r="K1362" s="504">
        <v>11</v>
      </c>
      <c r="L1362" s="504" t="s">
        <v>5502</v>
      </c>
      <c r="M1362" s="504">
        <v>0</v>
      </c>
      <c r="N1362" s="504">
        <v>0</v>
      </c>
      <c r="O1362" s="504">
        <v>55</v>
      </c>
    </row>
    <row r="1363" spans="2:15" x14ac:dyDescent="0.25">
      <c r="B1363" t="str">
        <f t="shared" si="21"/>
        <v>1044329033145Female</v>
      </c>
      <c r="C1363" s="256" t="s">
        <v>496</v>
      </c>
      <c r="D1363" s="17" t="s">
        <v>497</v>
      </c>
      <c r="E1363" s="17" t="s">
        <v>2058</v>
      </c>
      <c r="F1363" s="17" t="s">
        <v>2059</v>
      </c>
      <c r="G1363" s="256" t="s">
        <v>3904</v>
      </c>
      <c r="H1363" s="256">
        <v>0</v>
      </c>
      <c r="I1363" s="256" t="s">
        <v>5502</v>
      </c>
      <c r="J1363" s="256" t="s">
        <v>5502</v>
      </c>
      <c r="K1363" s="256">
        <v>291</v>
      </c>
      <c r="L1363" s="256" t="s">
        <v>5502</v>
      </c>
      <c r="M1363" s="256" t="s">
        <v>5502</v>
      </c>
      <c r="N1363" s="256" t="s">
        <v>5502</v>
      </c>
      <c r="O1363" s="256">
        <v>309</v>
      </c>
    </row>
    <row r="1364" spans="2:15" x14ac:dyDescent="0.25">
      <c r="B1364" t="str">
        <f t="shared" si="21"/>
        <v>1044329033145Male</v>
      </c>
      <c r="C1364" s="256" t="s">
        <v>496</v>
      </c>
      <c r="D1364" s="17" t="s">
        <v>497</v>
      </c>
      <c r="E1364" s="17" t="s">
        <v>2058</v>
      </c>
      <c r="F1364" s="17" t="s">
        <v>2059</v>
      </c>
      <c r="G1364" s="256" t="s">
        <v>3905</v>
      </c>
      <c r="H1364" s="256">
        <v>0</v>
      </c>
      <c r="I1364" s="256">
        <v>15</v>
      </c>
      <c r="J1364" s="256" t="s">
        <v>5502</v>
      </c>
      <c r="K1364" s="256">
        <v>335</v>
      </c>
      <c r="L1364" s="256" t="s">
        <v>5502</v>
      </c>
      <c r="M1364" s="256" t="s">
        <v>5502</v>
      </c>
      <c r="N1364" s="256">
        <v>0</v>
      </c>
      <c r="O1364" s="256">
        <v>358</v>
      </c>
    </row>
    <row r="1365" spans="2:15" x14ac:dyDescent="0.25">
      <c r="B1365" t="str">
        <f t="shared" si="21"/>
        <v>1044329033145Total</v>
      </c>
      <c r="C1365" s="504" t="s">
        <v>496</v>
      </c>
      <c r="D1365" s="505" t="s">
        <v>497</v>
      </c>
      <c r="E1365" s="505" t="s">
        <v>2058</v>
      </c>
      <c r="F1365" s="505" t="str">
        <f>F1364</f>
        <v>3145</v>
      </c>
      <c r="G1365" s="504" t="s">
        <v>3343</v>
      </c>
      <c r="H1365" s="504">
        <v>0</v>
      </c>
      <c r="I1365" s="504" t="s">
        <v>5502</v>
      </c>
      <c r="J1365" s="504" t="s">
        <v>5502</v>
      </c>
      <c r="K1365" s="504">
        <v>626</v>
      </c>
      <c r="L1365" s="504" t="s">
        <v>5502</v>
      </c>
      <c r="M1365" s="504" t="s">
        <v>5502</v>
      </c>
      <c r="N1365" s="504" t="s">
        <v>5502</v>
      </c>
      <c r="O1365" s="504">
        <v>667</v>
      </c>
    </row>
    <row r="1366" spans="2:15" x14ac:dyDescent="0.25">
      <c r="B1366" t="str">
        <f t="shared" si="21"/>
        <v>1044329038202Female</v>
      </c>
      <c r="C1366" s="256" t="s">
        <v>496</v>
      </c>
      <c r="D1366" s="17" t="s">
        <v>497</v>
      </c>
      <c r="E1366" s="17" t="s">
        <v>2060</v>
      </c>
      <c r="F1366" s="17" t="s">
        <v>2061</v>
      </c>
      <c r="G1366" s="256" t="s">
        <v>3904</v>
      </c>
      <c r="H1366" s="256">
        <v>0</v>
      </c>
      <c r="I1366" s="256" t="s">
        <v>5502</v>
      </c>
      <c r="J1366" s="256">
        <v>0</v>
      </c>
      <c r="K1366" s="256">
        <v>149</v>
      </c>
      <c r="L1366" s="256" t="s">
        <v>5502</v>
      </c>
      <c r="M1366" s="256" t="s">
        <v>5502</v>
      </c>
      <c r="N1366" s="256">
        <v>0</v>
      </c>
      <c r="O1366" s="256">
        <v>157</v>
      </c>
    </row>
    <row r="1367" spans="2:15" x14ac:dyDescent="0.25">
      <c r="B1367" t="str">
        <f t="shared" si="21"/>
        <v>1044329038202Male</v>
      </c>
      <c r="C1367" s="256" t="s">
        <v>496</v>
      </c>
      <c r="D1367" s="17" t="s">
        <v>497</v>
      </c>
      <c r="E1367" s="17" t="s">
        <v>2060</v>
      </c>
      <c r="F1367" s="17" t="s">
        <v>2061</v>
      </c>
      <c r="G1367" s="256" t="s">
        <v>3905</v>
      </c>
      <c r="H1367" s="256">
        <v>0</v>
      </c>
      <c r="I1367" s="256" t="s">
        <v>5502</v>
      </c>
      <c r="J1367" s="256" t="s">
        <v>5502</v>
      </c>
      <c r="K1367" s="256">
        <v>145</v>
      </c>
      <c r="L1367" s="256" t="s">
        <v>5502</v>
      </c>
      <c r="M1367" s="256" t="s">
        <v>5502</v>
      </c>
      <c r="N1367" s="256">
        <v>0</v>
      </c>
      <c r="O1367" s="256">
        <v>157</v>
      </c>
    </row>
    <row r="1368" spans="2:15" x14ac:dyDescent="0.25">
      <c r="B1368" t="str">
        <f t="shared" si="21"/>
        <v>1044329038202Total</v>
      </c>
      <c r="C1368" s="504" t="s">
        <v>496</v>
      </c>
      <c r="D1368" s="505" t="s">
        <v>497</v>
      </c>
      <c r="E1368" s="505" t="s">
        <v>2060</v>
      </c>
      <c r="F1368" s="505" t="str">
        <f>F1367</f>
        <v>8202</v>
      </c>
      <c r="G1368" s="504" t="s">
        <v>3343</v>
      </c>
      <c r="H1368" s="504">
        <v>0</v>
      </c>
      <c r="I1368" s="504" t="s">
        <v>5502</v>
      </c>
      <c r="J1368" s="504" t="s">
        <v>5502</v>
      </c>
      <c r="K1368" s="504">
        <v>294</v>
      </c>
      <c r="L1368" s="504" t="s">
        <v>5502</v>
      </c>
      <c r="M1368" s="504" t="s">
        <v>5502</v>
      </c>
      <c r="N1368" s="504">
        <v>0</v>
      </c>
      <c r="O1368" s="504">
        <v>314</v>
      </c>
    </row>
    <row r="1369" spans="2:15" x14ac:dyDescent="0.25">
      <c r="B1369" t="str">
        <f t="shared" si="21"/>
        <v>1152225046330Female</v>
      </c>
      <c r="C1369" s="256" t="s">
        <v>498</v>
      </c>
      <c r="D1369" s="17" t="s">
        <v>499</v>
      </c>
      <c r="E1369" s="17" t="s">
        <v>2062</v>
      </c>
      <c r="F1369" s="17" t="s">
        <v>2063</v>
      </c>
      <c r="G1369" s="256" t="s">
        <v>3904</v>
      </c>
      <c r="H1369" s="256">
        <v>0</v>
      </c>
      <c r="I1369" s="256" t="s">
        <v>5502</v>
      </c>
      <c r="J1369" s="256" t="s">
        <v>5502</v>
      </c>
      <c r="K1369" s="256">
        <v>102</v>
      </c>
      <c r="L1369" s="256" t="s">
        <v>5502</v>
      </c>
      <c r="M1369" s="256" t="s">
        <v>5502</v>
      </c>
      <c r="N1369" s="256">
        <v>0</v>
      </c>
      <c r="O1369" s="256">
        <v>112</v>
      </c>
    </row>
    <row r="1370" spans="2:15" x14ac:dyDescent="0.25">
      <c r="B1370" t="str">
        <f t="shared" si="21"/>
        <v>1152225046330Male</v>
      </c>
      <c r="C1370" s="256" t="s">
        <v>498</v>
      </c>
      <c r="D1370" s="17" t="s">
        <v>499</v>
      </c>
      <c r="E1370" s="17" t="s">
        <v>2062</v>
      </c>
      <c r="F1370" s="17" t="s">
        <v>2063</v>
      </c>
      <c r="G1370" s="256" t="s">
        <v>3905</v>
      </c>
      <c r="H1370" s="256">
        <v>0</v>
      </c>
      <c r="I1370" s="256" t="s">
        <v>5502</v>
      </c>
      <c r="J1370" s="256" t="s">
        <v>5502</v>
      </c>
      <c r="K1370" s="256">
        <v>157</v>
      </c>
      <c r="L1370" s="256" t="s">
        <v>5502</v>
      </c>
      <c r="M1370" s="256" t="s">
        <v>5502</v>
      </c>
      <c r="N1370" s="256">
        <v>0</v>
      </c>
      <c r="O1370" s="256">
        <v>168</v>
      </c>
    </row>
    <row r="1371" spans="2:15" x14ac:dyDescent="0.25">
      <c r="B1371" t="str">
        <f t="shared" si="21"/>
        <v>1152225046330Total</v>
      </c>
      <c r="C1371" s="504" t="s">
        <v>498</v>
      </c>
      <c r="D1371" s="505" t="s">
        <v>499</v>
      </c>
      <c r="E1371" s="505" t="s">
        <v>2062</v>
      </c>
      <c r="F1371" s="505" t="str">
        <f>F1370</f>
        <v>6330</v>
      </c>
      <c r="G1371" s="504" t="s">
        <v>3343</v>
      </c>
      <c r="H1371" s="504">
        <v>0</v>
      </c>
      <c r="I1371" s="504" t="s">
        <v>5502</v>
      </c>
      <c r="J1371" s="504" t="s">
        <v>5502</v>
      </c>
      <c r="K1371" s="504">
        <v>259</v>
      </c>
      <c r="L1371" s="504" t="s">
        <v>5502</v>
      </c>
      <c r="M1371" s="504" t="s">
        <v>5502</v>
      </c>
      <c r="N1371" s="504">
        <v>0</v>
      </c>
      <c r="O1371" s="504">
        <v>280</v>
      </c>
    </row>
    <row r="1372" spans="2:15" x14ac:dyDescent="0.25">
      <c r="B1372" t="str">
        <f t="shared" si="21"/>
        <v>1152225046331Female</v>
      </c>
      <c r="C1372" s="256" t="s">
        <v>498</v>
      </c>
      <c r="D1372" s="17" t="s">
        <v>499</v>
      </c>
      <c r="E1372" s="17" t="s">
        <v>2064</v>
      </c>
      <c r="F1372" s="17" t="s">
        <v>2065</v>
      </c>
      <c r="G1372" s="256" t="s">
        <v>3904</v>
      </c>
      <c r="H1372" s="256">
        <v>0</v>
      </c>
      <c r="I1372" s="256" t="s">
        <v>5502</v>
      </c>
      <c r="J1372" s="256" t="s">
        <v>5502</v>
      </c>
      <c r="K1372" s="256">
        <v>71</v>
      </c>
      <c r="L1372" s="256">
        <v>0</v>
      </c>
      <c r="M1372" s="256" t="s">
        <v>5502</v>
      </c>
      <c r="N1372" s="256">
        <v>0</v>
      </c>
      <c r="O1372" s="256">
        <v>77</v>
      </c>
    </row>
    <row r="1373" spans="2:15" x14ac:dyDescent="0.25">
      <c r="B1373" t="str">
        <f t="shared" si="21"/>
        <v>1152225046331Male</v>
      </c>
      <c r="C1373" s="256" t="s">
        <v>498</v>
      </c>
      <c r="D1373" s="17" t="s">
        <v>499</v>
      </c>
      <c r="E1373" s="17" t="s">
        <v>2064</v>
      </c>
      <c r="F1373" s="17" t="s">
        <v>2065</v>
      </c>
      <c r="G1373" s="256" t="s">
        <v>3905</v>
      </c>
      <c r="H1373" s="256">
        <v>0</v>
      </c>
      <c r="I1373" s="256" t="s">
        <v>5502</v>
      </c>
      <c r="J1373" s="256" t="s">
        <v>5502</v>
      </c>
      <c r="K1373" s="256">
        <v>80</v>
      </c>
      <c r="L1373" s="256" t="s">
        <v>5502</v>
      </c>
      <c r="M1373" s="256" t="s">
        <v>5502</v>
      </c>
      <c r="N1373" s="256">
        <v>0</v>
      </c>
      <c r="O1373" s="256">
        <v>88</v>
      </c>
    </row>
    <row r="1374" spans="2:15" x14ac:dyDescent="0.25">
      <c r="B1374" t="str">
        <f t="shared" si="21"/>
        <v>1152225046331Total</v>
      </c>
      <c r="C1374" s="504" t="s">
        <v>498</v>
      </c>
      <c r="D1374" s="505" t="s">
        <v>499</v>
      </c>
      <c r="E1374" s="505" t="s">
        <v>2064</v>
      </c>
      <c r="F1374" s="505" t="str">
        <f>F1373</f>
        <v>6331</v>
      </c>
      <c r="G1374" s="504" t="s">
        <v>3343</v>
      </c>
      <c r="H1374" s="504">
        <v>0</v>
      </c>
      <c r="I1374" s="504" t="s">
        <v>5502</v>
      </c>
      <c r="J1374" s="504" t="s">
        <v>5502</v>
      </c>
      <c r="K1374" s="504">
        <v>151</v>
      </c>
      <c r="L1374" s="504" t="s">
        <v>5502</v>
      </c>
      <c r="M1374" s="504" t="s">
        <v>5502</v>
      </c>
      <c r="N1374" s="504">
        <v>0</v>
      </c>
      <c r="O1374" s="504">
        <v>165</v>
      </c>
    </row>
    <row r="1375" spans="2:15" x14ac:dyDescent="0.25">
      <c r="B1375" t="str">
        <f t="shared" si="21"/>
        <v>1140635030808Female</v>
      </c>
      <c r="C1375" s="256" t="s">
        <v>500</v>
      </c>
      <c r="D1375" s="17" t="s">
        <v>501</v>
      </c>
      <c r="E1375" s="17" t="s">
        <v>2066</v>
      </c>
      <c r="F1375" s="17" t="s">
        <v>2067</v>
      </c>
      <c r="G1375" s="256" t="s">
        <v>3904</v>
      </c>
      <c r="H1375" s="256">
        <v>0</v>
      </c>
      <c r="I1375" s="256" t="s">
        <v>5502</v>
      </c>
      <c r="J1375" s="256">
        <v>18</v>
      </c>
      <c r="K1375" s="256">
        <v>300</v>
      </c>
      <c r="L1375" s="256" t="s">
        <v>5502</v>
      </c>
      <c r="M1375" s="256" t="s">
        <v>5502</v>
      </c>
      <c r="N1375" s="256">
        <v>0</v>
      </c>
      <c r="O1375" s="256">
        <v>333</v>
      </c>
    </row>
    <row r="1376" spans="2:15" x14ac:dyDescent="0.25">
      <c r="B1376" t="str">
        <f t="shared" si="21"/>
        <v>1140635030808Male</v>
      </c>
      <c r="C1376" s="256" t="s">
        <v>500</v>
      </c>
      <c r="D1376" s="17" t="s">
        <v>501</v>
      </c>
      <c r="E1376" s="17" t="s">
        <v>2066</v>
      </c>
      <c r="F1376" s="17" t="s">
        <v>2067</v>
      </c>
      <c r="G1376" s="256" t="s">
        <v>3905</v>
      </c>
      <c r="H1376" s="256">
        <v>0</v>
      </c>
      <c r="I1376" s="256" t="s">
        <v>5502</v>
      </c>
      <c r="J1376" s="256">
        <v>24</v>
      </c>
      <c r="K1376" s="256">
        <v>339</v>
      </c>
      <c r="L1376" s="256" t="s">
        <v>5502</v>
      </c>
      <c r="M1376" s="256" t="s">
        <v>5502</v>
      </c>
      <c r="N1376" s="256">
        <v>0</v>
      </c>
      <c r="O1376" s="256">
        <v>375</v>
      </c>
    </row>
    <row r="1377" spans="2:15" x14ac:dyDescent="0.25">
      <c r="B1377" t="str">
        <f t="shared" si="21"/>
        <v>1140635030808Total</v>
      </c>
      <c r="C1377" s="504" t="s">
        <v>500</v>
      </c>
      <c r="D1377" s="505" t="s">
        <v>501</v>
      </c>
      <c r="E1377" s="505" t="s">
        <v>2066</v>
      </c>
      <c r="F1377" s="505" t="str">
        <f>F1376</f>
        <v>0808</v>
      </c>
      <c r="G1377" s="504" t="s">
        <v>3343</v>
      </c>
      <c r="H1377" s="504">
        <v>0</v>
      </c>
      <c r="I1377" s="504" t="s">
        <v>5502</v>
      </c>
      <c r="J1377" s="504">
        <v>42</v>
      </c>
      <c r="K1377" s="504">
        <v>639</v>
      </c>
      <c r="L1377" s="504" t="s">
        <v>5502</v>
      </c>
      <c r="M1377" s="504" t="s">
        <v>5502</v>
      </c>
      <c r="N1377" s="504">
        <v>0</v>
      </c>
      <c r="O1377" s="504">
        <v>708</v>
      </c>
    </row>
    <row r="1378" spans="2:15" x14ac:dyDescent="0.25">
      <c r="B1378" t="str">
        <f t="shared" si="21"/>
        <v>1140635037447Female</v>
      </c>
      <c r="C1378" s="256" t="s">
        <v>500</v>
      </c>
      <c r="D1378" s="17" t="s">
        <v>501</v>
      </c>
      <c r="E1378" s="17" t="s">
        <v>2068</v>
      </c>
      <c r="F1378" s="17" t="s">
        <v>2069</v>
      </c>
      <c r="G1378" s="256" t="s">
        <v>3904</v>
      </c>
      <c r="H1378" s="256">
        <v>0</v>
      </c>
      <c r="I1378" s="256" t="s">
        <v>5502</v>
      </c>
      <c r="J1378" s="256" t="s">
        <v>5502</v>
      </c>
      <c r="K1378" s="256">
        <v>156</v>
      </c>
      <c r="L1378" s="256" t="s">
        <v>5502</v>
      </c>
      <c r="M1378" s="256">
        <v>0</v>
      </c>
      <c r="N1378" s="256">
        <v>0</v>
      </c>
      <c r="O1378" s="256">
        <v>171</v>
      </c>
    </row>
    <row r="1379" spans="2:15" x14ac:dyDescent="0.25">
      <c r="B1379" t="str">
        <f t="shared" si="21"/>
        <v>1140635037447Male</v>
      </c>
      <c r="C1379" s="256" t="s">
        <v>500</v>
      </c>
      <c r="D1379" s="17" t="s">
        <v>501</v>
      </c>
      <c r="E1379" s="17" t="s">
        <v>2068</v>
      </c>
      <c r="F1379" s="17" t="s">
        <v>2069</v>
      </c>
      <c r="G1379" s="256" t="s">
        <v>3905</v>
      </c>
      <c r="H1379" s="256">
        <v>0</v>
      </c>
      <c r="I1379" s="256">
        <v>0</v>
      </c>
      <c r="J1379" s="256" t="s">
        <v>5502</v>
      </c>
      <c r="K1379" s="256">
        <v>161</v>
      </c>
      <c r="L1379" s="256" t="s">
        <v>5502</v>
      </c>
      <c r="M1379" s="256">
        <v>0</v>
      </c>
      <c r="N1379" s="256">
        <v>0</v>
      </c>
      <c r="O1379" s="256">
        <v>174</v>
      </c>
    </row>
    <row r="1380" spans="2:15" x14ac:dyDescent="0.25">
      <c r="B1380" t="str">
        <f t="shared" si="21"/>
        <v>1140635037447Total</v>
      </c>
      <c r="C1380" s="504" t="s">
        <v>500</v>
      </c>
      <c r="D1380" s="505" t="s">
        <v>501</v>
      </c>
      <c r="E1380" s="505" t="s">
        <v>2068</v>
      </c>
      <c r="F1380" s="505" t="str">
        <f>F1379</f>
        <v>7447</v>
      </c>
      <c r="G1380" s="504" t="s">
        <v>3343</v>
      </c>
      <c r="H1380" s="504">
        <v>0</v>
      </c>
      <c r="I1380" s="504" t="s">
        <v>5502</v>
      </c>
      <c r="J1380" s="504">
        <v>18</v>
      </c>
      <c r="K1380" s="504">
        <v>317</v>
      </c>
      <c r="L1380" s="504" t="s">
        <v>5502</v>
      </c>
      <c r="M1380" s="504">
        <v>0</v>
      </c>
      <c r="N1380" s="504">
        <v>0</v>
      </c>
      <c r="O1380" s="504">
        <v>345</v>
      </c>
    </row>
    <row r="1381" spans="2:15" x14ac:dyDescent="0.25">
      <c r="B1381" t="str">
        <f t="shared" si="21"/>
        <v>1030246035190Female</v>
      </c>
      <c r="C1381" s="256" t="s">
        <v>502</v>
      </c>
      <c r="D1381" s="17" t="s">
        <v>503</v>
      </c>
      <c r="E1381" s="17" t="s">
        <v>2070</v>
      </c>
      <c r="F1381" s="17" t="s">
        <v>2071</v>
      </c>
      <c r="G1381" s="256" t="s">
        <v>3904</v>
      </c>
      <c r="H1381" s="256" t="s">
        <v>5502</v>
      </c>
      <c r="I1381" s="256" t="s">
        <v>5502</v>
      </c>
      <c r="J1381" s="256" t="s">
        <v>5502</v>
      </c>
      <c r="K1381" s="256">
        <v>464</v>
      </c>
      <c r="L1381" s="256" t="s">
        <v>5502</v>
      </c>
      <c r="M1381" s="256" t="s">
        <v>5502</v>
      </c>
      <c r="N1381" s="256">
        <v>0</v>
      </c>
      <c r="O1381" s="256">
        <v>488</v>
      </c>
    </row>
    <row r="1382" spans="2:15" x14ac:dyDescent="0.25">
      <c r="B1382" t="str">
        <f t="shared" si="21"/>
        <v>1030246035190Male</v>
      </c>
      <c r="C1382" s="256" t="s">
        <v>502</v>
      </c>
      <c r="D1382" s="17" t="s">
        <v>503</v>
      </c>
      <c r="E1382" s="17" t="s">
        <v>2070</v>
      </c>
      <c r="F1382" s="17" t="s">
        <v>2071</v>
      </c>
      <c r="G1382" s="256" t="s">
        <v>3905</v>
      </c>
      <c r="H1382" s="256" t="s">
        <v>5502</v>
      </c>
      <c r="I1382" s="256" t="s">
        <v>5502</v>
      </c>
      <c r="J1382" s="256" t="s">
        <v>5502</v>
      </c>
      <c r="K1382" s="256">
        <v>495</v>
      </c>
      <c r="L1382" s="256" t="s">
        <v>5502</v>
      </c>
      <c r="M1382" s="256">
        <v>16</v>
      </c>
      <c r="N1382" s="256">
        <v>0</v>
      </c>
      <c r="O1382" s="256">
        <v>523</v>
      </c>
    </row>
    <row r="1383" spans="2:15" x14ac:dyDescent="0.25">
      <c r="B1383" t="str">
        <f t="shared" si="21"/>
        <v>1030246035190Total</v>
      </c>
      <c r="C1383" s="504" t="s">
        <v>502</v>
      </c>
      <c r="D1383" s="505" t="s">
        <v>503</v>
      </c>
      <c r="E1383" s="505" t="s">
        <v>2070</v>
      </c>
      <c r="F1383" s="505" t="str">
        <f>F1382</f>
        <v>5190</v>
      </c>
      <c r="G1383" s="504" t="s">
        <v>3343</v>
      </c>
      <c r="H1383" s="504" t="s">
        <v>5502</v>
      </c>
      <c r="I1383" s="504" t="s">
        <v>5502</v>
      </c>
      <c r="J1383" s="504" t="s">
        <v>5502</v>
      </c>
      <c r="K1383" s="504">
        <v>959</v>
      </c>
      <c r="L1383" s="504">
        <v>14</v>
      </c>
      <c r="M1383" s="504" t="s">
        <v>5502</v>
      </c>
      <c r="N1383" s="504">
        <v>0</v>
      </c>
      <c r="O1383" s="504">
        <v>1011</v>
      </c>
    </row>
    <row r="1384" spans="2:15" x14ac:dyDescent="0.25">
      <c r="B1384" t="str">
        <f t="shared" si="21"/>
        <v>1030246030179Female</v>
      </c>
      <c r="C1384" s="256" t="s">
        <v>502</v>
      </c>
      <c r="D1384" s="17" t="s">
        <v>503</v>
      </c>
      <c r="E1384" s="17" t="s">
        <v>2072</v>
      </c>
      <c r="F1384" s="17" t="s">
        <v>2073</v>
      </c>
      <c r="G1384" s="256" t="s">
        <v>3904</v>
      </c>
      <c r="H1384" s="256" t="s">
        <v>5502</v>
      </c>
      <c r="I1384" s="256">
        <v>0</v>
      </c>
      <c r="J1384" s="256" t="s">
        <v>5502</v>
      </c>
      <c r="K1384" s="256">
        <v>231</v>
      </c>
      <c r="L1384" s="256">
        <v>11</v>
      </c>
      <c r="M1384" s="256" t="s">
        <v>5502</v>
      </c>
      <c r="N1384" s="256">
        <v>0</v>
      </c>
      <c r="O1384" s="256">
        <v>255</v>
      </c>
    </row>
    <row r="1385" spans="2:15" x14ac:dyDescent="0.25">
      <c r="B1385" t="str">
        <f t="shared" si="21"/>
        <v>1030246030179Male</v>
      </c>
      <c r="C1385" s="256" t="s">
        <v>502</v>
      </c>
      <c r="D1385" s="17" t="s">
        <v>503</v>
      </c>
      <c r="E1385" s="17" t="s">
        <v>2072</v>
      </c>
      <c r="F1385" s="17" t="s">
        <v>2073</v>
      </c>
      <c r="G1385" s="256" t="s">
        <v>3905</v>
      </c>
      <c r="H1385" s="256" t="s">
        <v>5502</v>
      </c>
      <c r="I1385" s="256" t="s">
        <v>5502</v>
      </c>
      <c r="J1385" s="256" t="s">
        <v>5502</v>
      </c>
      <c r="K1385" s="256">
        <v>225</v>
      </c>
      <c r="L1385" s="256" t="s">
        <v>5502</v>
      </c>
      <c r="M1385" s="256" t="s">
        <v>5502</v>
      </c>
      <c r="N1385" s="256">
        <v>0</v>
      </c>
      <c r="O1385" s="256">
        <v>238</v>
      </c>
    </row>
    <row r="1386" spans="2:15" x14ac:dyDescent="0.25">
      <c r="B1386" t="str">
        <f t="shared" si="21"/>
        <v>1030246030179Total</v>
      </c>
      <c r="C1386" s="504" t="s">
        <v>502</v>
      </c>
      <c r="D1386" s="505" t="s">
        <v>503</v>
      </c>
      <c r="E1386" s="505" t="s">
        <v>2072</v>
      </c>
      <c r="F1386" s="505" t="str">
        <f>F1385</f>
        <v>0179</v>
      </c>
      <c r="G1386" s="504" t="s">
        <v>3343</v>
      </c>
      <c r="H1386" s="504" t="s">
        <v>5502</v>
      </c>
      <c r="I1386" s="504" t="s">
        <v>5502</v>
      </c>
      <c r="J1386" s="504" t="s">
        <v>5502</v>
      </c>
      <c r="K1386" s="504">
        <v>456</v>
      </c>
      <c r="L1386" s="504" t="s">
        <v>5502</v>
      </c>
      <c r="M1386" s="504">
        <v>14</v>
      </c>
      <c r="N1386" s="504">
        <v>0</v>
      </c>
      <c r="O1386" s="504">
        <v>493</v>
      </c>
    </row>
    <row r="1387" spans="2:15" x14ac:dyDescent="0.25">
      <c r="B1387" t="str">
        <f t="shared" si="21"/>
        <v>1184030032891Female</v>
      </c>
      <c r="C1387" s="256" t="s">
        <v>504</v>
      </c>
      <c r="D1387" s="17" t="s">
        <v>505</v>
      </c>
      <c r="E1387" s="17" t="s">
        <v>2074</v>
      </c>
      <c r="F1387" s="17" t="s">
        <v>2075</v>
      </c>
      <c r="G1387" s="256" t="s">
        <v>3904</v>
      </c>
      <c r="H1387" s="256">
        <v>0</v>
      </c>
      <c r="I1387" s="256">
        <v>54</v>
      </c>
      <c r="J1387" s="256">
        <v>52</v>
      </c>
      <c r="K1387" s="256">
        <v>348</v>
      </c>
      <c r="L1387" s="256" t="s">
        <v>5502</v>
      </c>
      <c r="M1387" s="256" t="s">
        <v>5502</v>
      </c>
      <c r="N1387" s="256">
        <v>0</v>
      </c>
      <c r="O1387" s="256">
        <v>464</v>
      </c>
    </row>
    <row r="1388" spans="2:15" x14ac:dyDescent="0.25">
      <c r="B1388" t="str">
        <f t="shared" si="21"/>
        <v>1184030032891Male</v>
      </c>
      <c r="C1388" s="256" t="s">
        <v>504</v>
      </c>
      <c r="D1388" s="17" t="s">
        <v>505</v>
      </c>
      <c r="E1388" s="17" t="s">
        <v>2074</v>
      </c>
      <c r="F1388" s="17" t="s">
        <v>2075</v>
      </c>
      <c r="G1388" s="256" t="s">
        <v>3905</v>
      </c>
      <c r="H1388" s="256">
        <v>0</v>
      </c>
      <c r="I1388" s="256">
        <v>52</v>
      </c>
      <c r="J1388" s="256">
        <v>66</v>
      </c>
      <c r="K1388" s="256">
        <v>357</v>
      </c>
      <c r="L1388" s="256" t="s">
        <v>5502</v>
      </c>
      <c r="M1388" s="256" t="s">
        <v>5502</v>
      </c>
      <c r="N1388" s="256">
        <v>0</v>
      </c>
      <c r="O1388" s="256">
        <v>487</v>
      </c>
    </row>
    <row r="1389" spans="2:15" x14ac:dyDescent="0.25">
      <c r="B1389" t="str">
        <f t="shared" si="21"/>
        <v>1184030032891Total</v>
      </c>
      <c r="C1389" s="504" t="s">
        <v>504</v>
      </c>
      <c r="D1389" s="505" t="s">
        <v>505</v>
      </c>
      <c r="E1389" s="505" t="s">
        <v>2074</v>
      </c>
      <c r="F1389" s="505" t="str">
        <f>F1388</f>
        <v>2891</v>
      </c>
      <c r="G1389" s="504" t="s">
        <v>3343</v>
      </c>
      <c r="H1389" s="504">
        <v>0</v>
      </c>
      <c r="I1389" s="504">
        <v>106</v>
      </c>
      <c r="J1389" s="504">
        <v>118</v>
      </c>
      <c r="K1389" s="504">
        <v>705</v>
      </c>
      <c r="L1389" s="504" t="s">
        <v>5502</v>
      </c>
      <c r="M1389" s="504" t="s">
        <v>5502</v>
      </c>
      <c r="N1389" s="504">
        <v>0</v>
      </c>
      <c r="O1389" s="504">
        <v>951</v>
      </c>
    </row>
    <row r="1390" spans="2:15" x14ac:dyDescent="0.25">
      <c r="B1390" t="str">
        <f t="shared" si="21"/>
        <v>1126728034570Female</v>
      </c>
      <c r="C1390" s="256" t="s">
        <v>506</v>
      </c>
      <c r="D1390" s="17" t="s">
        <v>507</v>
      </c>
      <c r="E1390" s="17" t="s">
        <v>2076</v>
      </c>
      <c r="F1390" s="17" t="s">
        <v>2077</v>
      </c>
      <c r="G1390" s="256" t="s">
        <v>3904</v>
      </c>
      <c r="H1390" s="256">
        <v>0</v>
      </c>
      <c r="I1390" s="256" t="s">
        <v>5502</v>
      </c>
      <c r="J1390" s="256">
        <v>24</v>
      </c>
      <c r="K1390" s="256">
        <v>94</v>
      </c>
      <c r="L1390" s="256" t="s">
        <v>5502</v>
      </c>
      <c r="M1390" s="256" t="s">
        <v>5502</v>
      </c>
      <c r="N1390" s="256">
        <v>0</v>
      </c>
      <c r="O1390" s="256">
        <v>131</v>
      </c>
    </row>
    <row r="1391" spans="2:15" x14ac:dyDescent="0.25">
      <c r="B1391" t="str">
        <f t="shared" si="21"/>
        <v>1126728034570Male</v>
      </c>
      <c r="C1391" s="256" t="s">
        <v>506</v>
      </c>
      <c r="D1391" s="17" t="s">
        <v>507</v>
      </c>
      <c r="E1391" s="17" t="s">
        <v>2076</v>
      </c>
      <c r="F1391" s="17" t="s">
        <v>2077</v>
      </c>
      <c r="G1391" s="256" t="s">
        <v>3905</v>
      </c>
      <c r="H1391" s="256">
        <v>0</v>
      </c>
      <c r="I1391" s="256" t="s">
        <v>5502</v>
      </c>
      <c r="J1391" s="256">
        <v>23</v>
      </c>
      <c r="K1391" s="256">
        <v>87</v>
      </c>
      <c r="L1391" s="256" t="s">
        <v>5502</v>
      </c>
      <c r="M1391" s="256">
        <v>0</v>
      </c>
      <c r="N1391" s="256">
        <v>0</v>
      </c>
      <c r="O1391" s="256">
        <v>121</v>
      </c>
    </row>
    <row r="1392" spans="2:15" x14ac:dyDescent="0.25">
      <c r="B1392" t="str">
        <f t="shared" si="21"/>
        <v>1126728034570Total</v>
      </c>
      <c r="C1392" s="504" t="s">
        <v>506</v>
      </c>
      <c r="D1392" s="505" t="s">
        <v>507</v>
      </c>
      <c r="E1392" s="505" t="s">
        <v>2076</v>
      </c>
      <c r="F1392" s="505" t="str">
        <f>F1391</f>
        <v>4570</v>
      </c>
      <c r="G1392" s="504" t="s">
        <v>3343</v>
      </c>
      <c r="H1392" s="504">
        <v>0</v>
      </c>
      <c r="I1392" s="504">
        <v>14</v>
      </c>
      <c r="J1392" s="504">
        <v>47</v>
      </c>
      <c r="K1392" s="504">
        <v>181</v>
      </c>
      <c r="L1392" s="504" t="s">
        <v>5502</v>
      </c>
      <c r="M1392" s="504" t="s">
        <v>5502</v>
      </c>
      <c r="N1392" s="504">
        <v>0</v>
      </c>
      <c r="O1392" s="504">
        <v>252</v>
      </c>
    </row>
    <row r="1393" spans="2:15" x14ac:dyDescent="0.25">
      <c r="B1393" t="str">
        <f t="shared" si="21"/>
        <v>1126728034571Female</v>
      </c>
      <c r="C1393" s="256" t="s">
        <v>506</v>
      </c>
      <c r="D1393" s="17" t="s">
        <v>507</v>
      </c>
      <c r="E1393" s="17" t="s">
        <v>2078</v>
      </c>
      <c r="F1393" s="17" t="s">
        <v>2079</v>
      </c>
      <c r="G1393" s="256" t="s">
        <v>3904</v>
      </c>
      <c r="H1393" s="256">
        <v>0</v>
      </c>
      <c r="I1393" s="256" t="s">
        <v>5502</v>
      </c>
      <c r="J1393" s="256">
        <v>36</v>
      </c>
      <c r="K1393" s="256">
        <v>164</v>
      </c>
      <c r="L1393" s="256">
        <v>12</v>
      </c>
      <c r="M1393" s="256" t="s">
        <v>5502</v>
      </c>
      <c r="N1393" s="256">
        <v>0</v>
      </c>
      <c r="O1393" s="256">
        <v>229</v>
      </c>
    </row>
    <row r="1394" spans="2:15" x14ac:dyDescent="0.25">
      <c r="B1394" t="str">
        <f t="shared" si="21"/>
        <v>1126728034571Male</v>
      </c>
      <c r="C1394" s="256" t="s">
        <v>506</v>
      </c>
      <c r="D1394" s="17" t="s">
        <v>507</v>
      </c>
      <c r="E1394" s="17" t="s">
        <v>2078</v>
      </c>
      <c r="F1394" s="17" t="s">
        <v>2079</v>
      </c>
      <c r="G1394" s="256" t="s">
        <v>3905</v>
      </c>
      <c r="H1394" s="256">
        <v>0</v>
      </c>
      <c r="I1394" s="256" t="s">
        <v>5502</v>
      </c>
      <c r="J1394" s="256">
        <v>46</v>
      </c>
      <c r="K1394" s="256">
        <v>176</v>
      </c>
      <c r="L1394" s="256" t="s">
        <v>5502</v>
      </c>
      <c r="M1394" s="256">
        <v>0</v>
      </c>
      <c r="N1394" s="256">
        <v>0</v>
      </c>
      <c r="O1394" s="256">
        <v>243</v>
      </c>
    </row>
    <row r="1395" spans="2:15" x14ac:dyDescent="0.25">
      <c r="B1395" t="str">
        <f t="shared" si="21"/>
        <v>1126728034571Total</v>
      </c>
      <c r="C1395" s="504" t="s">
        <v>506</v>
      </c>
      <c r="D1395" s="505" t="s">
        <v>507</v>
      </c>
      <c r="E1395" s="505" t="s">
        <v>2078</v>
      </c>
      <c r="F1395" s="505" t="str">
        <f>F1394</f>
        <v>4571</v>
      </c>
      <c r="G1395" s="504" t="s">
        <v>3343</v>
      </c>
      <c r="H1395" s="504">
        <v>0</v>
      </c>
      <c r="I1395" s="504" t="s">
        <v>5502</v>
      </c>
      <c r="J1395" s="504">
        <v>82</v>
      </c>
      <c r="K1395" s="504">
        <v>340</v>
      </c>
      <c r="L1395" s="504" t="s">
        <v>5502</v>
      </c>
      <c r="M1395" s="504" t="s">
        <v>5502</v>
      </c>
      <c r="N1395" s="504">
        <v>0</v>
      </c>
      <c r="O1395" s="504">
        <v>472</v>
      </c>
    </row>
    <row r="1396" spans="2:15" x14ac:dyDescent="0.25">
      <c r="B1396" t="str">
        <f t="shared" si="21"/>
        <v>1265128507511Female</v>
      </c>
      <c r="C1396" s="256" t="s">
        <v>937</v>
      </c>
      <c r="D1396" s="17" t="s">
        <v>5572</v>
      </c>
      <c r="E1396" s="17" t="s">
        <v>5572</v>
      </c>
      <c r="F1396" s="17" t="s">
        <v>2697</v>
      </c>
      <c r="G1396" s="256" t="s">
        <v>3904</v>
      </c>
      <c r="H1396" s="256">
        <v>0</v>
      </c>
      <c r="I1396" s="256">
        <v>43</v>
      </c>
      <c r="J1396" s="256">
        <v>0</v>
      </c>
      <c r="K1396" s="256">
        <v>0</v>
      </c>
      <c r="L1396" s="256">
        <v>0</v>
      </c>
      <c r="M1396" s="256">
        <v>0</v>
      </c>
      <c r="N1396" s="256">
        <v>0</v>
      </c>
      <c r="O1396" s="256">
        <v>43</v>
      </c>
    </row>
    <row r="1397" spans="2:15" x14ac:dyDescent="0.25">
      <c r="B1397" t="str">
        <f t="shared" si="21"/>
        <v>1265128507511Male</v>
      </c>
      <c r="C1397" s="256" t="s">
        <v>937</v>
      </c>
      <c r="D1397" s="17" t="s">
        <v>5572</v>
      </c>
      <c r="E1397" s="17" t="s">
        <v>5572</v>
      </c>
      <c r="F1397" s="17" t="s">
        <v>2697</v>
      </c>
      <c r="G1397" s="256" t="s">
        <v>3905</v>
      </c>
      <c r="H1397" s="256">
        <v>0</v>
      </c>
      <c r="I1397" s="256">
        <v>48</v>
      </c>
      <c r="J1397" s="256">
        <v>0</v>
      </c>
      <c r="K1397" s="256">
        <v>0</v>
      </c>
      <c r="L1397" s="256">
        <v>0</v>
      </c>
      <c r="M1397" s="256">
        <v>0</v>
      </c>
      <c r="N1397" s="256">
        <v>0</v>
      </c>
      <c r="O1397" s="256">
        <v>48</v>
      </c>
    </row>
    <row r="1398" spans="2:15" x14ac:dyDescent="0.25">
      <c r="B1398" t="str">
        <f t="shared" si="21"/>
        <v>1265128507511Total</v>
      </c>
      <c r="C1398" s="504" t="s">
        <v>937</v>
      </c>
      <c r="D1398" s="505" t="s">
        <v>5572</v>
      </c>
      <c r="E1398" s="505" t="s">
        <v>5572</v>
      </c>
      <c r="F1398" s="505" t="str">
        <f>F1397</f>
        <v>7511</v>
      </c>
      <c r="G1398" s="504" t="s">
        <v>3343</v>
      </c>
      <c r="H1398" s="504">
        <v>0</v>
      </c>
      <c r="I1398" s="504">
        <v>91</v>
      </c>
      <c r="J1398" s="504">
        <v>0</v>
      </c>
      <c r="K1398" s="504">
        <v>0</v>
      </c>
      <c r="L1398" s="504">
        <v>0</v>
      </c>
      <c r="M1398" s="504">
        <v>0</v>
      </c>
      <c r="N1398" s="504">
        <v>0</v>
      </c>
      <c r="O1398" s="504">
        <v>91</v>
      </c>
    </row>
    <row r="1399" spans="2:15" x14ac:dyDescent="0.25">
      <c r="B1399" t="str">
        <f t="shared" si="21"/>
        <v>1052543532048Female</v>
      </c>
      <c r="C1399" s="256" t="s">
        <v>508</v>
      </c>
      <c r="D1399" s="17" t="s">
        <v>509</v>
      </c>
      <c r="E1399" s="17" t="s">
        <v>2080</v>
      </c>
      <c r="F1399" s="17" t="s">
        <v>2081</v>
      </c>
      <c r="G1399" s="256" t="s">
        <v>3904</v>
      </c>
      <c r="H1399" s="256">
        <v>0</v>
      </c>
      <c r="I1399" s="256" t="s">
        <v>5502</v>
      </c>
      <c r="J1399" s="256" t="s">
        <v>5502</v>
      </c>
      <c r="K1399" s="256">
        <v>162</v>
      </c>
      <c r="L1399" s="256" t="s">
        <v>5502</v>
      </c>
      <c r="M1399" s="256">
        <v>0</v>
      </c>
      <c r="N1399" s="256">
        <v>0</v>
      </c>
      <c r="O1399" s="256">
        <v>170</v>
      </c>
    </row>
    <row r="1400" spans="2:15" x14ac:dyDescent="0.25">
      <c r="B1400" t="str">
        <f t="shared" si="21"/>
        <v>1052543532048Male</v>
      </c>
      <c r="C1400" s="256" t="s">
        <v>508</v>
      </c>
      <c r="D1400" s="17" t="s">
        <v>509</v>
      </c>
      <c r="E1400" s="17" t="s">
        <v>2080</v>
      </c>
      <c r="F1400" s="17" t="s">
        <v>2081</v>
      </c>
      <c r="G1400" s="256" t="s">
        <v>3905</v>
      </c>
      <c r="H1400" s="256">
        <v>0</v>
      </c>
      <c r="I1400" s="256" t="s">
        <v>5502</v>
      </c>
      <c r="J1400" s="256" t="s">
        <v>5502</v>
      </c>
      <c r="K1400" s="256">
        <v>164</v>
      </c>
      <c r="L1400" s="256" t="s">
        <v>5502</v>
      </c>
      <c r="M1400" s="256" t="s">
        <v>5502</v>
      </c>
      <c r="N1400" s="256">
        <v>0</v>
      </c>
      <c r="O1400" s="256">
        <v>171</v>
      </c>
    </row>
    <row r="1401" spans="2:15" x14ac:dyDescent="0.25">
      <c r="B1401" t="str">
        <f t="shared" si="21"/>
        <v>1052543532048Total</v>
      </c>
      <c r="C1401" s="504" t="s">
        <v>508</v>
      </c>
      <c r="D1401" s="505" t="s">
        <v>509</v>
      </c>
      <c r="E1401" s="505" t="s">
        <v>2080</v>
      </c>
      <c r="F1401" s="505" t="str">
        <f>F1400</f>
        <v>2048</v>
      </c>
      <c r="G1401" s="504" t="s">
        <v>3343</v>
      </c>
      <c r="H1401" s="504">
        <v>0</v>
      </c>
      <c r="I1401" s="504" t="s">
        <v>5502</v>
      </c>
      <c r="J1401" s="504" t="s">
        <v>5502</v>
      </c>
      <c r="K1401" s="504">
        <v>326</v>
      </c>
      <c r="L1401" s="504" t="s">
        <v>5502</v>
      </c>
      <c r="M1401" s="504" t="s">
        <v>5502</v>
      </c>
      <c r="N1401" s="504">
        <v>0</v>
      </c>
      <c r="O1401" s="504">
        <v>341</v>
      </c>
    </row>
    <row r="1402" spans="2:15" x14ac:dyDescent="0.25">
      <c r="B1402" t="str">
        <f t="shared" si="21"/>
        <v>1052543537948Female</v>
      </c>
      <c r="C1402" s="256" t="s">
        <v>508</v>
      </c>
      <c r="D1402" s="17" t="s">
        <v>509</v>
      </c>
      <c r="E1402" s="17" t="s">
        <v>2082</v>
      </c>
      <c r="F1402" s="17" t="s">
        <v>2083</v>
      </c>
      <c r="G1402" s="256" t="s">
        <v>3904</v>
      </c>
      <c r="H1402" s="256">
        <v>0</v>
      </c>
      <c r="I1402" s="256" t="s">
        <v>5502</v>
      </c>
      <c r="J1402" s="256" t="s">
        <v>5502</v>
      </c>
      <c r="K1402" s="256">
        <v>302</v>
      </c>
      <c r="L1402" s="256" t="s">
        <v>5502</v>
      </c>
      <c r="M1402" s="256" t="s">
        <v>5502</v>
      </c>
      <c r="N1402" s="256">
        <v>0</v>
      </c>
      <c r="O1402" s="256">
        <v>329</v>
      </c>
    </row>
    <row r="1403" spans="2:15" x14ac:dyDescent="0.25">
      <c r="B1403" t="str">
        <f t="shared" si="21"/>
        <v>1052543537948Male</v>
      </c>
      <c r="C1403" s="256" t="s">
        <v>508</v>
      </c>
      <c r="D1403" s="17" t="s">
        <v>509</v>
      </c>
      <c r="E1403" s="17" t="s">
        <v>2082</v>
      </c>
      <c r="F1403" s="17" t="s">
        <v>2083</v>
      </c>
      <c r="G1403" s="256" t="s">
        <v>3905</v>
      </c>
      <c r="H1403" s="256">
        <v>0</v>
      </c>
      <c r="I1403" s="256" t="s">
        <v>5502</v>
      </c>
      <c r="J1403" s="256" t="s">
        <v>5502</v>
      </c>
      <c r="K1403" s="256">
        <v>355</v>
      </c>
      <c r="L1403" s="256" t="s">
        <v>5502</v>
      </c>
      <c r="M1403" s="256" t="s">
        <v>5502</v>
      </c>
      <c r="N1403" s="256">
        <v>0</v>
      </c>
      <c r="O1403" s="256">
        <v>372</v>
      </c>
    </row>
    <row r="1404" spans="2:15" x14ac:dyDescent="0.25">
      <c r="B1404" t="str">
        <f t="shared" si="21"/>
        <v>1052543537948Total</v>
      </c>
      <c r="C1404" s="504" t="s">
        <v>508</v>
      </c>
      <c r="D1404" s="505" t="s">
        <v>509</v>
      </c>
      <c r="E1404" s="505" t="s">
        <v>2082</v>
      </c>
      <c r="F1404" s="505" t="str">
        <f>F1403</f>
        <v>7948</v>
      </c>
      <c r="G1404" s="504" t="s">
        <v>3343</v>
      </c>
      <c r="H1404" s="504">
        <v>0</v>
      </c>
      <c r="I1404" s="504">
        <v>18</v>
      </c>
      <c r="J1404" s="504" t="s">
        <v>5502</v>
      </c>
      <c r="K1404" s="504">
        <v>657</v>
      </c>
      <c r="L1404" s="504">
        <v>11</v>
      </c>
      <c r="M1404" s="504" t="s">
        <v>5502</v>
      </c>
      <c r="N1404" s="504">
        <v>0</v>
      </c>
      <c r="O1404" s="504">
        <v>701</v>
      </c>
    </row>
    <row r="1405" spans="2:15" x14ac:dyDescent="0.25">
      <c r="B1405" t="str">
        <f t="shared" si="21"/>
        <v>1101735048316Female</v>
      </c>
      <c r="C1405" s="256" t="s">
        <v>511</v>
      </c>
      <c r="D1405" s="17" t="s">
        <v>512</v>
      </c>
      <c r="E1405" s="17" t="s">
        <v>5399</v>
      </c>
      <c r="F1405" s="17" t="s">
        <v>5398</v>
      </c>
      <c r="G1405" s="256" t="s">
        <v>3904</v>
      </c>
      <c r="H1405" s="256">
        <v>0</v>
      </c>
      <c r="I1405" s="256">
        <v>0</v>
      </c>
      <c r="J1405" s="256">
        <v>0</v>
      </c>
      <c r="K1405" s="256" t="s">
        <v>5502</v>
      </c>
      <c r="L1405" s="256" t="s">
        <v>5502</v>
      </c>
      <c r="M1405" s="256">
        <v>0</v>
      </c>
      <c r="N1405" s="256">
        <v>0</v>
      </c>
      <c r="O1405" s="256">
        <v>68</v>
      </c>
    </row>
    <row r="1406" spans="2:15" x14ac:dyDescent="0.25">
      <c r="B1406" t="str">
        <f t="shared" si="21"/>
        <v>1101735048316Male</v>
      </c>
      <c r="C1406" s="256" t="s">
        <v>511</v>
      </c>
      <c r="D1406" s="17" t="s">
        <v>512</v>
      </c>
      <c r="E1406" s="17" t="s">
        <v>5399</v>
      </c>
      <c r="F1406" s="17" t="s">
        <v>5398</v>
      </c>
      <c r="G1406" s="256" t="s">
        <v>3905</v>
      </c>
      <c r="H1406" s="256">
        <v>0</v>
      </c>
      <c r="I1406" s="256">
        <v>0</v>
      </c>
      <c r="J1406" s="256">
        <v>0</v>
      </c>
      <c r="K1406" s="256" t="s">
        <v>5502</v>
      </c>
      <c r="L1406" s="256" t="s">
        <v>5502</v>
      </c>
      <c r="M1406" s="256">
        <v>0</v>
      </c>
      <c r="N1406" s="256">
        <v>0</v>
      </c>
      <c r="O1406" s="256">
        <v>65</v>
      </c>
    </row>
    <row r="1407" spans="2:15" x14ac:dyDescent="0.25">
      <c r="B1407" t="str">
        <f t="shared" si="21"/>
        <v>1101735048316Total</v>
      </c>
      <c r="C1407" s="504" t="s">
        <v>511</v>
      </c>
      <c r="D1407" s="505" t="s">
        <v>512</v>
      </c>
      <c r="E1407" s="505" t="s">
        <v>5399</v>
      </c>
      <c r="F1407" s="505" t="str">
        <f>F1406</f>
        <v>8316</v>
      </c>
      <c r="G1407" s="504" t="s">
        <v>3343</v>
      </c>
      <c r="H1407" s="504">
        <v>0</v>
      </c>
      <c r="I1407" s="504">
        <v>0</v>
      </c>
      <c r="J1407" s="504">
        <v>0</v>
      </c>
      <c r="K1407" s="504" t="s">
        <v>5502</v>
      </c>
      <c r="L1407" s="504" t="s">
        <v>5502</v>
      </c>
      <c r="M1407" s="504">
        <v>0</v>
      </c>
      <c r="N1407" s="504">
        <v>0</v>
      </c>
      <c r="O1407" s="504">
        <v>133</v>
      </c>
    </row>
    <row r="1408" spans="2:15" x14ac:dyDescent="0.25">
      <c r="B1408" t="str">
        <f t="shared" si="21"/>
        <v>1152227528264Female</v>
      </c>
      <c r="C1408" s="256" t="s">
        <v>513</v>
      </c>
      <c r="D1408" s="17" t="s">
        <v>514</v>
      </c>
      <c r="E1408" s="17" t="s">
        <v>5402</v>
      </c>
      <c r="F1408" s="17" t="s">
        <v>5290</v>
      </c>
      <c r="G1408" s="256" t="s">
        <v>3904</v>
      </c>
      <c r="H1408" s="256" t="s">
        <v>5502</v>
      </c>
      <c r="I1408" s="256">
        <v>79</v>
      </c>
      <c r="J1408" s="256">
        <v>30</v>
      </c>
      <c r="K1408" s="256" t="s">
        <v>5502</v>
      </c>
      <c r="L1408" s="256" t="s">
        <v>5502</v>
      </c>
      <c r="M1408" s="256" t="s">
        <v>5502</v>
      </c>
      <c r="N1408" s="256">
        <v>0</v>
      </c>
      <c r="O1408" s="256">
        <v>119</v>
      </c>
    </row>
    <row r="1409" spans="2:15" x14ac:dyDescent="0.25">
      <c r="B1409" t="str">
        <f t="shared" si="21"/>
        <v>1152227528264Male</v>
      </c>
      <c r="C1409" s="256" t="s">
        <v>513</v>
      </c>
      <c r="D1409" s="17" t="s">
        <v>514</v>
      </c>
      <c r="E1409" s="17" t="s">
        <v>5402</v>
      </c>
      <c r="F1409" s="17" t="s">
        <v>5290</v>
      </c>
      <c r="G1409" s="256" t="s">
        <v>3905</v>
      </c>
      <c r="H1409" s="256">
        <v>0</v>
      </c>
      <c r="I1409" s="256">
        <v>103</v>
      </c>
      <c r="J1409" s="256">
        <v>35</v>
      </c>
      <c r="K1409" s="256" t="s">
        <v>5502</v>
      </c>
      <c r="L1409" s="256" t="s">
        <v>5502</v>
      </c>
      <c r="M1409" s="256" t="s">
        <v>5502</v>
      </c>
      <c r="N1409" s="256">
        <v>0</v>
      </c>
      <c r="O1409" s="256">
        <v>151</v>
      </c>
    </row>
    <row r="1410" spans="2:15" x14ac:dyDescent="0.25">
      <c r="B1410" t="str">
        <f t="shared" si="21"/>
        <v>1152227528264Total</v>
      </c>
      <c r="C1410" s="504" t="s">
        <v>513</v>
      </c>
      <c r="D1410" s="505" t="s">
        <v>514</v>
      </c>
      <c r="E1410" s="505" t="s">
        <v>5402</v>
      </c>
      <c r="F1410" s="505" t="str">
        <f>F1409</f>
        <v>8264</v>
      </c>
      <c r="G1410" s="504" t="s">
        <v>3343</v>
      </c>
      <c r="H1410" s="504" t="s">
        <v>5502</v>
      </c>
      <c r="I1410" s="504">
        <v>182</v>
      </c>
      <c r="J1410" s="504">
        <v>65</v>
      </c>
      <c r="K1410" s="504" t="s">
        <v>5502</v>
      </c>
      <c r="L1410" s="504" t="s">
        <v>5502</v>
      </c>
      <c r="M1410" s="504" t="s">
        <v>5502</v>
      </c>
      <c r="N1410" s="504">
        <v>0</v>
      </c>
      <c r="O1410" s="504">
        <v>270</v>
      </c>
    </row>
    <row r="1411" spans="2:15" x14ac:dyDescent="0.25">
      <c r="B1411" t="str">
        <f t="shared" si="21"/>
        <v>1152227528376Female</v>
      </c>
      <c r="C1411" s="256" t="s">
        <v>513</v>
      </c>
      <c r="D1411" s="17" t="s">
        <v>514</v>
      </c>
      <c r="E1411" s="17" t="s">
        <v>10033</v>
      </c>
      <c r="F1411" s="17" t="s">
        <v>10032</v>
      </c>
      <c r="G1411" s="256" t="s">
        <v>3904</v>
      </c>
      <c r="H1411" s="256">
        <v>0</v>
      </c>
      <c r="I1411" s="256">
        <v>41</v>
      </c>
      <c r="J1411" s="256" t="s">
        <v>5502</v>
      </c>
      <c r="K1411" s="256" t="s">
        <v>5502</v>
      </c>
      <c r="L1411" s="256">
        <v>0</v>
      </c>
      <c r="M1411" s="256">
        <v>0</v>
      </c>
      <c r="N1411" s="256">
        <v>0</v>
      </c>
      <c r="O1411" s="256">
        <v>76</v>
      </c>
    </row>
    <row r="1412" spans="2:15" x14ac:dyDescent="0.25">
      <c r="B1412" t="str">
        <f t="shared" si="21"/>
        <v>1152227528376Male</v>
      </c>
      <c r="C1412" s="256" t="s">
        <v>513</v>
      </c>
      <c r="D1412" s="17" t="s">
        <v>514</v>
      </c>
      <c r="E1412" s="17" t="s">
        <v>10033</v>
      </c>
      <c r="F1412" s="17" t="s">
        <v>10032</v>
      </c>
      <c r="G1412" s="256" t="s">
        <v>3905</v>
      </c>
      <c r="H1412" s="256">
        <v>0</v>
      </c>
      <c r="I1412" s="256">
        <v>26</v>
      </c>
      <c r="J1412" s="256" t="s">
        <v>5502</v>
      </c>
      <c r="K1412" s="256" t="s">
        <v>5502</v>
      </c>
      <c r="L1412" s="256">
        <v>0</v>
      </c>
      <c r="M1412" s="256">
        <v>0</v>
      </c>
      <c r="N1412" s="256">
        <v>0</v>
      </c>
      <c r="O1412" s="256">
        <v>46</v>
      </c>
    </row>
    <row r="1413" spans="2:15" x14ac:dyDescent="0.25">
      <c r="B1413" t="str">
        <f t="shared" ref="B1413:B1476" si="22">C1413&amp;F1413&amp;G1413</f>
        <v>1152227528376Total</v>
      </c>
      <c r="C1413" s="504" t="s">
        <v>513</v>
      </c>
      <c r="D1413" s="505" t="s">
        <v>514</v>
      </c>
      <c r="E1413" s="505" t="s">
        <v>10033</v>
      </c>
      <c r="F1413" s="505" t="str">
        <f>F1412</f>
        <v>8376</v>
      </c>
      <c r="G1413" s="504" t="s">
        <v>3343</v>
      </c>
      <c r="H1413" s="504">
        <v>0</v>
      </c>
      <c r="I1413" s="504">
        <v>67</v>
      </c>
      <c r="J1413" s="504" t="s">
        <v>5502</v>
      </c>
      <c r="K1413" s="504" t="s">
        <v>5502</v>
      </c>
      <c r="L1413" s="504">
        <v>0</v>
      </c>
      <c r="M1413" s="504">
        <v>0</v>
      </c>
      <c r="N1413" s="504">
        <v>0</v>
      </c>
      <c r="O1413" s="504">
        <v>122</v>
      </c>
    </row>
    <row r="1414" spans="2:15" x14ac:dyDescent="0.25">
      <c r="B1414" t="str">
        <f t="shared" si="22"/>
        <v>1152227526333Female</v>
      </c>
      <c r="C1414" s="256" t="s">
        <v>513</v>
      </c>
      <c r="D1414" s="17" t="s">
        <v>514</v>
      </c>
      <c r="E1414" s="17" t="s">
        <v>2085</v>
      </c>
      <c r="F1414" s="17" t="s">
        <v>2086</v>
      </c>
      <c r="G1414" s="256" t="s">
        <v>3904</v>
      </c>
      <c r="H1414" s="256" t="s">
        <v>5502</v>
      </c>
      <c r="I1414" s="256">
        <v>260</v>
      </c>
      <c r="J1414" s="256">
        <v>154</v>
      </c>
      <c r="K1414" s="256" t="s">
        <v>5502</v>
      </c>
      <c r="L1414" s="256" t="s">
        <v>5502</v>
      </c>
      <c r="M1414" s="256">
        <v>27</v>
      </c>
      <c r="N1414" s="256">
        <v>0</v>
      </c>
      <c r="O1414" s="256">
        <v>455</v>
      </c>
    </row>
    <row r="1415" spans="2:15" x14ac:dyDescent="0.25">
      <c r="B1415" t="str">
        <f t="shared" si="22"/>
        <v>1152227526333Male</v>
      </c>
      <c r="C1415" s="256" t="s">
        <v>513</v>
      </c>
      <c r="D1415" s="17" t="s">
        <v>514</v>
      </c>
      <c r="E1415" s="17" t="s">
        <v>2085</v>
      </c>
      <c r="F1415" s="17" t="s">
        <v>2086</v>
      </c>
      <c r="G1415" s="256" t="s">
        <v>3905</v>
      </c>
      <c r="H1415" s="256">
        <v>0</v>
      </c>
      <c r="I1415" s="256">
        <v>335</v>
      </c>
      <c r="J1415" s="256">
        <v>217</v>
      </c>
      <c r="K1415" s="256" t="s">
        <v>5502</v>
      </c>
      <c r="L1415" s="256" t="s">
        <v>5502</v>
      </c>
      <c r="M1415" s="256">
        <v>30</v>
      </c>
      <c r="N1415" s="256">
        <v>0</v>
      </c>
      <c r="O1415" s="256">
        <v>601</v>
      </c>
    </row>
    <row r="1416" spans="2:15" x14ac:dyDescent="0.25">
      <c r="B1416" t="str">
        <f t="shared" si="22"/>
        <v>1152227526333Total</v>
      </c>
      <c r="C1416" s="504" t="s">
        <v>513</v>
      </c>
      <c r="D1416" s="505" t="s">
        <v>514</v>
      </c>
      <c r="E1416" s="505" t="s">
        <v>2085</v>
      </c>
      <c r="F1416" s="505" t="str">
        <f>F1415</f>
        <v>6333</v>
      </c>
      <c r="G1416" s="504" t="s">
        <v>3343</v>
      </c>
      <c r="H1416" s="504" t="s">
        <v>5502</v>
      </c>
      <c r="I1416" s="504">
        <v>595</v>
      </c>
      <c r="J1416" s="504">
        <v>371</v>
      </c>
      <c r="K1416" s="504">
        <v>24</v>
      </c>
      <c r="L1416" s="504" t="s">
        <v>5502</v>
      </c>
      <c r="M1416" s="504">
        <v>57</v>
      </c>
      <c r="N1416" s="504">
        <v>0</v>
      </c>
      <c r="O1416" s="504">
        <v>1056</v>
      </c>
    </row>
    <row r="1417" spans="2:15" x14ac:dyDescent="0.25">
      <c r="B1417" t="str">
        <f t="shared" si="22"/>
        <v>1152227527902Female</v>
      </c>
      <c r="C1417" s="256" t="s">
        <v>513</v>
      </c>
      <c r="D1417" s="17" t="s">
        <v>514</v>
      </c>
      <c r="E1417" s="17" t="s">
        <v>2087</v>
      </c>
      <c r="F1417" s="17" t="s">
        <v>2088</v>
      </c>
      <c r="G1417" s="256" t="s">
        <v>3904</v>
      </c>
      <c r="H1417" s="256">
        <v>0</v>
      </c>
      <c r="I1417" s="256">
        <v>145</v>
      </c>
      <c r="J1417" s="256">
        <v>34</v>
      </c>
      <c r="K1417" s="256" t="s">
        <v>5502</v>
      </c>
      <c r="L1417" s="256" t="s">
        <v>5502</v>
      </c>
      <c r="M1417" s="256" t="s">
        <v>5502</v>
      </c>
      <c r="N1417" s="256">
        <v>0</v>
      </c>
      <c r="O1417" s="256">
        <v>193</v>
      </c>
    </row>
    <row r="1418" spans="2:15" x14ac:dyDescent="0.25">
      <c r="B1418" t="str">
        <f t="shared" si="22"/>
        <v>1152227527902Male</v>
      </c>
      <c r="C1418" s="256" t="s">
        <v>513</v>
      </c>
      <c r="D1418" s="17" t="s">
        <v>514</v>
      </c>
      <c r="E1418" s="17" t="s">
        <v>2087</v>
      </c>
      <c r="F1418" s="17" t="s">
        <v>2088</v>
      </c>
      <c r="G1418" s="256" t="s">
        <v>3905</v>
      </c>
      <c r="H1418" s="256">
        <v>0</v>
      </c>
      <c r="I1418" s="256">
        <v>66</v>
      </c>
      <c r="J1418" s="256" t="s">
        <v>5502</v>
      </c>
      <c r="K1418" s="256" t="s">
        <v>5502</v>
      </c>
      <c r="L1418" s="256">
        <v>0</v>
      </c>
      <c r="M1418" s="256">
        <v>16</v>
      </c>
      <c r="N1418" s="256">
        <v>0</v>
      </c>
      <c r="O1418" s="256">
        <v>102</v>
      </c>
    </row>
    <row r="1419" spans="2:15" x14ac:dyDescent="0.25">
      <c r="B1419" t="str">
        <f t="shared" si="22"/>
        <v>1152227527902Total</v>
      </c>
      <c r="C1419" s="504" t="s">
        <v>513</v>
      </c>
      <c r="D1419" s="505" t="s">
        <v>514</v>
      </c>
      <c r="E1419" s="505" t="s">
        <v>2087</v>
      </c>
      <c r="F1419" s="505" t="str">
        <f>F1418</f>
        <v>7902</v>
      </c>
      <c r="G1419" s="504" t="s">
        <v>3343</v>
      </c>
      <c r="H1419" s="504">
        <v>0</v>
      </c>
      <c r="I1419" s="504">
        <v>211</v>
      </c>
      <c r="J1419" s="504" t="s">
        <v>5502</v>
      </c>
      <c r="K1419" s="504" t="s">
        <v>5502</v>
      </c>
      <c r="L1419" s="504" t="s">
        <v>5502</v>
      </c>
      <c r="M1419" s="504" t="s">
        <v>5502</v>
      </c>
      <c r="N1419" s="504">
        <v>0</v>
      </c>
      <c r="O1419" s="504">
        <v>295</v>
      </c>
    </row>
    <row r="1420" spans="2:15" x14ac:dyDescent="0.25">
      <c r="B1420" t="str">
        <f t="shared" si="22"/>
        <v>1152227528266Female</v>
      </c>
      <c r="C1420" s="256" t="s">
        <v>513</v>
      </c>
      <c r="D1420" s="17" t="s">
        <v>514</v>
      </c>
      <c r="E1420" s="17" t="s">
        <v>5403</v>
      </c>
      <c r="F1420" s="17" t="s">
        <v>5291</v>
      </c>
      <c r="G1420" s="256" t="s">
        <v>3904</v>
      </c>
      <c r="H1420" s="256">
        <v>0</v>
      </c>
      <c r="I1420" s="256">
        <v>14</v>
      </c>
      <c r="J1420" s="256" t="s">
        <v>5502</v>
      </c>
      <c r="K1420" s="256" t="s">
        <v>5502</v>
      </c>
      <c r="L1420" s="256">
        <v>0</v>
      </c>
      <c r="M1420" s="256" t="s">
        <v>5502</v>
      </c>
      <c r="N1420" s="256">
        <v>0</v>
      </c>
      <c r="O1420" s="256">
        <v>25</v>
      </c>
    </row>
    <row r="1421" spans="2:15" x14ac:dyDescent="0.25">
      <c r="B1421" t="str">
        <f t="shared" si="22"/>
        <v>1152227528266Male</v>
      </c>
      <c r="C1421" s="256" t="s">
        <v>513</v>
      </c>
      <c r="D1421" s="17" t="s">
        <v>514</v>
      </c>
      <c r="E1421" s="17" t="s">
        <v>5403</v>
      </c>
      <c r="F1421" s="17" t="s">
        <v>5291</v>
      </c>
      <c r="G1421" s="256" t="s">
        <v>3905</v>
      </c>
      <c r="H1421" s="256">
        <v>0</v>
      </c>
      <c r="I1421" s="256">
        <v>11</v>
      </c>
      <c r="J1421" s="256" t="s">
        <v>5502</v>
      </c>
      <c r="K1421" s="256" t="s">
        <v>5502</v>
      </c>
      <c r="L1421" s="256">
        <v>0</v>
      </c>
      <c r="M1421" s="256" t="s">
        <v>5502</v>
      </c>
      <c r="N1421" s="256">
        <v>0</v>
      </c>
      <c r="O1421" s="256">
        <v>27</v>
      </c>
    </row>
    <row r="1422" spans="2:15" x14ac:dyDescent="0.25">
      <c r="B1422" t="str">
        <f t="shared" si="22"/>
        <v>1152227528266Total</v>
      </c>
      <c r="C1422" s="504" t="s">
        <v>513</v>
      </c>
      <c r="D1422" s="505" t="s">
        <v>514</v>
      </c>
      <c r="E1422" s="505" t="s">
        <v>5403</v>
      </c>
      <c r="F1422" s="505" t="str">
        <f>F1421</f>
        <v>8266</v>
      </c>
      <c r="G1422" s="504" t="s">
        <v>3343</v>
      </c>
      <c r="H1422" s="504">
        <v>0</v>
      </c>
      <c r="I1422" s="504">
        <v>25</v>
      </c>
      <c r="J1422" s="504" t="s">
        <v>5502</v>
      </c>
      <c r="K1422" s="504" t="s">
        <v>5502</v>
      </c>
      <c r="L1422" s="504">
        <v>0</v>
      </c>
      <c r="M1422" s="504" t="s">
        <v>5502</v>
      </c>
      <c r="N1422" s="504">
        <v>0</v>
      </c>
      <c r="O1422" s="504">
        <v>52</v>
      </c>
    </row>
    <row r="1423" spans="2:15" x14ac:dyDescent="0.25">
      <c r="B1423" t="str">
        <f t="shared" si="22"/>
        <v>1152227527901Female</v>
      </c>
      <c r="C1423" s="256" t="s">
        <v>513</v>
      </c>
      <c r="D1423" s="17" t="s">
        <v>514</v>
      </c>
      <c r="E1423" s="17" t="s">
        <v>5401</v>
      </c>
      <c r="F1423" s="17" t="s">
        <v>2089</v>
      </c>
      <c r="G1423" s="256" t="s">
        <v>3904</v>
      </c>
      <c r="H1423" s="256">
        <v>0</v>
      </c>
      <c r="I1423" s="256">
        <v>70</v>
      </c>
      <c r="J1423" s="256">
        <v>21</v>
      </c>
      <c r="K1423" s="256" t="s">
        <v>5502</v>
      </c>
      <c r="L1423" s="256" t="s">
        <v>5502</v>
      </c>
      <c r="M1423" s="256" t="s">
        <v>5502</v>
      </c>
      <c r="N1423" s="256">
        <v>0</v>
      </c>
      <c r="O1423" s="256">
        <v>104</v>
      </c>
    </row>
    <row r="1424" spans="2:15" x14ac:dyDescent="0.25">
      <c r="B1424" t="str">
        <f t="shared" si="22"/>
        <v>1152227527901Male</v>
      </c>
      <c r="C1424" s="256" t="s">
        <v>513</v>
      </c>
      <c r="D1424" s="17" t="s">
        <v>514</v>
      </c>
      <c r="E1424" s="17" t="s">
        <v>5401</v>
      </c>
      <c r="F1424" s="17" t="s">
        <v>2089</v>
      </c>
      <c r="G1424" s="256" t="s">
        <v>3905</v>
      </c>
      <c r="H1424" s="256">
        <v>0</v>
      </c>
      <c r="I1424" s="256">
        <v>30</v>
      </c>
      <c r="J1424" s="256">
        <v>16</v>
      </c>
      <c r="K1424" s="256" t="s">
        <v>5502</v>
      </c>
      <c r="L1424" s="256">
        <v>0</v>
      </c>
      <c r="M1424" s="256" t="s">
        <v>5502</v>
      </c>
      <c r="N1424" s="256">
        <v>0</v>
      </c>
      <c r="O1424" s="256">
        <v>56</v>
      </c>
    </row>
    <row r="1425" spans="2:15" x14ac:dyDescent="0.25">
      <c r="B1425" t="str">
        <f t="shared" si="22"/>
        <v>1152227527901Total</v>
      </c>
      <c r="C1425" s="504" t="s">
        <v>513</v>
      </c>
      <c r="D1425" s="505" t="s">
        <v>514</v>
      </c>
      <c r="E1425" s="505" t="s">
        <v>5401</v>
      </c>
      <c r="F1425" s="505" t="str">
        <f>F1424</f>
        <v>7901</v>
      </c>
      <c r="G1425" s="504" t="s">
        <v>3343</v>
      </c>
      <c r="H1425" s="504">
        <v>0</v>
      </c>
      <c r="I1425" s="504">
        <v>100</v>
      </c>
      <c r="J1425" s="504">
        <v>37</v>
      </c>
      <c r="K1425" s="504" t="s">
        <v>5502</v>
      </c>
      <c r="L1425" s="504" t="s">
        <v>5502</v>
      </c>
      <c r="M1425" s="504">
        <v>15</v>
      </c>
      <c r="N1425" s="504">
        <v>0</v>
      </c>
      <c r="O1425" s="504">
        <v>160</v>
      </c>
    </row>
    <row r="1426" spans="2:15" x14ac:dyDescent="0.25">
      <c r="B1426" t="str">
        <f t="shared" si="22"/>
        <v>1152227527623Female</v>
      </c>
      <c r="C1426" s="256" t="s">
        <v>513</v>
      </c>
      <c r="D1426" s="17" t="s">
        <v>514</v>
      </c>
      <c r="E1426" s="17" t="s">
        <v>5400</v>
      </c>
      <c r="F1426" s="17" t="s">
        <v>2090</v>
      </c>
      <c r="G1426" s="256" t="s">
        <v>3904</v>
      </c>
      <c r="H1426" s="256">
        <v>0</v>
      </c>
      <c r="I1426" s="256">
        <v>82</v>
      </c>
      <c r="J1426" s="256">
        <v>64</v>
      </c>
      <c r="K1426" s="256" t="s">
        <v>5502</v>
      </c>
      <c r="L1426" s="256" t="s">
        <v>5502</v>
      </c>
      <c r="M1426" s="256" t="s">
        <v>5502</v>
      </c>
      <c r="N1426" s="256">
        <v>0</v>
      </c>
      <c r="O1426" s="256">
        <v>158</v>
      </c>
    </row>
    <row r="1427" spans="2:15" x14ac:dyDescent="0.25">
      <c r="B1427" t="str">
        <f t="shared" si="22"/>
        <v>1152227527623Male</v>
      </c>
      <c r="C1427" s="256" t="s">
        <v>513</v>
      </c>
      <c r="D1427" s="17" t="s">
        <v>514</v>
      </c>
      <c r="E1427" s="17" t="s">
        <v>5400</v>
      </c>
      <c r="F1427" s="17" t="s">
        <v>2090</v>
      </c>
      <c r="G1427" s="256" t="s">
        <v>3905</v>
      </c>
      <c r="H1427" s="256">
        <v>0</v>
      </c>
      <c r="I1427" s="256">
        <v>77</v>
      </c>
      <c r="J1427" s="256">
        <v>76</v>
      </c>
      <c r="K1427" s="256" t="s">
        <v>5502</v>
      </c>
      <c r="L1427" s="256" t="s">
        <v>5502</v>
      </c>
      <c r="M1427" s="256" t="s">
        <v>5502</v>
      </c>
      <c r="N1427" s="256">
        <v>0</v>
      </c>
      <c r="O1427" s="256">
        <v>168</v>
      </c>
    </row>
    <row r="1428" spans="2:15" x14ac:dyDescent="0.25">
      <c r="B1428" t="str">
        <f t="shared" si="22"/>
        <v>1152227527623Total</v>
      </c>
      <c r="C1428" s="504" t="s">
        <v>513</v>
      </c>
      <c r="D1428" s="505" t="s">
        <v>514</v>
      </c>
      <c r="E1428" s="505" t="s">
        <v>5400</v>
      </c>
      <c r="F1428" s="505" t="str">
        <f>F1427</f>
        <v>7623</v>
      </c>
      <c r="G1428" s="504" t="s">
        <v>3343</v>
      </c>
      <c r="H1428" s="504">
        <v>0</v>
      </c>
      <c r="I1428" s="504">
        <v>159</v>
      </c>
      <c r="J1428" s="504">
        <v>140</v>
      </c>
      <c r="K1428" s="504">
        <v>12</v>
      </c>
      <c r="L1428" s="504" t="s">
        <v>5502</v>
      </c>
      <c r="M1428" s="504" t="s">
        <v>5502</v>
      </c>
      <c r="N1428" s="504">
        <v>0</v>
      </c>
      <c r="O1428" s="504">
        <v>326</v>
      </c>
    </row>
    <row r="1429" spans="2:15" x14ac:dyDescent="0.25">
      <c r="B1429" t="str">
        <f t="shared" si="22"/>
        <v>1234636033272Female</v>
      </c>
      <c r="C1429" s="256" t="s">
        <v>515</v>
      </c>
      <c r="D1429" s="17" t="s">
        <v>516</v>
      </c>
      <c r="E1429" s="17" t="s">
        <v>5262</v>
      </c>
      <c r="F1429" s="17" t="s">
        <v>5292</v>
      </c>
      <c r="G1429" s="256" t="s">
        <v>3904</v>
      </c>
      <c r="H1429" s="256" t="s">
        <v>5502</v>
      </c>
      <c r="I1429" s="256">
        <v>39</v>
      </c>
      <c r="J1429" s="256">
        <v>43</v>
      </c>
      <c r="K1429" s="256">
        <v>624</v>
      </c>
      <c r="L1429" s="256" t="s">
        <v>5502</v>
      </c>
      <c r="M1429" s="256">
        <v>51</v>
      </c>
      <c r="N1429" s="256">
        <v>0</v>
      </c>
      <c r="O1429" s="256">
        <v>778</v>
      </c>
    </row>
    <row r="1430" spans="2:15" x14ac:dyDescent="0.25">
      <c r="B1430" t="str">
        <f t="shared" si="22"/>
        <v>1234636033272Male</v>
      </c>
      <c r="C1430" s="256" t="s">
        <v>515</v>
      </c>
      <c r="D1430" s="17" t="s">
        <v>516</v>
      </c>
      <c r="E1430" s="17" t="s">
        <v>5262</v>
      </c>
      <c r="F1430" s="17" t="s">
        <v>5292</v>
      </c>
      <c r="G1430" s="256" t="s">
        <v>3905</v>
      </c>
      <c r="H1430" s="256">
        <v>0</v>
      </c>
      <c r="I1430" s="256">
        <v>52</v>
      </c>
      <c r="J1430" s="256">
        <v>52</v>
      </c>
      <c r="K1430" s="256">
        <v>648</v>
      </c>
      <c r="L1430" s="256">
        <v>16</v>
      </c>
      <c r="M1430" s="256">
        <v>62</v>
      </c>
      <c r="N1430" s="256">
        <v>0</v>
      </c>
      <c r="O1430" s="256">
        <v>830</v>
      </c>
    </row>
    <row r="1431" spans="2:15" x14ac:dyDescent="0.25">
      <c r="B1431" t="str">
        <f t="shared" si="22"/>
        <v>1234636033272Total</v>
      </c>
      <c r="C1431" s="504" t="s">
        <v>515</v>
      </c>
      <c r="D1431" s="505" t="s">
        <v>516</v>
      </c>
      <c r="E1431" s="505" t="s">
        <v>5262</v>
      </c>
      <c r="F1431" s="505" t="str">
        <f>F1430</f>
        <v>3272</v>
      </c>
      <c r="G1431" s="504" t="s">
        <v>3343</v>
      </c>
      <c r="H1431" s="504" t="s">
        <v>5502</v>
      </c>
      <c r="I1431" s="504">
        <v>91</v>
      </c>
      <c r="J1431" s="504">
        <v>95</v>
      </c>
      <c r="K1431" s="504">
        <v>1272</v>
      </c>
      <c r="L1431" s="504" t="s">
        <v>5502</v>
      </c>
      <c r="M1431" s="504">
        <v>113</v>
      </c>
      <c r="N1431" s="504">
        <v>0</v>
      </c>
      <c r="O1431" s="504">
        <v>1608</v>
      </c>
    </row>
    <row r="1432" spans="2:15" x14ac:dyDescent="0.25">
      <c r="B1432" t="str">
        <f t="shared" si="22"/>
        <v>1234636036639Female</v>
      </c>
      <c r="C1432" s="256" t="s">
        <v>515</v>
      </c>
      <c r="D1432" s="17" t="s">
        <v>516</v>
      </c>
      <c r="E1432" s="17" t="s">
        <v>5267</v>
      </c>
      <c r="F1432" s="17" t="s">
        <v>5293</v>
      </c>
      <c r="G1432" s="256" t="s">
        <v>3904</v>
      </c>
      <c r="H1432" s="256">
        <v>0</v>
      </c>
      <c r="I1432" s="256">
        <v>15</v>
      </c>
      <c r="J1432" s="256">
        <v>24</v>
      </c>
      <c r="K1432" s="256">
        <v>286</v>
      </c>
      <c r="L1432" s="256">
        <v>16</v>
      </c>
      <c r="M1432" s="256">
        <v>29</v>
      </c>
      <c r="N1432" s="256">
        <v>0</v>
      </c>
      <c r="O1432" s="256">
        <v>370</v>
      </c>
    </row>
    <row r="1433" spans="2:15" x14ac:dyDescent="0.25">
      <c r="B1433" t="str">
        <f t="shared" si="22"/>
        <v>1234636036639Male</v>
      </c>
      <c r="C1433" s="256" t="s">
        <v>515</v>
      </c>
      <c r="D1433" s="17" t="s">
        <v>516</v>
      </c>
      <c r="E1433" s="17" t="s">
        <v>5267</v>
      </c>
      <c r="F1433" s="17" t="s">
        <v>5293</v>
      </c>
      <c r="G1433" s="256" t="s">
        <v>3905</v>
      </c>
      <c r="H1433" s="256">
        <v>0</v>
      </c>
      <c r="I1433" s="256">
        <v>33</v>
      </c>
      <c r="J1433" s="256">
        <v>31</v>
      </c>
      <c r="K1433" s="256">
        <v>290</v>
      </c>
      <c r="L1433" s="256" t="s">
        <v>5502</v>
      </c>
      <c r="M1433" s="256" t="s">
        <v>5502</v>
      </c>
      <c r="N1433" s="256">
        <v>0</v>
      </c>
      <c r="O1433" s="256">
        <v>384</v>
      </c>
    </row>
    <row r="1434" spans="2:15" x14ac:dyDescent="0.25">
      <c r="B1434" t="str">
        <f t="shared" si="22"/>
        <v>1234636036639Total</v>
      </c>
      <c r="C1434" s="504" t="s">
        <v>515</v>
      </c>
      <c r="D1434" s="505" t="s">
        <v>516</v>
      </c>
      <c r="E1434" s="505" t="s">
        <v>5267</v>
      </c>
      <c r="F1434" s="505" t="str">
        <f>F1433</f>
        <v>6639</v>
      </c>
      <c r="G1434" s="504" t="s">
        <v>3343</v>
      </c>
      <c r="H1434" s="504">
        <v>0</v>
      </c>
      <c r="I1434" s="504">
        <v>48</v>
      </c>
      <c r="J1434" s="504">
        <v>55</v>
      </c>
      <c r="K1434" s="504">
        <v>576</v>
      </c>
      <c r="L1434" s="504" t="s">
        <v>5502</v>
      </c>
      <c r="M1434" s="504" t="s">
        <v>5502</v>
      </c>
      <c r="N1434" s="504">
        <v>0</v>
      </c>
      <c r="O1434" s="504">
        <v>754</v>
      </c>
    </row>
    <row r="1435" spans="2:15" x14ac:dyDescent="0.25">
      <c r="B1435" t="str">
        <f t="shared" si="22"/>
        <v>1252345021878Female</v>
      </c>
      <c r="C1435" s="256" t="s">
        <v>517</v>
      </c>
      <c r="D1435" s="17" t="s">
        <v>518</v>
      </c>
      <c r="E1435" s="17" t="s">
        <v>2091</v>
      </c>
      <c r="F1435" s="17" t="s">
        <v>2092</v>
      </c>
      <c r="G1435" s="256" t="s">
        <v>3904</v>
      </c>
      <c r="H1435" s="256">
        <v>0</v>
      </c>
      <c r="I1435" s="256">
        <v>23</v>
      </c>
      <c r="J1435" s="256" t="s">
        <v>5502</v>
      </c>
      <c r="K1435" s="256">
        <v>377</v>
      </c>
      <c r="L1435" s="256">
        <v>15</v>
      </c>
      <c r="M1435" s="256">
        <v>28</v>
      </c>
      <c r="N1435" s="256" t="s">
        <v>5502</v>
      </c>
      <c r="O1435" s="256">
        <v>447</v>
      </c>
    </row>
    <row r="1436" spans="2:15" x14ac:dyDescent="0.25">
      <c r="B1436" t="str">
        <f t="shared" si="22"/>
        <v>1252345021878Male</v>
      </c>
      <c r="C1436" s="256" t="s">
        <v>517</v>
      </c>
      <c r="D1436" s="17" t="s">
        <v>518</v>
      </c>
      <c r="E1436" s="17" t="s">
        <v>2091</v>
      </c>
      <c r="F1436" s="17" t="s">
        <v>2092</v>
      </c>
      <c r="G1436" s="256" t="s">
        <v>3905</v>
      </c>
      <c r="H1436" s="256" t="s">
        <v>5502</v>
      </c>
      <c r="I1436" s="256">
        <v>24</v>
      </c>
      <c r="J1436" s="256" t="s">
        <v>5502</v>
      </c>
      <c r="K1436" s="256">
        <v>399</v>
      </c>
      <c r="L1436" s="256">
        <v>15</v>
      </c>
      <c r="M1436" s="256">
        <v>25</v>
      </c>
      <c r="N1436" s="256">
        <v>0</v>
      </c>
      <c r="O1436" s="256">
        <v>476</v>
      </c>
    </row>
    <row r="1437" spans="2:15" x14ac:dyDescent="0.25">
      <c r="B1437" t="str">
        <f t="shared" si="22"/>
        <v>1252345021878Total</v>
      </c>
      <c r="C1437" s="504" t="s">
        <v>517</v>
      </c>
      <c r="D1437" s="505" t="s">
        <v>518</v>
      </c>
      <c r="E1437" s="505" t="s">
        <v>2091</v>
      </c>
      <c r="F1437" s="505" t="str">
        <f>F1436</f>
        <v>1878</v>
      </c>
      <c r="G1437" s="504" t="s">
        <v>3343</v>
      </c>
      <c r="H1437" s="504" t="s">
        <v>5502</v>
      </c>
      <c r="I1437" s="504">
        <v>47</v>
      </c>
      <c r="J1437" s="504" t="s">
        <v>5502</v>
      </c>
      <c r="K1437" s="504">
        <v>776</v>
      </c>
      <c r="L1437" s="504">
        <v>30</v>
      </c>
      <c r="M1437" s="504">
        <v>53</v>
      </c>
      <c r="N1437" s="504" t="s">
        <v>5502</v>
      </c>
      <c r="O1437" s="504">
        <v>923</v>
      </c>
    </row>
    <row r="1438" spans="2:15" x14ac:dyDescent="0.25">
      <c r="B1438" t="str">
        <f t="shared" si="22"/>
        <v>1252345021879Female</v>
      </c>
      <c r="C1438" s="256" t="s">
        <v>517</v>
      </c>
      <c r="D1438" s="17" t="s">
        <v>518</v>
      </c>
      <c r="E1438" s="17" t="s">
        <v>2093</v>
      </c>
      <c r="F1438" s="17" t="s">
        <v>2094</v>
      </c>
      <c r="G1438" s="256" t="s">
        <v>3904</v>
      </c>
      <c r="H1438" s="256">
        <v>0</v>
      </c>
      <c r="I1438" s="256">
        <v>45</v>
      </c>
      <c r="J1438" s="256">
        <v>23</v>
      </c>
      <c r="K1438" s="256">
        <v>734</v>
      </c>
      <c r="L1438" s="256" t="s">
        <v>5502</v>
      </c>
      <c r="M1438" s="256">
        <v>51</v>
      </c>
      <c r="N1438" s="256" t="s">
        <v>5502</v>
      </c>
      <c r="O1438" s="256">
        <v>869</v>
      </c>
    </row>
    <row r="1439" spans="2:15" x14ac:dyDescent="0.25">
      <c r="B1439" t="str">
        <f t="shared" si="22"/>
        <v>1252345021879Male</v>
      </c>
      <c r="C1439" s="256" t="s">
        <v>517</v>
      </c>
      <c r="D1439" s="17" t="s">
        <v>518</v>
      </c>
      <c r="E1439" s="17" t="s">
        <v>2093</v>
      </c>
      <c r="F1439" s="17" t="s">
        <v>2094</v>
      </c>
      <c r="G1439" s="256" t="s">
        <v>3905</v>
      </c>
      <c r="H1439" s="256">
        <v>0</v>
      </c>
      <c r="I1439" s="256">
        <v>51</v>
      </c>
      <c r="J1439" s="256">
        <v>27</v>
      </c>
      <c r="K1439" s="256">
        <v>717</v>
      </c>
      <c r="L1439" s="256" t="s">
        <v>5502</v>
      </c>
      <c r="M1439" s="256">
        <v>39</v>
      </c>
      <c r="N1439" s="256" t="s">
        <v>5502</v>
      </c>
      <c r="O1439" s="256">
        <v>855</v>
      </c>
    </row>
    <row r="1440" spans="2:15" x14ac:dyDescent="0.25">
      <c r="B1440" t="str">
        <f t="shared" si="22"/>
        <v>1252345021879Total</v>
      </c>
      <c r="C1440" s="504" t="s">
        <v>517</v>
      </c>
      <c r="D1440" s="505" t="s">
        <v>518</v>
      </c>
      <c r="E1440" s="505" t="s">
        <v>2093</v>
      </c>
      <c r="F1440" s="505" t="str">
        <f>F1439</f>
        <v>1879</v>
      </c>
      <c r="G1440" s="504" t="s">
        <v>3343</v>
      </c>
      <c r="H1440" s="504">
        <v>0</v>
      </c>
      <c r="I1440" s="504">
        <v>96</v>
      </c>
      <c r="J1440" s="504">
        <v>50</v>
      </c>
      <c r="K1440" s="504">
        <v>1451</v>
      </c>
      <c r="L1440" s="504" t="s">
        <v>5502</v>
      </c>
      <c r="M1440" s="504">
        <v>90</v>
      </c>
      <c r="N1440" s="504" t="s">
        <v>5502</v>
      </c>
      <c r="O1440" s="504">
        <v>1724</v>
      </c>
    </row>
    <row r="1441" spans="2:15" x14ac:dyDescent="0.25">
      <c r="B1441" t="str">
        <f t="shared" si="22"/>
        <v>1184032075151Female</v>
      </c>
      <c r="C1441" s="256" t="s">
        <v>519</v>
      </c>
      <c r="D1441" s="17" t="s">
        <v>520</v>
      </c>
      <c r="E1441" s="17" t="s">
        <v>520</v>
      </c>
      <c r="F1441" s="17" t="s">
        <v>3845</v>
      </c>
      <c r="G1441" s="256" t="s">
        <v>3904</v>
      </c>
      <c r="H1441" s="256">
        <v>0</v>
      </c>
      <c r="I1441" s="256" t="s">
        <v>5502</v>
      </c>
      <c r="J1441" s="256">
        <v>189</v>
      </c>
      <c r="K1441" s="256">
        <v>101</v>
      </c>
      <c r="L1441" s="256" t="s">
        <v>5502</v>
      </c>
      <c r="M1441" s="256" t="s">
        <v>5502</v>
      </c>
      <c r="N1441" s="256">
        <v>0</v>
      </c>
      <c r="O1441" s="256">
        <v>297</v>
      </c>
    </row>
    <row r="1442" spans="2:15" x14ac:dyDescent="0.25">
      <c r="B1442" t="str">
        <f t="shared" si="22"/>
        <v>1184032075151Male</v>
      </c>
      <c r="C1442" s="256" t="s">
        <v>519</v>
      </c>
      <c r="D1442" s="17" t="s">
        <v>520</v>
      </c>
      <c r="E1442" s="17" t="s">
        <v>520</v>
      </c>
      <c r="F1442" s="17" t="s">
        <v>3845</v>
      </c>
      <c r="G1442" s="256" t="s">
        <v>3905</v>
      </c>
      <c r="H1442" s="256">
        <v>0</v>
      </c>
      <c r="I1442" s="256" t="s">
        <v>5502</v>
      </c>
      <c r="J1442" s="256">
        <v>167</v>
      </c>
      <c r="K1442" s="256">
        <v>192</v>
      </c>
      <c r="L1442" s="256" t="s">
        <v>5502</v>
      </c>
      <c r="M1442" s="256" t="s">
        <v>5502</v>
      </c>
      <c r="N1442" s="256">
        <v>0</v>
      </c>
      <c r="O1442" s="256">
        <v>370</v>
      </c>
    </row>
    <row r="1443" spans="2:15" x14ac:dyDescent="0.25">
      <c r="B1443" t="str">
        <f t="shared" si="22"/>
        <v>1184032075151Total</v>
      </c>
      <c r="C1443" s="504" t="s">
        <v>519</v>
      </c>
      <c r="D1443" s="505" t="s">
        <v>520</v>
      </c>
      <c r="E1443" s="505" t="s">
        <v>520</v>
      </c>
      <c r="F1443" s="505" t="str">
        <f>F1442</f>
        <v>5151</v>
      </c>
      <c r="G1443" s="504" t="s">
        <v>3343</v>
      </c>
      <c r="H1443" s="504">
        <v>0</v>
      </c>
      <c r="I1443" s="504">
        <v>13</v>
      </c>
      <c r="J1443" s="504">
        <v>356</v>
      </c>
      <c r="K1443" s="504">
        <v>293</v>
      </c>
      <c r="L1443" s="504" t="s">
        <v>5502</v>
      </c>
      <c r="M1443" s="504" t="s">
        <v>5502</v>
      </c>
      <c r="N1443" s="504">
        <v>0</v>
      </c>
      <c r="O1443" s="504">
        <v>667</v>
      </c>
    </row>
    <row r="1444" spans="2:15" x14ac:dyDescent="0.25">
      <c r="B1444" t="str">
        <f t="shared" si="22"/>
        <v>1184033027661Female</v>
      </c>
      <c r="C1444" s="256" t="s">
        <v>521</v>
      </c>
      <c r="D1444" s="17" t="s">
        <v>522</v>
      </c>
      <c r="E1444" s="17" t="s">
        <v>2095</v>
      </c>
      <c r="F1444" s="17" t="s">
        <v>2096</v>
      </c>
      <c r="G1444" s="256" t="s">
        <v>3904</v>
      </c>
      <c r="H1444" s="256" t="s">
        <v>5502</v>
      </c>
      <c r="I1444" s="256">
        <v>0</v>
      </c>
      <c r="J1444" s="256" t="s">
        <v>5502</v>
      </c>
      <c r="K1444" s="256">
        <v>87</v>
      </c>
      <c r="L1444" s="256" t="s">
        <v>5502</v>
      </c>
      <c r="M1444" s="256">
        <v>0</v>
      </c>
      <c r="N1444" s="256">
        <v>0</v>
      </c>
      <c r="O1444" s="256">
        <v>92</v>
      </c>
    </row>
    <row r="1445" spans="2:15" x14ac:dyDescent="0.25">
      <c r="B1445" t="str">
        <f t="shared" si="22"/>
        <v>1184033027661Male</v>
      </c>
      <c r="C1445" s="256" t="s">
        <v>521</v>
      </c>
      <c r="D1445" s="17" t="s">
        <v>522</v>
      </c>
      <c r="E1445" s="17" t="s">
        <v>2095</v>
      </c>
      <c r="F1445" s="17" t="s">
        <v>2096</v>
      </c>
      <c r="G1445" s="256" t="s">
        <v>3905</v>
      </c>
      <c r="H1445" s="256">
        <v>0</v>
      </c>
      <c r="I1445" s="256" t="s">
        <v>5502</v>
      </c>
      <c r="J1445" s="256" t="s">
        <v>5502</v>
      </c>
      <c r="K1445" s="256">
        <v>73</v>
      </c>
      <c r="L1445" s="256" t="s">
        <v>5502</v>
      </c>
      <c r="M1445" s="256">
        <v>0</v>
      </c>
      <c r="N1445" s="256">
        <v>0</v>
      </c>
      <c r="O1445" s="256">
        <v>85</v>
      </c>
    </row>
    <row r="1446" spans="2:15" x14ac:dyDescent="0.25">
      <c r="B1446" t="str">
        <f t="shared" si="22"/>
        <v>1184033027661Total</v>
      </c>
      <c r="C1446" s="504" t="s">
        <v>521</v>
      </c>
      <c r="D1446" s="505" t="s">
        <v>522</v>
      </c>
      <c r="E1446" s="505" t="s">
        <v>2095</v>
      </c>
      <c r="F1446" s="505" t="str">
        <f>F1445</f>
        <v>7661</v>
      </c>
      <c r="G1446" s="504" t="s">
        <v>3343</v>
      </c>
      <c r="H1446" s="504" t="s">
        <v>5502</v>
      </c>
      <c r="I1446" s="504" t="s">
        <v>5502</v>
      </c>
      <c r="J1446" s="504" t="s">
        <v>5502</v>
      </c>
      <c r="K1446" s="504">
        <v>160</v>
      </c>
      <c r="L1446" s="504" t="s">
        <v>5502</v>
      </c>
      <c r="M1446" s="504">
        <v>0</v>
      </c>
      <c r="N1446" s="504">
        <v>0</v>
      </c>
      <c r="O1446" s="504">
        <v>177</v>
      </c>
    </row>
    <row r="1447" spans="2:15" x14ac:dyDescent="0.25">
      <c r="B1447" t="str">
        <f t="shared" si="22"/>
        <v>1184033026718Female</v>
      </c>
      <c r="C1447" s="256" t="s">
        <v>521</v>
      </c>
      <c r="D1447" s="17" t="s">
        <v>522</v>
      </c>
      <c r="E1447" s="17" t="s">
        <v>2097</v>
      </c>
      <c r="F1447" s="17" t="s">
        <v>2098</v>
      </c>
      <c r="G1447" s="256" t="s">
        <v>3904</v>
      </c>
      <c r="H1447" s="256" t="s">
        <v>5502</v>
      </c>
      <c r="I1447" s="256" t="s">
        <v>5502</v>
      </c>
      <c r="J1447" s="256">
        <v>18</v>
      </c>
      <c r="K1447" s="256">
        <v>78</v>
      </c>
      <c r="L1447" s="256" t="s">
        <v>5502</v>
      </c>
      <c r="M1447" s="256">
        <v>0</v>
      </c>
      <c r="N1447" s="256" t="s">
        <v>5502</v>
      </c>
      <c r="O1447" s="256">
        <v>102</v>
      </c>
    </row>
    <row r="1448" spans="2:15" x14ac:dyDescent="0.25">
      <c r="B1448" t="str">
        <f t="shared" si="22"/>
        <v>1184033026718Male</v>
      </c>
      <c r="C1448" s="256" t="s">
        <v>521</v>
      </c>
      <c r="D1448" s="17" t="s">
        <v>522</v>
      </c>
      <c r="E1448" s="17" t="s">
        <v>2097</v>
      </c>
      <c r="F1448" s="17" t="s">
        <v>2098</v>
      </c>
      <c r="G1448" s="256" t="s">
        <v>3905</v>
      </c>
      <c r="H1448" s="256">
        <v>0</v>
      </c>
      <c r="I1448" s="256" t="s">
        <v>5502</v>
      </c>
      <c r="J1448" s="256">
        <v>20</v>
      </c>
      <c r="K1448" s="256">
        <v>94</v>
      </c>
      <c r="L1448" s="256" t="s">
        <v>5502</v>
      </c>
      <c r="M1448" s="256" t="s">
        <v>5502</v>
      </c>
      <c r="N1448" s="256">
        <v>0</v>
      </c>
      <c r="O1448" s="256">
        <v>119</v>
      </c>
    </row>
    <row r="1449" spans="2:15" x14ac:dyDescent="0.25">
      <c r="B1449" t="str">
        <f t="shared" si="22"/>
        <v>1184033026718Total</v>
      </c>
      <c r="C1449" s="504" t="s">
        <v>521</v>
      </c>
      <c r="D1449" s="505" t="s">
        <v>522</v>
      </c>
      <c r="E1449" s="505" t="s">
        <v>2097</v>
      </c>
      <c r="F1449" s="505" t="str">
        <f>F1448</f>
        <v>6718</v>
      </c>
      <c r="G1449" s="504" t="s">
        <v>3343</v>
      </c>
      <c r="H1449" s="504" t="s">
        <v>5502</v>
      </c>
      <c r="I1449" s="504" t="s">
        <v>5502</v>
      </c>
      <c r="J1449" s="504">
        <v>38</v>
      </c>
      <c r="K1449" s="504">
        <v>172</v>
      </c>
      <c r="L1449" s="504" t="s">
        <v>5502</v>
      </c>
      <c r="M1449" s="504" t="s">
        <v>5502</v>
      </c>
      <c r="N1449" s="504" t="s">
        <v>5502</v>
      </c>
      <c r="O1449" s="504">
        <v>221</v>
      </c>
    </row>
    <row r="1450" spans="2:15" x14ac:dyDescent="0.25">
      <c r="B1450" t="str">
        <f t="shared" si="22"/>
        <v>1184033027348Female</v>
      </c>
      <c r="C1450" s="256" t="s">
        <v>521</v>
      </c>
      <c r="D1450" s="17" t="s">
        <v>522</v>
      </c>
      <c r="E1450" s="17" t="s">
        <v>2099</v>
      </c>
      <c r="F1450" s="17" t="s">
        <v>2100</v>
      </c>
      <c r="G1450" s="256" t="s">
        <v>3904</v>
      </c>
      <c r="H1450" s="256" t="s">
        <v>5502</v>
      </c>
      <c r="I1450" s="256">
        <v>35</v>
      </c>
      <c r="J1450" s="256">
        <v>823</v>
      </c>
      <c r="K1450" s="256">
        <v>723</v>
      </c>
      <c r="L1450" s="256" t="s">
        <v>5502</v>
      </c>
      <c r="M1450" s="256">
        <v>17</v>
      </c>
      <c r="N1450" s="256">
        <v>0</v>
      </c>
      <c r="O1450" s="256">
        <v>1601</v>
      </c>
    </row>
    <row r="1451" spans="2:15" x14ac:dyDescent="0.25">
      <c r="B1451" t="str">
        <f t="shared" si="22"/>
        <v>1184033027348Male</v>
      </c>
      <c r="C1451" s="256" t="s">
        <v>521</v>
      </c>
      <c r="D1451" s="17" t="s">
        <v>522</v>
      </c>
      <c r="E1451" s="17" t="s">
        <v>2099</v>
      </c>
      <c r="F1451" s="17" t="s">
        <v>2100</v>
      </c>
      <c r="G1451" s="256" t="s">
        <v>3905</v>
      </c>
      <c r="H1451" s="256" t="s">
        <v>5502</v>
      </c>
      <c r="I1451" s="256">
        <v>45</v>
      </c>
      <c r="J1451" s="256">
        <v>845</v>
      </c>
      <c r="K1451" s="256">
        <v>783</v>
      </c>
      <c r="L1451" s="256" t="s">
        <v>5502</v>
      </c>
      <c r="M1451" s="256" t="s">
        <v>5502</v>
      </c>
      <c r="N1451" s="256">
        <v>0</v>
      </c>
      <c r="O1451" s="256">
        <v>1692</v>
      </c>
    </row>
    <row r="1452" spans="2:15" x14ac:dyDescent="0.25">
      <c r="B1452" t="str">
        <f t="shared" si="22"/>
        <v>1184033027348Total</v>
      </c>
      <c r="C1452" s="504" t="s">
        <v>521</v>
      </c>
      <c r="D1452" s="505" t="s">
        <v>522</v>
      </c>
      <c r="E1452" s="505" t="s">
        <v>2099</v>
      </c>
      <c r="F1452" s="505" t="str">
        <f>F1451</f>
        <v>7348</v>
      </c>
      <c r="G1452" s="504" t="s">
        <v>3343</v>
      </c>
      <c r="H1452" s="504" t="s">
        <v>5502</v>
      </c>
      <c r="I1452" s="504">
        <v>80</v>
      </c>
      <c r="J1452" s="504">
        <v>1668</v>
      </c>
      <c r="K1452" s="504">
        <v>1506</v>
      </c>
      <c r="L1452" s="504" t="s">
        <v>5502</v>
      </c>
      <c r="M1452" s="504" t="s">
        <v>5502</v>
      </c>
      <c r="N1452" s="504">
        <v>0</v>
      </c>
      <c r="O1452" s="504">
        <v>3293</v>
      </c>
    </row>
    <row r="1453" spans="2:15" x14ac:dyDescent="0.25">
      <c r="B1453" t="str">
        <f t="shared" si="22"/>
        <v>1184033027936Female</v>
      </c>
      <c r="C1453" s="256" t="s">
        <v>521</v>
      </c>
      <c r="D1453" s="17" t="s">
        <v>522</v>
      </c>
      <c r="E1453" s="17" t="s">
        <v>2101</v>
      </c>
      <c r="F1453" s="17" t="s">
        <v>2102</v>
      </c>
      <c r="G1453" s="256" t="s">
        <v>3904</v>
      </c>
      <c r="H1453" s="256">
        <v>0</v>
      </c>
      <c r="I1453" s="256" t="s">
        <v>5502</v>
      </c>
      <c r="J1453" s="256">
        <v>87</v>
      </c>
      <c r="K1453" s="256" t="s">
        <v>5502</v>
      </c>
      <c r="L1453" s="256">
        <v>0</v>
      </c>
      <c r="M1453" s="256">
        <v>0</v>
      </c>
      <c r="N1453" s="256">
        <v>0</v>
      </c>
      <c r="O1453" s="256">
        <v>107</v>
      </c>
    </row>
    <row r="1454" spans="2:15" x14ac:dyDescent="0.25">
      <c r="B1454" t="str">
        <f t="shared" si="22"/>
        <v>1184033027936Male</v>
      </c>
      <c r="C1454" s="256" t="s">
        <v>521</v>
      </c>
      <c r="D1454" s="17" t="s">
        <v>522</v>
      </c>
      <c r="E1454" s="17" t="s">
        <v>2101</v>
      </c>
      <c r="F1454" s="17" t="s">
        <v>2102</v>
      </c>
      <c r="G1454" s="256" t="s">
        <v>3905</v>
      </c>
      <c r="H1454" s="256" t="s">
        <v>5502</v>
      </c>
      <c r="I1454" s="256" t="s">
        <v>5502</v>
      </c>
      <c r="J1454" s="256">
        <v>104</v>
      </c>
      <c r="K1454" s="256">
        <v>20</v>
      </c>
      <c r="L1454" s="256">
        <v>0</v>
      </c>
      <c r="M1454" s="256">
        <v>0</v>
      </c>
      <c r="N1454" s="256">
        <v>0</v>
      </c>
      <c r="O1454" s="256">
        <v>129</v>
      </c>
    </row>
    <row r="1455" spans="2:15" x14ac:dyDescent="0.25">
      <c r="B1455" t="str">
        <f t="shared" si="22"/>
        <v>1184033027936Total</v>
      </c>
      <c r="C1455" s="504" t="s">
        <v>521</v>
      </c>
      <c r="D1455" s="505" t="s">
        <v>522</v>
      </c>
      <c r="E1455" s="505" t="s">
        <v>2101</v>
      </c>
      <c r="F1455" s="505" t="str">
        <f>F1454</f>
        <v>7936</v>
      </c>
      <c r="G1455" s="504" t="s">
        <v>3343</v>
      </c>
      <c r="H1455" s="504" t="s">
        <v>5502</v>
      </c>
      <c r="I1455" s="504" t="s">
        <v>5502</v>
      </c>
      <c r="J1455" s="504">
        <v>191</v>
      </c>
      <c r="K1455" s="504" t="s">
        <v>5502</v>
      </c>
      <c r="L1455" s="504">
        <v>0</v>
      </c>
      <c r="M1455" s="504">
        <v>0</v>
      </c>
      <c r="N1455" s="504">
        <v>0</v>
      </c>
      <c r="O1455" s="504">
        <v>236</v>
      </c>
    </row>
    <row r="1456" spans="2:15" x14ac:dyDescent="0.25">
      <c r="B1456" t="str">
        <f t="shared" si="22"/>
        <v>1184033026930Female</v>
      </c>
      <c r="C1456" s="256" t="s">
        <v>521</v>
      </c>
      <c r="D1456" s="17" t="s">
        <v>522</v>
      </c>
      <c r="E1456" s="17" t="s">
        <v>2103</v>
      </c>
      <c r="F1456" s="17" t="s">
        <v>2104</v>
      </c>
      <c r="G1456" s="256" t="s">
        <v>3904</v>
      </c>
      <c r="H1456" s="256" t="s">
        <v>5502</v>
      </c>
      <c r="I1456" s="256" t="s">
        <v>5502</v>
      </c>
      <c r="J1456" s="256">
        <v>93</v>
      </c>
      <c r="K1456" s="256">
        <v>28</v>
      </c>
      <c r="L1456" s="256" t="s">
        <v>5502</v>
      </c>
      <c r="M1456" s="256">
        <v>0</v>
      </c>
      <c r="N1456" s="256">
        <v>0</v>
      </c>
      <c r="O1456" s="256">
        <v>125</v>
      </c>
    </row>
    <row r="1457" spans="2:15" x14ac:dyDescent="0.25">
      <c r="B1457" t="str">
        <f t="shared" si="22"/>
        <v>1184033026930Male</v>
      </c>
      <c r="C1457" s="256" t="s">
        <v>521</v>
      </c>
      <c r="D1457" s="17" t="s">
        <v>522</v>
      </c>
      <c r="E1457" s="17" t="s">
        <v>2103</v>
      </c>
      <c r="F1457" s="17" t="s">
        <v>2104</v>
      </c>
      <c r="G1457" s="256" t="s">
        <v>3905</v>
      </c>
      <c r="H1457" s="256" t="s">
        <v>5502</v>
      </c>
      <c r="I1457" s="256">
        <v>0</v>
      </c>
      <c r="J1457" s="256">
        <v>84</v>
      </c>
      <c r="K1457" s="256" t="s">
        <v>5502</v>
      </c>
      <c r="L1457" s="256" t="s">
        <v>5502</v>
      </c>
      <c r="M1457" s="256" t="s">
        <v>5502</v>
      </c>
      <c r="N1457" s="256">
        <v>0</v>
      </c>
      <c r="O1457" s="256">
        <v>123</v>
      </c>
    </row>
    <row r="1458" spans="2:15" x14ac:dyDescent="0.25">
      <c r="B1458" t="str">
        <f t="shared" si="22"/>
        <v>1184033026930Total</v>
      </c>
      <c r="C1458" s="504" t="s">
        <v>521</v>
      </c>
      <c r="D1458" s="505" t="s">
        <v>522</v>
      </c>
      <c r="E1458" s="505" t="s">
        <v>2103</v>
      </c>
      <c r="F1458" s="505" t="str">
        <f>F1457</f>
        <v>6930</v>
      </c>
      <c r="G1458" s="504" t="s">
        <v>3343</v>
      </c>
      <c r="H1458" s="504" t="s">
        <v>5502</v>
      </c>
      <c r="I1458" s="504" t="s">
        <v>5502</v>
      </c>
      <c r="J1458" s="504">
        <v>177</v>
      </c>
      <c r="K1458" s="504" t="s">
        <v>5502</v>
      </c>
      <c r="L1458" s="504" t="s">
        <v>5502</v>
      </c>
      <c r="M1458" s="504" t="s">
        <v>5502</v>
      </c>
      <c r="N1458" s="504">
        <v>0</v>
      </c>
      <c r="O1458" s="504">
        <v>248</v>
      </c>
    </row>
    <row r="1459" spans="2:15" x14ac:dyDescent="0.25">
      <c r="B1459" t="str">
        <f t="shared" si="22"/>
        <v>1184033028334Female</v>
      </c>
      <c r="C1459" s="256" t="s">
        <v>521</v>
      </c>
      <c r="D1459" s="17" t="s">
        <v>522</v>
      </c>
      <c r="E1459" s="17" t="s">
        <v>6548</v>
      </c>
      <c r="F1459" s="17" t="s">
        <v>6547</v>
      </c>
      <c r="G1459" s="256" t="s">
        <v>3904</v>
      </c>
      <c r="H1459" s="256">
        <v>0</v>
      </c>
      <c r="I1459" s="256" t="s">
        <v>5502</v>
      </c>
      <c r="J1459" s="256">
        <v>105</v>
      </c>
      <c r="K1459" s="256" t="s">
        <v>5502</v>
      </c>
      <c r="L1459" s="256" t="s">
        <v>5502</v>
      </c>
      <c r="M1459" s="256" t="s">
        <v>5502</v>
      </c>
      <c r="N1459" s="256">
        <v>0</v>
      </c>
      <c r="O1459" s="256">
        <v>124</v>
      </c>
    </row>
    <row r="1460" spans="2:15" x14ac:dyDescent="0.25">
      <c r="B1460" t="str">
        <f t="shared" si="22"/>
        <v>1184033028334Male</v>
      </c>
      <c r="C1460" s="256" t="s">
        <v>521</v>
      </c>
      <c r="D1460" s="17" t="s">
        <v>522</v>
      </c>
      <c r="E1460" s="17" t="s">
        <v>6548</v>
      </c>
      <c r="F1460" s="17" t="s">
        <v>6547</v>
      </c>
      <c r="G1460" s="256" t="s">
        <v>3905</v>
      </c>
      <c r="H1460" s="256">
        <v>0</v>
      </c>
      <c r="I1460" s="256" t="s">
        <v>5502</v>
      </c>
      <c r="J1460" s="256">
        <v>109</v>
      </c>
      <c r="K1460" s="256">
        <v>33</v>
      </c>
      <c r="L1460" s="256" t="s">
        <v>5502</v>
      </c>
      <c r="M1460" s="256" t="s">
        <v>5502</v>
      </c>
      <c r="N1460" s="256">
        <v>0</v>
      </c>
      <c r="O1460" s="256">
        <v>148</v>
      </c>
    </row>
    <row r="1461" spans="2:15" x14ac:dyDescent="0.25">
      <c r="B1461" t="str">
        <f t="shared" si="22"/>
        <v>1184033028334Total</v>
      </c>
      <c r="C1461" s="504" t="s">
        <v>521</v>
      </c>
      <c r="D1461" s="505" t="s">
        <v>522</v>
      </c>
      <c r="E1461" s="505" t="s">
        <v>6548</v>
      </c>
      <c r="F1461" s="505" t="str">
        <f>F1460</f>
        <v>8334</v>
      </c>
      <c r="G1461" s="504" t="s">
        <v>3343</v>
      </c>
      <c r="H1461" s="504">
        <v>0</v>
      </c>
      <c r="I1461" s="504" t="s">
        <v>5502</v>
      </c>
      <c r="J1461" s="504">
        <v>214</v>
      </c>
      <c r="K1461" s="504" t="s">
        <v>5502</v>
      </c>
      <c r="L1461" s="504" t="s">
        <v>5502</v>
      </c>
      <c r="M1461" s="504" t="s">
        <v>5502</v>
      </c>
      <c r="N1461" s="504">
        <v>0</v>
      </c>
      <c r="O1461" s="504">
        <v>272</v>
      </c>
    </row>
    <row r="1462" spans="2:15" x14ac:dyDescent="0.25">
      <c r="B1462" t="str">
        <f t="shared" si="22"/>
        <v>1184033028245Female</v>
      </c>
      <c r="C1462" s="256" t="s">
        <v>521</v>
      </c>
      <c r="D1462" s="17" t="s">
        <v>522</v>
      </c>
      <c r="E1462" s="17" t="s">
        <v>3691</v>
      </c>
      <c r="F1462" s="17" t="s">
        <v>3692</v>
      </c>
      <c r="G1462" s="256" t="s">
        <v>3904</v>
      </c>
      <c r="H1462" s="256">
        <v>0</v>
      </c>
      <c r="I1462" s="256" t="s">
        <v>5502</v>
      </c>
      <c r="J1462" s="256">
        <v>29</v>
      </c>
      <c r="K1462" s="256">
        <v>57</v>
      </c>
      <c r="L1462" s="256" t="s">
        <v>5502</v>
      </c>
      <c r="M1462" s="256">
        <v>0</v>
      </c>
      <c r="N1462" s="256">
        <v>0</v>
      </c>
      <c r="O1462" s="256">
        <v>89</v>
      </c>
    </row>
    <row r="1463" spans="2:15" x14ac:dyDescent="0.25">
      <c r="B1463" t="str">
        <f t="shared" si="22"/>
        <v>1184033028245Male</v>
      </c>
      <c r="C1463" s="256" t="s">
        <v>521</v>
      </c>
      <c r="D1463" s="17" t="s">
        <v>522</v>
      </c>
      <c r="E1463" s="17" t="s">
        <v>3691</v>
      </c>
      <c r="F1463" s="17" t="s">
        <v>3692</v>
      </c>
      <c r="G1463" s="256" t="s">
        <v>3905</v>
      </c>
      <c r="H1463" s="256">
        <v>0</v>
      </c>
      <c r="I1463" s="256" t="s">
        <v>5502</v>
      </c>
      <c r="J1463" s="256">
        <v>30</v>
      </c>
      <c r="K1463" s="256">
        <v>65</v>
      </c>
      <c r="L1463" s="256">
        <v>0</v>
      </c>
      <c r="M1463" s="256" t="s">
        <v>5502</v>
      </c>
      <c r="N1463" s="256">
        <v>0</v>
      </c>
      <c r="O1463" s="256">
        <v>98</v>
      </c>
    </row>
    <row r="1464" spans="2:15" x14ac:dyDescent="0.25">
      <c r="B1464" t="str">
        <f t="shared" si="22"/>
        <v>1184033028245Total</v>
      </c>
      <c r="C1464" s="504" t="s">
        <v>521</v>
      </c>
      <c r="D1464" s="505" t="s">
        <v>522</v>
      </c>
      <c r="E1464" s="505" t="s">
        <v>3691</v>
      </c>
      <c r="F1464" s="505" t="str">
        <f>F1463</f>
        <v>8245</v>
      </c>
      <c r="G1464" s="504" t="s">
        <v>3343</v>
      </c>
      <c r="H1464" s="504">
        <v>0</v>
      </c>
      <c r="I1464" s="504" t="s">
        <v>5502</v>
      </c>
      <c r="J1464" s="504">
        <v>59</v>
      </c>
      <c r="K1464" s="504">
        <v>122</v>
      </c>
      <c r="L1464" s="504" t="s">
        <v>5502</v>
      </c>
      <c r="M1464" s="504" t="s">
        <v>5502</v>
      </c>
      <c r="N1464" s="504">
        <v>0</v>
      </c>
      <c r="O1464" s="504">
        <v>187</v>
      </c>
    </row>
    <row r="1465" spans="2:15" x14ac:dyDescent="0.25">
      <c r="B1465" t="str">
        <f t="shared" si="22"/>
        <v>1184033027340Female</v>
      </c>
      <c r="C1465" s="256" t="s">
        <v>521</v>
      </c>
      <c r="D1465" s="17" t="s">
        <v>522</v>
      </c>
      <c r="E1465" s="17" t="s">
        <v>2105</v>
      </c>
      <c r="F1465" s="17" t="s">
        <v>2106</v>
      </c>
      <c r="G1465" s="256" t="s">
        <v>3904</v>
      </c>
      <c r="H1465" s="256">
        <v>0</v>
      </c>
      <c r="I1465" s="256" t="s">
        <v>5502</v>
      </c>
      <c r="J1465" s="256" t="s">
        <v>5502</v>
      </c>
      <c r="K1465" s="256">
        <v>95</v>
      </c>
      <c r="L1465" s="256" t="s">
        <v>5502</v>
      </c>
      <c r="M1465" s="256" t="s">
        <v>5502</v>
      </c>
      <c r="N1465" s="256">
        <v>0</v>
      </c>
      <c r="O1465" s="256">
        <v>103</v>
      </c>
    </row>
    <row r="1466" spans="2:15" x14ac:dyDescent="0.25">
      <c r="B1466" t="str">
        <f t="shared" si="22"/>
        <v>1184033027340Male</v>
      </c>
      <c r="C1466" s="256" t="s">
        <v>521</v>
      </c>
      <c r="D1466" s="17" t="s">
        <v>522</v>
      </c>
      <c r="E1466" s="17" t="s">
        <v>2105</v>
      </c>
      <c r="F1466" s="17" t="s">
        <v>2106</v>
      </c>
      <c r="G1466" s="256" t="s">
        <v>3905</v>
      </c>
      <c r="H1466" s="256">
        <v>0</v>
      </c>
      <c r="I1466" s="256" t="s">
        <v>5502</v>
      </c>
      <c r="J1466" s="256" t="s">
        <v>5502</v>
      </c>
      <c r="K1466" s="256">
        <v>119</v>
      </c>
      <c r="L1466" s="256" t="s">
        <v>5502</v>
      </c>
      <c r="M1466" s="256" t="s">
        <v>5502</v>
      </c>
      <c r="N1466" s="256">
        <v>0</v>
      </c>
      <c r="O1466" s="256">
        <v>132</v>
      </c>
    </row>
    <row r="1467" spans="2:15" x14ac:dyDescent="0.25">
      <c r="B1467" t="str">
        <f t="shared" si="22"/>
        <v>1184033027340Total</v>
      </c>
      <c r="C1467" s="504" t="s">
        <v>521</v>
      </c>
      <c r="D1467" s="505" t="s">
        <v>522</v>
      </c>
      <c r="E1467" s="505" t="s">
        <v>2105</v>
      </c>
      <c r="F1467" s="505" t="str">
        <f>F1466</f>
        <v>7340</v>
      </c>
      <c r="G1467" s="504" t="s">
        <v>3343</v>
      </c>
      <c r="H1467" s="504">
        <v>0</v>
      </c>
      <c r="I1467" s="504" t="s">
        <v>5502</v>
      </c>
      <c r="J1467" s="504" t="s">
        <v>5502</v>
      </c>
      <c r="K1467" s="504">
        <v>214</v>
      </c>
      <c r="L1467" s="504" t="s">
        <v>5502</v>
      </c>
      <c r="M1467" s="504" t="s">
        <v>5502</v>
      </c>
      <c r="N1467" s="504">
        <v>0</v>
      </c>
      <c r="O1467" s="504">
        <v>235</v>
      </c>
    </row>
    <row r="1468" spans="2:15" x14ac:dyDescent="0.25">
      <c r="B1468" t="str">
        <f t="shared" si="22"/>
        <v>1184033027569Female</v>
      </c>
      <c r="C1468" s="256" t="s">
        <v>521</v>
      </c>
      <c r="D1468" s="17" t="s">
        <v>522</v>
      </c>
      <c r="E1468" s="17" t="s">
        <v>2107</v>
      </c>
      <c r="F1468" s="17" t="s">
        <v>2108</v>
      </c>
      <c r="G1468" s="256" t="s">
        <v>3904</v>
      </c>
      <c r="H1468" s="256">
        <v>0</v>
      </c>
      <c r="I1468" s="256" t="s">
        <v>5502</v>
      </c>
      <c r="J1468" s="256">
        <v>56</v>
      </c>
      <c r="K1468" s="256" t="s">
        <v>5502</v>
      </c>
      <c r="L1468" s="256">
        <v>0</v>
      </c>
      <c r="M1468" s="256">
        <v>0</v>
      </c>
      <c r="N1468" s="256">
        <v>0</v>
      </c>
      <c r="O1468" s="256">
        <v>77</v>
      </c>
    </row>
    <row r="1469" spans="2:15" x14ac:dyDescent="0.25">
      <c r="B1469" t="str">
        <f t="shared" si="22"/>
        <v>1184033027569Male</v>
      </c>
      <c r="C1469" s="256" t="s">
        <v>521</v>
      </c>
      <c r="D1469" s="17" t="s">
        <v>522</v>
      </c>
      <c r="E1469" s="17" t="s">
        <v>2107</v>
      </c>
      <c r="F1469" s="17" t="s">
        <v>2108</v>
      </c>
      <c r="G1469" s="256" t="s">
        <v>3905</v>
      </c>
      <c r="H1469" s="256">
        <v>0</v>
      </c>
      <c r="I1469" s="256" t="s">
        <v>5502</v>
      </c>
      <c r="J1469" s="256">
        <v>60</v>
      </c>
      <c r="K1469" s="256" t="s">
        <v>5502</v>
      </c>
      <c r="L1469" s="256">
        <v>0</v>
      </c>
      <c r="M1469" s="256">
        <v>0</v>
      </c>
      <c r="N1469" s="256">
        <v>0</v>
      </c>
      <c r="O1469" s="256">
        <v>94</v>
      </c>
    </row>
    <row r="1470" spans="2:15" x14ac:dyDescent="0.25">
      <c r="B1470" t="str">
        <f t="shared" si="22"/>
        <v>1184033027569Total</v>
      </c>
      <c r="C1470" s="504" t="s">
        <v>521</v>
      </c>
      <c r="D1470" s="505" t="s">
        <v>522</v>
      </c>
      <c r="E1470" s="505" t="s">
        <v>2107</v>
      </c>
      <c r="F1470" s="505" t="str">
        <f>F1469</f>
        <v>7569</v>
      </c>
      <c r="G1470" s="504" t="s">
        <v>3343</v>
      </c>
      <c r="H1470" s="504">
        <v>0</v>
      </c>
      <c r="I1470" s="504">
        <v>12</v>
      </c>
      <c r="J1470" s="504">
        <v>116</v>
      </c>
      <c r="K1470" s="504">
        <v>43</v>
      </c>
      <c r="L1470" s="504">
        <v>0</v>
      </c>
      <c r="M1470" s="504">
        <v>0</v>
      </c>
      <c r="N1470" s="504">
        <v>0</v>
      </c>
      <c r="O1470" s="504">
        <v>171</v>
      </c>
    </row>
    <row r="1471" spans="2:15" x14ac:dyDescent="0.25">
      <c r="B1471" t="str">
        <f t="shared" si="22"/>
        <v>1346778668041Female</v>
      </c>
      <c r="C1471" s="256" t="s">
        <v>523</v>
      </c>
      <c r="D1471" s="17" t="s">
        <v>524</v>
      </c>
      <c r="E1471" s="17" t="s">
        <v>524</v>
      </c>
      <c r="F1471" s="17" t="s">
        <v>5294</v>
      </c>
      <c r="G1471" s="256" t="s">
        <v>3904</v>
      </c>
      <c r="H1471" s="256">
        <v>0</v>
      </c>
      <c r="I1471" s="256">
        <v>67</v>
      </c>
      <c r="J1471" s="256">
        <v>128</v>
      </c>
      <c r="K1471" s="256" t="s">
        <v>5502</v>
      </c>
      <c r="L1471" s="256" t="s">
        <v>5502</v>
      </c>
      <c r="M1471" s="256">
        <v>0</v>
      </c>
      <c r="N1471" s="256">
        <v>0</v>
      </c>
      <c r="O1471" s="256">
        <v>223</v>
      </c>
    </row>
    <row r="1472" spans="2:15" x14ac:dyDescent="0.25">
      <c r="B1472" t="str">
        <f t="shared" si="22"/>
        <v>1346778668041Male</v>
      </c>
      <c r="C1472" s="256" t="s">
        <v>523</v>
      </c>
      <c r="D1472" s="17" t="s">
        <v>524</v>
      </c>
      <c r="E1472" s="17" t="s">
        <v>524</v>
      </c>
      <c r="F1472" s="17" t="s">
        <v>5294</v>
      </c>
      <c r="G1472" s="256" t="s">
        <v>3905</v>
      </c>
      <c r="H1472" s="256">
        <v>0</v>
      </c>
      <c r="I1472" s="256">
        <v>92</v>
      </c>
      <c r="J1472" s="256">
        <v>153</v>
      </c>
      <c r="K1472" s="256">
        <v>11</v>
      </c>
      <c r="L1472" s="256" t="s">
        <v>5502</v>
      </c>
      <c r="M1472" s="256" t="s">
        <v>5502</v>
      </c>
      <c r="N1472" s="256">
        <v>0</v>
      </c>
      <c r="O1472" s="256">
        <v>264</v>
      </c>
    </row>
    <row r="1473" spans="2:15" x14ac:dyDescent="0.25">
      <c r="B1473" t="str">
        <f t="shared" si="22"/>
        <v>1346778668041Total</v>
      </c>
      <c r="C1473" s="504" t="s">
        <v>523</v>
      </c>
      <c r="D1473" s="505" t="s">
        <v>524</v>
      </c>
      <c r="E1473" s="505" t="s">
        <v>524</v>
      </c>
      <c r="F1473" s="505" t="str">
        <f>F1472</f>
        <v>8041</v>
      </c>
      <c r="G1473" s="504" t="s">
        <v>3343</v>
      </c>
      <c r="H1473" s="504">
        <v>0</v>
      </c>
      <c r="I1473" s="504">
        <v>159</v>
      </c>
      <c r="J1473" s="504">
        <v>281</v>
      </c>
      <c r="K1473" s="504" t="s">
        <v>5502</v>
      </c>
      <c r="L1473" s="504" t="s">
        <v>5502</v>
      </c>
      <c r="M1473" s="504" t="s">
        <v>5502</v>
      </c>
      <c r="N1473" s="504">
        <v>0</v>
      </c>
      <c r="O1473" s="504">
        <v>487</v>
      </c>
    </row>
    <row r="1474" spans="2:15" x14ac:dyDescent="0.25">
      <c r="B1474" t="str">
        <f t="shared" si="22"/>
        <v>1133631035055Female</v>
      </c>
      <c r="C1474" s="256" t="s">
        <v>525</v>
      </c>
      <c r="D1474" s="17" t="s">
        <v>526</v>
      </c>
      <c r="E1474" s="17" t="s">
        <v>2109</v>
      </c>
      <c r="F1474" s="17" t="s">
        <v>2110</v>
      </c>
      <c r="G1474" s="256" t="s">
        <v>3904</v>
      </c>
      <c r="H1474" s="256" t="s">
        <v>5502</v>
      </c>
      <c r="I1474" s="256">
        <v>11</v>
      </c>
      <c r="J1474" s="256">
        <v>39</v>
      </c>
      <c r="K1474" s="256">
        <v>233</v>
      </c>
      <c r="L1474" s="256">
        <v>12</v>
      </c>
      <c r="M1474" s="256" t="s">
        <v>5502</v>
      </c>
      <c r="N1474" s="256">
        <v>0</v>
      </c>
      <c r="O1474" s="256">
        <v>304</v>
      </c>
    </row>
    <row r="1475" spans="2:15" x14ac:dyDescent="0.25">
      <c r="B1475" t="str">
        <f t="shared" si="22"/>
        <v>1133631035055Male</v>
      </c>
      <c r="C1475" s="256" t="s">
        <v>525</v>
      </c>
      <c r="D1475" s="17" t="s">
        <v>526</v>
      </c>
      <c r="E1475" s="17" t="s">
        <v>2109</v>
      </c>
      <c r="F1475" s="17" t="s">
        <v>2110</v>
      </c>
      <c r="G1475" s="256" t="s">
        <v>3905</v>
      </c>
      <c r="H1475" s="256" t="s">
        <v>5502</v>
      </c>
      <c r="I1475" s="256">
        <v>16</v>
      </c>
      <c r="J1475" s="256">
        <v>47</v>
      </c>
      <c r="K1475" s="256">
        <v>200</v>
      </c>
      <c r="L1475" s="256">
        <v>11</v>
      </c>
      <c r="M1475" s="256" t="s">
        <v>5502</v>
      </c>
      <c r="N1475" s="256">
        <v>0</v>
      </c>
      <c r="O1475" s="256">
        <v>284</v>
      </c>
    </row>
    <row r="1476" spans="2:15" x14ac:dyDescent="0.25">
      <c r="B1476" t="str">
        <f t="shared" si="22"/>
        <v>1133631035055Total</v>
      </c>
      <c r="C1476" s="504" t="s">
        <v>525</v>
      </c>
      <c r="D1476" s="505" t="s">
        <v>526</v>
      </c>
      <c r="E1476" s="505" t="s">
        <v>2109</v>
      </c>
      <c r="F1476" s="505" t="str">
        <f>F1475</f>
        <v>5055</v>
      </c>
      <c r="G1476" s="504" t="s">
        <v>3343</v>
      </c>
      <c r="H1476" s="504" t="s">
        <v>5502</v>
      </c>
      <c r="I1476" s="504">
        <v>27</v>
      </c>
      <c r="J1476" s="504">
        <v>86</v>
      </c>
      <c r="K1476" s="504">
        <v>433</v>
      </c>
      <c r="L1476" s="504">
        <v>23</v>
      </c>
      <c r="M1476" s="504" t="s">
        <v>5502</v>
      </c>
      <c r="N1476" s="504">
        <v>0</v>
      </c>
      <c r="O1476" s="504">
        <v>588</v>
      </c>
    </row>
    <row r="1477" spans="2:15" x14ac:dyDescent="0.25">
      <c r="B1477" t="str">
        <f t="shared" ref="B1477:B1540" si="23">C1477&amp;F1477&amp;G1477</f>
        <v>1133631032578Female</v>
      </c>
      <c r="C1477" s="256" t="s">
        <v>525</v>
      </c>
      <c r="D1477" s="17" t="s">
        <v>526</v>
      </c>
      <c r="E1477" s="17" t="s">
        <v>2111</v>
      </c>
      <c r="F1477" s="17" t="s">
        <v>2112</v>
      </c>
      <c r="G1477" s="256" t="s">
        <v>3904</v>
      </c>
      <c r="H1477" s="256" t="s">
        <v>5502</v>
      </c>
      <c r="I1477" s="256">
        <v>49</v>
      </c>
      <c r="J1477" s="256">
        <v>149</v>
      </c>
      <c r="K1477" s="256">
        <v>784</v>
      </c>
      <c r="L1477" s="256" t="s">
        <v>5502</v>
      </c>
      <c r="M1477" s="256">
        <v>56</v>
      </c>
      <c r="N1477" s="256">
        <v>0</v>
      </c>
      <c r="O1477" s="256">
        <v>1061</v>
      </c>
    </row>
    <row r="1478" spans="2:15" x14ac:dyDescent="0.25">
      <c r="B1478" t="str">
        <f t="shared" si="23"/>
        <v>1133631032578Male</v>
      </c>
      <c r="C1478" s="256" t="s">
        <v>525</v>
      </c>
      <c r="D1478" s="17" t="s">
        <v>526</v>
      </c>
      <c r="E1478" s="17" t="s">
        <v>2111</v>
      </c>
      <c r="F1478" s="17" t="s">
        <v>2112</v>
      </c>
      <c r="G1478" s="256" t="s">
        <v>3905</v>
      </c>
      <c r="H1478" s="256" t="s">
        <v>5502</v>
      </c>
      <c r="I1478" s="256">
        <v>59</v>
      </c>
      <c r="J1478" s="256">
        <v>161</v>
      </c>
      <c r="K1478" s="256">
        <v>863</v>
      </c>
      <c r="L1478" s="256" t="s">
        <v>5502</v>
      </c>
      <c r="M1478" s="256">
        <v>52</v>
      </c>
      <c r="N1478" s="256">
        <v>0</v>
      </c>
      <c r="O1478" s="256">
        <v>1156</v>
      </c>
    </row>
    <row r="1479" spans="2:15" x14ac:dyDescent="0.25">
      <c r="B1479" t="str">
        <f t="shared" si="23"/>
        <v>1133631032578Total</v>
      </c>
      <c r="C1479" s="504" t="s">
        <v>525</v>
      </c>
      <c r="D1479" s="505" t="s">
        <v>526</v>
      </c>
      <c r="E1479" s="505" t="s">
        <v>2111</v>
      </c>
      <c r="F1479" s="505" t="str">
        <f>F1478</f>
        <v>2578</v>
      </c>
      <c r="G1479" s="504" t="s">
        <v>3343</v>
      </c>
      <c r="H1479" s="504" t="s">
        <v>5502</v>
      </c>
      <c r="I1479" s="504">
        <v>108</v>
      </c>
      <c r="J1479" s="504">
        <v>310</v>
      </c>
      <c r="K1479" s="504">
        <v>1647</v>
      </c>
      <c r="L1479" s="504" t="s">
        <v>5502</v>
      </c>
      <c r="M1479" s="504">
        <v>108</v>
      </c>
      <c r="N1479" s="504">
        <v>0</v>
      </c>
      <c r="O1479" s="504">
        <v>2217</v>
      </c>
    </row>
    <row r="1480" spans="2:15" x14ac:dyDescent="0.25">
      <c r="B1480" t="str">
        <f t="shared" si="23"/>
        <v>1133631037421Female</v>
      </c>
      <c r="C1480" s="256" t="s">
        <v>525</v>
      </c>
      <c r="D1480" s="17" t="s">
        <v>526</v>
      </c>
      <c r="E1480" s="17" t="s">
        <v>2113</v>
      </c>
      <c r="F1480" s="17" t="s">
        <v>2114</v>
      </c>
      <c r="G1480" s="256" t="s">
        <v>3904</v>
      </c>
      <c r="H1480" s="256">
        <v>0</v>
      </c>
      <c r="I1480" s="256">
        <v>12</v>
      </c>
      <c r="J1480" s="256">
        <v>21</v>
      </c>
      <c r="K1480" s="256">
        <v>160</v>
      </c>
      <c r="L1480" s="256" t="s">
        <v>5502</v>
      </c>
      <c r="M1480" s="256">
        <v>14</v>
      </c>
      <c r="N1480" s="256" t="s">
        <v>5502</v>
      </c>
      <c r="O1480" s="256">
        <v>213</v>
      </c>
    </row>
    <row r="1481" spans="2:15" x14ac:dyDescent="0.25">
      <c r="B1481" t="str">
        <f t="shared" si="23"/>
        <v>1133631037421Male</v>
      </c>
      <c r="C1481" s="256" t="s">
        <v>525</v>
      </c>
      <c r="D1481" s="17" t="s">
        <v>526</v>
      </c>
      <c r="E1481" s="17" t="s">
        <v>2113</v>
      </c>
      <c r="F1481" s="17" t="s">
        <v>2114</v>
      </c>
      <c r="G1481" s="256" t="s">
        <v>3905</v>
      </c>
      <c r="H1481" s="256" t="s">
        <v>5502</v>
      </c>
      <c r="I1481" s="256" t="s">
        <v>5502</v>
      </c>
      <c r="J1481" s="256">
        <v>29</v>
      </c>
      <c r="K1481" s="256">
        <v>190</v>
      </c>
      <c r="L1481" s="256" t="s">
        <v>5502</v>
      </c>
      <c r="M1481" s="256" t="s">
        <v>5502</v>
      </c>
      <c r="N1481" s="256">
        <v>0</v>
      </c>
      <c r="O1481" s="256">
        <v>239</v>
      </c>
    </row>
    <row r="1482" spans="2:15" x14ac:dyDescent="0.25">
      <c r="B1482" t="str">
        <f t="shared" si="23"/>
        <v>1133631037421Total</v>
      </c>
      <c r="C1482" s="504" t="s">
        <v>525</v>
      </c>
      <c r="D1482" s="505" t="s">
        <v>526</v>
      </c>
      <c r="E1482" s="505" t="s">
        <v>2113</v>
      </c>
      <c r="F1482" s="505" t="str">
        <f>F1481</f>
        <v>7421</v>
      </c>
      <c r="G1482" s="504" t="s">
        <v>3343</v>
      </c>
      <c r="H1482" s="504" t="s">
        <v>5502</v>
      </c>
      <c r="I1482" s="504" t="s">
        <v>5502</v>
      </c>
      <c r="J1482" s="504">
        <v>50</v>
      </c>
      <c r="K1482" s="504">
        <v>350</v>
      </c>
      <c r="L1482" s="504" t="s">
        <v>5502</v>
      </c>
      <c r="M1482" s="504" t="s">
        <v>5502</v>
      </c>
      <c r="N1482" s="504" t="s">
        <v>5502</v>
      </c>
      <c r="O1482" s="504">
        <v>452</v>
      </c>
    </row>
    <row r="1483" spans="2:15" x14ac:dyDescent="0.25">
      <c r="B1483" t="str">
        <f t="shared" si="23"/>
        <v>1076538027268Female</v>
      </c>
      <c r="C1483" s="256" t="s">
        <v>527</v>
      </c>
      <c r="D1483" s="17" t="s">
        <v>528</v>
      </c>
      <c r="E1483" s="17" t="s">
        <v>2115</v>
      </c>
      <c r="F1483" s="17" t="s">
        <v>2116</v>
      </c>
      <c r="G1483" s="256" t="s">
        <v>3904</v>
      </c>
      <c r="H1483" s="256">
        <v>0</v>
      </c>
      <c r="I1483" s="256" t="s">
        <v>5502</v>
      </c>
      <c r="J1483" s="256" t="s">
        <v>5502</v>
      </c>
      <c r="K1483" s="256">
        <v>146</v>
      </c>
      <c r="L1483" s="256" t="s">
        <v>5502</v>
      </c>
      <c r="M1483" s="256" t="s">
        <v>5502</v>
      </c>
      <c r="N1483" s="256">
        <v>0</v>
      </c>
      <c r="O1483" s="256">
        <v>152</v>
      </c>
    </row>
    <row r="1484" spans="2:15" x14ac:dyDescent="0.25">
      <c r="B1484" t="str">
        <f t="shared" si="23"/>
        <v>1076538027268Male</v>
      </c>
      <c r="C1484" s="256" t="s">
        <v>527</v>
      </c>
      <c r="D1484" s="17" t="s">
        <v>528</v>
      </c>
      <c r="E1484" s="17" t="s">
        <v>2115</v>
      </c>
      <c r="F1484" s="17" t="s">
        <v>2116</v>
      </c>
      <c r="G1484" s="256" t="s">
        <v>3905</v>
      </c>
      <c r="H1484" s="256">
        <v>0</v>
      </c>
      <c r="I1484" s="256" t="s">
        <v>5502</v>
      </c>
      <c r="J1484" s="256" t="s">
        <v>5502</v>
      </c>
      <c r="K1484" s="256">
        <v>135</v>
      </c>
      <c r="L1484" s="256" t="s">
        <v>5502</v>
      </c>
      <c r="M1484" s="256" t="s">
        <v>5502</v>
      </c>
      <c r="N1484" s="256">
        <v>0</v>
      </c>
      <c r="O1484" s="256">
        <v>148</v>
      </c>
    </row>
    <row r="1485" spans="2:15" x14ac:dyDescent="0.25">
      <c r="B1485" t="str">
        <f t="shared" si="23"/>
        <v>1076538027268Total</v>
      </c>
      <c r="C1485" s="504" t="s">
        <v>527</v>
      </c>
      <c r="D1485" s="505" t="s">
        <v>528</v>
      </c>
      <c r="E1485" s="505" t="s">
        <v>2115</v>
      </c>
      <c r="F1485" s="505" t="str">
        <f>F1484</f>
        <v>7268</v>
      </c>
      <c r="G1485" s="504" t="s">
        <v>3343</v>
      </c>
      <c r="H1485" s="504">
        <v>0</v>
      </c>
      <c r="I1485" s="504" t="s">
        <v>5502</v>
      </c>
      <c r="J1485" s="504" t="s">
        <v>5502</v>
      </c>
      <c r="K1485" s="504">
        <v>281</v>
      </c>
      <c r="L1485" s="504" t="s">
        <v>5502</v>
      </c>
      <c r="M1485" s="504" t="s">
        <v>5502</v>
      </c>
      <c r="N1485" s="504">
        <v>0</v>
      </c>
      <c r="O1485" s="504">
        <v>300</v>
      </c>
    </row>
    <row r="1486" spans="2:15" x14ac:dyDescent="0.25">
      <c r="B1486" t="str">
        <f t="shared" si="23"/>
        <v>1076538024404Female</v>
      </c>
      <c r="C1486" s="256" t="s">
        <v>527</v>
      </c>
      <c r="D1486" s="17" t="s">
        <v>528</v>
      </c>
      <c r="E1486" s="17" t="s">
        <v>2117</v>
      </c>
      <c r="F1486" s="17" t="s">
        <v>2118</v>
      </c>
      <c r="G1486" s="256" t="s">
        <v>3904</v>
      </c>
      <c r="H1486" s="256" t="s">
        <v>5502</v>
      </c>
      <c r="I1486" s="256">
        <v>24</v>
      </c>
      <c r="J1486" s="256" t="s">
        <v>5502</v>
      </c>
      <c r="K1486" s="256">
        <v>869</v>
      </c>
      <c r="L1486" s="256">
        <v>11</v>
      </c>
      <c r="M1486" s="256">
        <v>12</v>
      </c>
      <c r="N1486" s="256" t="s">
        <v>5502</v>
      </c>
      <c r="O1486" s="256">
        <v>928</v>
      </c>
    </row>
    <row r="1487" spans="2:15" x14ac:dyDescent="0.25">
      <c r="B1487" t="str">
        <f t="shared" si="23"/>
        <v>1076538024404Male</v>
      </c>
      <c r="C1487" s="256" t="s">
        <v>527</v>
      </c>
      <c r="D1487" s="17" t="s">
        <v>528</v>
      </c>
      <c r="E1487" s="17" t="s">
        <v>2117</v>
      </c>
      <c r="F1487" s="17" t="s">
        <v>2118</v>
      </c>
      <c r="G1487" s="256" t="s">
        <v>3905</v>
      </c>
      <c r="H1487" s="256" t="s">
        <v>5502</v>
      </c>
      <c r="I1487" s="256">
        <v>18</v>
      </c>
      <c r="J1487" s="256">
        <v>13</v>
      </c>
      <c r="K1487" s="256">
        <v>910</v>
      </c>
      <c r="L1487" s="256" t="s">
        <v>5502</v>
      </c>
      <c r="M1487" s="256">
        <v>12</v>
      </c>
      <c r="N1487" s="256">
        <v>0</v>
      </c>
      <c r="O1487" s="256">
        <v>964</v>
      </c>
    </row>
    <row r="1488" spans="2:15" x14ac:dyDescent="0.25">
      <c r="B1488" t="str">
        <f t="shared" si="23"/>
        <v>1076538024404Total</v>
      </c>
      <c r="C1488" s="504" t="s">
        <v>527</v>
      </c>
      <c r="D1488" s="505" t="s">
        <v>528</v>
      </c>
      <c r="E1488" s="505" t="s">
        <v>2117</v>
      </c>
      <c r="F1488" s="505" t="str">
        <f>F1487</f>
        <v>4404</v>
      </c>
      <c r="G1488" s="504" t="s">
        <v>3343</v>
      </c>
      <c r="H1488" s="504" t="s">
        <v>5502</v>
      </c>
      <c r="I1488" s="504">
        <v>42</v>
      </c>
      <c r="J1488" s="504" t="s">
        <v>5502</v>
      </c>
      <c r="K1488" s="504">
        <v>1779</v>
      </c>
      <c r="L1488" s="504" t="s">
        <v>5502</v>
      </c>
      <c r="M1488" s="504">
        <v>24</v>
      </c>
      <c r="N1488" s="504" t="s">
        <v>5502</v>
      </c>
      <c r="O1488" s="504">
        <v>1892</v>
      </c>
    </row>
    <row r="1489" spans="2:15" x14ac:dyDescent="0.25">
      <c r="B1489" t="str">
        <f t="shared" si="23"/>
        <v>1076538027269Female</v>
      </c>
      <c r="C1489" s="256" t="s">
        <v>527</v>
      </c>
      <c r="D1489" s="17" t="s">
        <v>528</v>
      </c>
      <c r="E1489" s="17" t="s">
        <v>2119</v>
      </c>
      <c r="F1489" s="17" t="s">
        <v>2120</v>
      </c>
      <c r="G1489" s="256" t="s">
        <v>3904</v>
      </c>
      <c r="H1489" s="256">
        <v>0</v>
      </c>
      <c r="I1489" s="256" t="s">
        <v>5502</v>
      </c>
      <c r="J1489" s="256" t="s">
        <v>5502</v>
      </c>
      <c r="K1489" s="256">
        <v>124</v>
      </c>
      <c r="L1489" s="256" t="s">
        <v>5502</v>
      </c>
      <c r="M1489" s="256" t="s">
        <v>5502</v>
      </c>
      <c r="N1489" s="256" t="s">
        <v>5502</v>
      </c>
      <c r="O1489" s="256">
        <v>138</v>
      </c>
    </row>
    <row r="1490" spans="2:15" x14ac:dyDescent="0.25">
      <c r="B1490" t="str">
        <f t="shared" si="23"/>
        <v>1076538027269Male</v>
      </c>
      <c r="C1490" s="256" t="s">
        <v>527</v>
      </c>
      <c r="D1490" s="17" t="s">
        <v>528</v>
      </c>
      <c r="E1490" s="17" t="s">
        <v>2119</v>
      </c>
      <c r="F1490" s="17" t="s">
        <v>2120</v>
      </c>
      <c r="G1490" s="256" t="s">
        <v>3905</v>
      </c>
      <c r="H1490" s="256" t="s">
        <v>5502</v>
      </c>
      <c r="I1490" s="256" t="s">
        <v>5502</v>
      </c>
      <c r="J1490" s="256" t="s">
        <v>5502</v>
      </c>
      <c r="K1490" s="256">
        <v>169</v>
      </c>
      <c r="L1490" s="256" t="s">
        <v>5502</v>
      </c>
      <c r="M1490" s="256" t="s">
        <v>5502</v>
      </c>
      <c r="N1490" s="256">
        <v>0</v>
      </c>
      <c r="O1490" s="256">
        <v>179</v>
      </c>
    </row>
    <row r="1491" spans="2:15" x14ac:dyDescent="0.25">
      <c r="B1491" t="str">
        <f t="shared" si="23"/>
        <v>1076538027269Total</v>
      </c>
      <c r="C1491" s="504" t="s">
        <v>527</v>
      </c>
      <c r="D1491" s="505" t="s">
        <v>528</v>
      </c>
      <c r="E1491" s="505" t="s">
        <v>2119</v>
      </c>
      <c r="F1491" s="505" t="str">
        <f>F1490</f>
        <v>7269</v>
      </c>
      <c r="G1491" s="504" t="s">
        <v>3343</v>
      </c>
      <c r="H1491" s="504" t="s">
        <v>5502</v>
      </c>
      <c r="I1491" s="504" t="s">
        <v>5502</v>
      </c>
      <c r="J1491" s="504" t="s">
        <v>5502</v>
      </c>
      <c r="K1491" s="504">
        <v>293</v>
      </c>
      <c r="L1491" s="504" t="s">
        <v>5502</v>
      </c>
      <c r="M1491" s="504" t="s">
        <v>5502</v>
      </c>
      <c r="N1491" s="504" t="s">
        <v>5502</v>
      </c>
      <c r="O1491" s="504">
        <v>317</v>
      </c>
    </row>
    <row r="1492" spans="2:15" x14ac:dyDescent="0.25">
      <c r="B1492" t="str">
        <f t="shared" si="23"/>
        <v>1076538027270Female</v>
      </c>
      <c r="C1492" s="256" t="s">
        <v>527</v>
      </c>
      <c r="D1492" s="17" t="s">
        <v>528</v>
      </c>
      <c r="E1492" s="17" t="s">
        <v>2121</v>
      </c>
      <c r="F1492" s="17" t="s">
        <v>2122</v>
      </c>
      <c r="G1492" s="256" t="s">
        <v>3904</v>
      </c>
      <c r="H1492" s="256">
        <v>0</v>
      </c>
      <c r="I1492" s="256">
        <v>0</v>
      </c>
      <c r="J1492" s="256" t="s">
        <v>5502</v>
      </c>
      <c r="K1492" s="256">
        <v>134</v>
      </c>
      <c r="L1492" s="256" t="s">
        <v>5502</v>
      </c>
      <c r="M1492" s="256" t="s">
        <v>5502</v>
      </c>
      <c r="N1492" s="256">
        <v>0</v>
      </c>
      <c r="O1492" s="256">
        <v>141</v>
      </c>
    </row>
    <row r="1493" spans="2:15" x14ac:dyDescent="0.25">
      <c r="B1493" t="str">
        <f t="shared" si="23"/>
        <v>1076538027270Male</v>
      </c>
      <c r="C1493" s="256" t="s">
        <v>527</v>
      </c>
      <c r="D1493" s="17" t="s">
        <v>528</v>
      </c>
      <c r="E1493" s="17" t="s">
        <v>2121</v>
      </c>
      <c r="F1493" s="17" t="s">
        <v>2122</v>
      </c>
      <c r="G1493" s="256" t="s">
        <v>3905</v>
      </c>
      <c r="H1493" s="256">
        <v>0</v>
      </c>
      <c r="I1493" s="256" t="s">
        <v>5502</v>
      </c>
      <c r="J1493" s="256" t="s">
        <v>5502</v>
      </c>
      <c r="K1493" s="256">
        <v>136</v>
      </c>
      <c r="L1493" s="256" t="s">
        <v>5502</v>
      </c>
      <c r="M1493" s="256">
        <v>0</v>
      </c>
      <c r="N1493" s="256">
        <v>0</v>
      </c>
      <c r="O1493" s="256">
        <v>140</v>
      </c>
    </row>
    <row r="1494" spans="2:15" x14ac:dyDescent="0.25">
      <c r="B1494" t="str">
        <f t="shared" si="23"/>
        <v>1076538027270Total</v>
      </c>
      <c r="C1494" s="504" t="s">
        <v>527</v>
      </c>
      <c r="D1494" s="505" t="s">
        <v>528</v>
      </c>
      <c r="E1494" s="505" t="s">
        <v>2121</v>
      </c>
      <c r="F1494" s="505" t="str">
        <f>F1493</f>
        <v>7270</v>
      </c>
      <c r="G1494" s="504" t="s">
        <v>3343</v>
      </c>
      <c r="H1494" s="504">
        <v>0</v>
      </c>
      <c r="I1494" s="504" t="s">
        <v>5502</v>
      </c>
      <c r="J1494" s="504" t="s">
        <v>5502</v>
      </c>
      <c r="K1494" s="504">
        <v>270</v>
      </c>
      <c r="L1494" s="504" t="s">
        <v>5502</v>
      </c>
      <c r="M1494" s="504" t="s">
        <v>5502</v>
      </c>
      <c r="N1494" s="504">
        <v>0</v>
      </c>
      <c r="O1494" s="504">
        <v>281</v>
      </c>
    </row>
    <row r="1495" spans="2:15" x14ac:dyDescent="0.25">
      <c r="B1495" t="str">
        <f t="shared" si="23"/>
        <v>1044333038069Female</v>
      </c>
      <c r="C1495" s="256" t="s">
        <v>529</v>
      </c>
      <c r="D1495" s="17" t="s">
        <v>530</v>
      </c>
      <c r="E1495" s="17" t="s">
        <v>2123</v>
      </c>
      <c r="F1495" s="17" t="s">
        <v>2124</v>
      </c>
      <c r="G1495" s="256" t="s">
        <v>3904</v>
      </c>
      <c r="H1495" s="256">
        <v>0</v>
      </c>
      <c r="I1495" s="256" t="s">
        <v>5502</v>
      </c>
      <c r="J1495" s="256" t="s">
        <v>5502</v>
      </c>
      <c r="K1495" s="256">
        <v>84</v>
      </c>
      <c r="L1495" s="256" t="s">
        <v>5502</v>
      </c>
      <c r="M1495" s="256" t="s">
        <v>5502</v>
      </c>
      <c r="N1495" s="256">
        <v>0</v>
      </c>
      <c r="O1495" s="256">
        <v>98</v>
      </c>
    </row>
    <row r="1496" spans="2:15" x14ac:dyDescent="0.25">
      <c r="B1496" t="str">
        <f t="shared" si="23"/>
        <v>1044333038069Male</v>
      </c>
      <c r="C1496" s="256" t="s">
        <v>529</v>
      </c>
      <c r="D1496" s="17" t="s">
        <v>530</v>
      </c>
      <c r="E1496" s="17" t="s">
        <v>2123</v>
      </c>
      <c r="F1496" s="17" t="s">
        <v>2124</v>
      </c>
      <c r="G1496" s="256" t="s">
        <v>3905</v>
      </c>
      <c r="H1496" s="256">
        <v>0</v>
      </c>
      <c r="I1496" s="256" t="s">
        <v>5502</v>
      </c>
      <c r="J1496" s="256" t="s">
        <v>5502</v>
      </c>
      <c r="K1496" s="256">
        <v>62</v>
      </c>
      <c r="L1496" s="256" t="s">
        <v>5502</v>
      </c>
      <c r="M1496" s="256" t="s">
        <v>5502</v>
      </c>
      <c r="N1496" s="256">
        <v>0</v>
      </c>
      <c r="O1496" s="256">
        <v>70</v>
      </c>
    </row>
    <row r="1497" spans="2:15" x14ac:dyDescent="0.25">
      <c r="B1497" t="str">
        <f t="shared" si="23"/>
        <v>1044333038069Total</v>
      </c>
      <c r="C1497" s="504" t="s">
        <v>529</v>
      </c>
      <c r="D1497" s="505" t="s">
        <v>530</v>
      </c>
      <c r="E1497" s="505" t="s">
        <v>2123</v>
      </c>
      <c r="F1497" s="505" t="str">
        <f>F1496</f>
        <v>8069</v>
      </c>
      <c r="G1497" s="504" t="s">
        <v>3343</v>
      </c>
      <c r="H1497" s="504">
        <v>0</v>
      </c>
      <c r="I1497" s="504" t="s">
        <v>5502</v>
      </c>
      <c r="J1497" s="504" t="s">
        <v>5502</v>
      </c>
      <c r="K1497" s="504">
        <v>146</v>
      </c>
      <c r="L1497" s="504" t="s">
        <v>5502</v>
      </c>
      <c r="M1497" s="504" t="s">
        <v>5502</v>
      </c>
      <c r="N1497" s="504">
        <v>0</v>
      </c>
      <c r="O1497" s="504">
        <v>168</v>
      </c>
    </row>
    <row r="1498" spans="2:15" x14ac:dyDescent="0.25">
      <c r="B1498" t="str">
        <f t="shared" si="23"/>
        <v>1044333033150Female</v>
      </c>
      <c r="C1498" s="256" t="s">
        <v>529</v>
      </c>
      <c r="D1498" s="17" t="s">
        <v>530</v>
      </c>
      <c r="E1498" s="17" t="s">
        <v>2125</v>
      </c>
      <c r="F1498" s="17" t="s">
        <v>2126</v>
      </c>
      <c r="G1498" s="256" t="s">
        <v>3904</v>
      </c>
      <c r="H1498" s="256">
        <v>0</v>
      </c>
      <c r="I1498" s="256">
        <v>30</v>
      </c>
      <c r="J1498" s="256" t="s">
        <v>5502</v>
      </c>
      <c r="K1498" s="256">
        <v>326</v>
      </c>
      <c r="L1498" s="256" t="s">
        <v>5502</v>
      </c>
      <c r="M1498" s="256">
        <v>14</v>
      </c>
      <c r="N1498" s="256">
        <v>0</v>
      </c>
      <c r="O1498" s="256">
        <v>379</v>
      </c>
    </row>
    <row r="1499" spans="2:15" x14ac:dyDescent="0.25">
      <c r="B1499" t="str">
        <f t="shared" si="23"/>
        <v>1044333033150Male</v>
      </c>
      <c r="C1499" s="256" t="s">
        <v>529</v>
      </c>
      <c r="D1499" s="17" t="s">
        <v>530</v>
      </c>
      <c r="E1499" s="17" t="s">
        <v>2125</v>
      </c>
      <c r="F1499" s="17" t="s">
        <v>2126</v>
      </c>
      <c r="G1499" s="256" t="s">
        <v>3905</v>
      </c>
      <c r="H1499" s="256">
        <v>0</v>
      </c>
      <c r="I1499" s="256">
        <v>33</v>
      </c>
      <c r="J1499" s="256" t="s">
        <v>5502</v>
      </c>
      <c r="K1499" s="256">
        <v>347</v>
      </c>
      <c r="L1499" s="256" t="s">
        <v>5502</v>
      </c>
      <c r="M1499" s="256">
        <v>13</v>
      </c>
      <c r="N1499" s="256">
        <v>0</v>
      </c>
      <c r="O1499" s="256">
        <v>402</v>
      </c>
    </row>
    <row r="1500" spans="2:15" x14ac:dyDescent="0.25">
      <c r="B1500" t="str">
        <f t="shared" si="23"/>
        <v>1044333033150Total</v>
      </c>
      <c r="C1500" s="504" t="s">
        <v>529</v>
      </c>
      <c r="D1500" s="505" t="s">
        <v>530</v>
      </c>
      <c r="E1500" s="505" t="s">
        <v>2125</v>
      </c>
      <c r="F1500" s="505" t="str">
        <f>F1499</f>
        <v>3150</v>
      </c>
      <c r="G1500" s="504" t="s">
        <v>3343</v>
      </c>
      <c r="H1500" s="504">
        <v>0</v>
      </c>
      <c r="I1500" s="504">
        <v>63</v>
      </c>
      <c r="J1500" s="504" t="s">
        <v>5502</v>
      </c>
      <c r="K1500" s="504">
        <v>673</v>
      </c>
      <c r="L1500" s="504" t="s">
        <v>5502</v>
      </c>
      <c r="M1500" s="504">
        <v>27</v>
      </c>
      <c r="N1500" s="504">
        <v>0</v>
      </c>
      <c r="O1500" s="504">
        <v>781</v>
      </c>
    </row>
    <row r="1501" spans="2:15" x14ac:dyDescent="0.25">
      <c r="B1501" t="str">
        <f t="shared" si="23"/>
        <v>1030247537202Female</v>
      </c>
      <c r="C1501" s="256" t="s">
        <v>531</v>
      </c>
      <c r="D1501" s="17" t="s">
        <v>532</v>
      </c>
      <c r="E1501" s="17" t="s">
        <v>2127</v>
      </c>
      <c r="F1501" s="17" t="s">
        <v>2128</v>
      </c>
      <c r="G1501" s="256" t="s">
        <v>3904</v>
      </c>
      <c r="H1501" s="256">
        <v>0</v>
      </c>
      <c r="I1501" s="256">
        <v>15</v>
      </c>
      <c r="J1501" s="256" t="s">
        <v>5502</v>
      </c>
      <c r="K1501" s="256">
        <v>169</v>
      </c>
      <c r="L1501" s="256">
        <v>14</v>
      </c>
      <c r="M1501" s="256" t="s">
        <v>5502</v>
      </c>
      <c r="N1501" s="256">
        <v>0</v>
      </c>
      <c r="O1501" s="256">
        <v>202</v>
      </c>
    </row>
    <row r="1502" spans="2:15" x14ac:dyDescent="0.25">
      <c r="B1502" t="str">
        <f t="shared" si="23"/>
        <v>1030247537202Male</v>
      </c>
      <c r="C1502" s="256" t="s">
        <v>531</v>
      </c>
      <c r="D1502" s="17" t="s">
        <v>532</v>
      </c>
      <c r="E1502" s="17" t="s">
        <v>2127</v>
      </c>
      <c r="F1502" s="17" t="s">
        <v>2128</v>
      </c>
      <c r="G1502" s="256" t="s">
        <v>3905</v>
      </c>
      <c r="H1502" s="256" t="s">
        <v>5502</v>
      </c>
      <c r="I1502" s="256">
        <v>20</v>
      </c>
      <c r="J1502" s="256" t="s">
        <v>5502</v>
      </c>
      <c r="K1502" s="256">
        <v>170</v>
      </c>
      <c r="L1502" s="256">
        <v>14</v>
      </c>
      <c r="M1502" s="256" t="s">
        <v>5502</v>
      </c>
      <c r="N1502" s="256" t="s">
        <v>5502</v>
      </c>
      <c r="O1502" s="256">
        <v>210</v>
      </c>
    </row>
    <row r="1503" spans="2:15" x14ac:dyDescent="0.25">
      <c r="B1503" t="str">
        <f t="shared" si="23"/>
        <v>1030247537202Total</v>
      </c>
      <c r="C1503" s="504" t="s">
        <v>531</v>
      </c>
      <c r="D1503" s="505" t="s">
        <v>532</v>
      </c>
      <c r="E1503" s="505" t="s">
        <v>2127</v>
      </c>
      <c r="F1503" s="505" t="str">
        <f>F1502</f>
        <v>7202</v>
      </c>
      <c r="G1503" s="504" t="s">
        <v>3343</v>
      </c>
      <c r="H1503" s="504" t="s">
        <v>5502</v>
      </c>
      <c r="I1503" s="504">
        <v>35</v>
      </c>
      <c r="J1503" s="504" t="s">
        <v>5502</v>
      </c>
      <c r="K1503" s="504">
        <v>339</v>
      </c>
      <c r="L1503" s="504">
        <v>28</v>
      </c>
      <c r="M1503" s="504" t="s">
        <v>5502</v>
      </c>
      <c r="N1503" s="504" t="s">
        <v>5502</v>
      </c>
      <c r="O1503" s="504">
        <v>412</v>
      </c>
    </row>
    <row r="1504" spans="2:15" x14ac:dyDescent="0.25">
      <c r="B1504" t="str">
        <f t="shared" si="23"/>
        <v>1030247535153Female</v>
      </c>
      <c r="C1504" s="256" t="s">
        <v>531</v>
      </c>
      <c r="D1504" s="17" t="s">
        <v>532</v>
      </c>
      <c r="E1504" s="17" t="s">
        <v>2129</v>
      </c>
      <c r="F1504" s="17" t="s">
        <v>2130</v>
      </c>
      <c r="G1504" s="256" t="s">
        <v>3904</v>
      </c>
      <c r="H1504" s="256">
        <v>0</v>
      </c>
      <c r="I1504" s="256">
        <v>38</v>
      </c>
      <c r="J1504" s="256" t="s">
        <v>5502</v>
      </c>
      <c r="K1504" s="256">
        <v>295</v>
      </c>
      <c r="L1504" s="256">
        <v>11</v>
      </c>
      <c r="M1504" s="256" t="s">
        <v>5502</v>
      </c>
      <c r="N1504" s="256">
        <v>0</v>
      </c>
      <c r="O1504" s="256">
        <v>351</v>
      </c>
    </row>
    <row r="1505" spans="2:15" x14ac:dyDescent="0.25">
      <c r="B1505" t="str">
        <f t="shared" si="23"/>
        <v>1030247535153Male</v>
      </c>
      <c r="C1505" s="256" t="s">
        <v>531</v>
      </c>
      <c r="D1505" s="17" t="s">
        <v>532</v>
      </c>
      <c r="E1505" s="17" t="s">
        <v>2129</v>
      </c>
      <c r="F1505" s="17" t="s">
        <v>2130</v>
      </c>
      <c r="G1505" s="256" t="s">
        <v>3905</v>
      </c>
      <c r="H1505" s="256" t="s">
        <v>5502</v>
      </c>
      <c r="I1505" s="256">
        <v>45</v>
      </c>
      <c r="J1505" s="256" t="s">
        <v>5502</v>
      </c>
      <c r="K1505" s="256">
        <v>341</v>
      </c>
      <c r="L1505" s="256">
        <v>11</v>
      </c>
      <c r="M1505" s="256" t="s">
        <v>5502</v>
      </c>
      <c r="N1505" s="256" t="s">
        <v>5502</v>
      </c>
      <c r="O1505" s="256">
        <v>409</v>
      </c>
    </row>
    <row r="1506" spans="2:15" x14ac:dyDescent="0.25">
      <c r="B1506" t="str">
        <f t="shared" si="23"/>
        <v>1030247535153Total</v>
      </c>
      <c r="C1506" s="504" t="s">
        <v>531</v>
      </c>
      <c r="D1506" s="505" t="s">
        <v>532</v>
      </c>
      <c r="E1506" s="505" t="s">
        <v>2129</v>
      </c>
      <c r="F1506" s="505" t="str">
        <f>F1505</f>
        <v>5153</v>
      </c>
      <c r="G1506" s="504" t="s">
        <v>3343</v>
      </c>
      <c r="H1506" s="504" t="s">
        <v>5502</v>
      </c>
      <c r="I1506" s="504">
        <v>83</v>
      </c>
      <c r="J1506" s="504" t="s">
        <v>5502</v>
      </c>
      <c r="K1506" s="504">
        <v>636</v>
      </c>
      <c r="L1506" s="504">
        <v>22</v>
      </c>
      <c r="M1506" s="504" t="s">
        <v>5502</v>
      </c>
      <c r="N1506" s="504" t="s">
        <v>5502</v>
      </c>
      <c r="O1506" s="504">
        <v>760</v>
      </c>
    </row>
    <row r="1507" spans="2:15" x14ac:dyDescent="0.25">
      <c r="B1507" t="str">
        <f t="shared" si="23"/>
        <v>1020232178308Female</v>
      </c>
      <c r="C1507" s="256" t="s">
        <v>5378</v>
      </c>
      <c r="D1507" s="17" t="s">
        <v>5573</v>
      </c>
      <c r="E1507" s="17" t="s">
        <v>5573</v>
      </c>
      <c r="F1507" s="17" t="s">
        <v>5404</v>
      </c>
      <c r="G1507" s="256" t="s">
        <v>3904</v>
      </c>
      <c r="H1507" s="256">
        <v>0</v>
      </c>
      <c r="I1507" s="256">
        <v>88</v>
      </c>
      <c r="J1507" s="256">
        <v>0</v>
      </c>
      <c r="K1507" s="256" t="s">
        <v>5502</v>
      </c>
      <c r="L1507" s="256" t="s">
        <v>5502</v>
      </c>
      <c r="M1507" s="256">
        <v>0</v>
      </c>
      <c r="N1507" s="256">
        <v>0</v>
      </c>
      <c r="O1507" s="256">
        <v>94</v>
      </c>
    </row>
    <row r="1508" spans="2:15" x14ac:dyDescent="0.25">
      <c r="B1508" t="str">
        <f t="shared" si="23"/>
        <v>1020232178308Male</v>
      </c>
      <c r="C1508" s="256" t="s">
        <v>5378</v>
      </c>
      <c r="D1508" s="17" t="s">
        <v>5573</v>
      </c>
      <c r="E1508" s="17" t="s">
        <v>5573</v>
      </c>
      <c r="F1508" s="17" t="s">
        <v>5404</v>
      </c>
      <c r="G1508" s="256" t="s">
        <v>3905</v>
      </c>
      <c r="H1508" s="256">
        <v>0</v>
      </c>
      <c r="I1508" s="256" t="s">
        <v>5502</v>
      </c>
      <c r="J1508" s="256">
        <v>0</v>
      </c>
      <c r="K1508" s="256" t="s">
        <v>5502</v>
      </c>
      <c r="L1508" s="256" t="s">
        <v>5502</v>
      </c>
      <c r="M1508" s="256">
        <v>0</v>
      </c>
      <c r="N1508" s="256">
        <v>0</v>
      </c>
      <c r="O1508" s="256">
        <v>56</v>
      </c>
    </row>
    <row r="1509" spans="2:15" x14ac:dyDescent="0.25">
      <c r="B1509" t="str">
        <f t="shared" si="23"/>
        <v>1020232178308Total</v>
      </c>
      <c r="C1509" s="504" t="s">
        <v>5378</v>
      </c>
      <c r="D1509" s="505" t="s">
        <v>5573</v>
      </c>
      <c r="E1509" s="505" t="s">
        <v>5573</v>
      </c>
      <c r="F1509" s="505" t="str">
        <f>F1508</f>
        <v>8308</v>
      </c>
      <c r="G1509" s="504" t="s">
        <v>3343</v>
      </c>
      <c r="H1509" s="504">
        <v>0</v>
      </c>
      <c r="I1509" s="504" t="s">
        <v>5502</v>
      </c>
      <c r="J1509" s="504">
        <v>0</v>
      </c>
      <c r="K1509" s="504" t="s">
        <v>5502</v>
      </c>
      <c r="L1509" s="504" t="s">
        <v>5502</v>
      </c>
      <c r="M1509" s="504">
        <v>0</v>
      </c>
      <c r="N1509" s="504">
        <v>0</v>
      </c>
      <c r="O1509" s="504">
        <v>150</v>
      </c>
    </row>
    <row r="1510" spans="2:15" x14ac:dyDescent="0.25">
      <c r="B1510" t="str">
        <f t="shared" si="23"/>
        <v>1080735030927Female</v>
      </c>
      <c r="C1510" s="256" t="s">
        <v>533</v>
      </c>
      <c r="D1510" s="17" t="s">
        <v>534</v>
      </c>
      <c r="E1510" s="17" t="s">
        <v>2131</v>
      </c>
      <c r="F1510" s="17" t="s">
        <v>2132</v>
      </c>
      <c r="G1510" s="256" t="s">
        <v>3904</v>
      </c>
      <c r="H1510" s="256">
        <v>0</v>
      </c>
      <c r="I1510" s="256" t="s">
        <v>5502</v>
      </c>
      <c r="J1510" s="256" t="s">
        <v>5502</v>
      </c>
      <c r="K1510" s="256">
        <v>386</v>
      </c>
      <c r="L1510" s="256" t="s">
        <v>5502</v>
      </c>
      <c r="M1510" s="256" t="s">
        <v>5502</v>
      </c>
      <c r="N1510" s="256">
        <v>0</v>
      </c>
      <c r="O1510" s="256">
        <v>409</v>
      </c>
    </row>
    <row r="1511" spans="2:15" x14ac:dyDescent="0.25">
      <c r="B1511" t="str">
        <f t="shared" si="23"/>
        <v>1080735030927Male</v>
      </c>
      <c r="C1511" s="256" t="s">
        <v>533</v>
      </c>
      <c r="D1511" s="17" t="s">
        <v>534</v>
      </c>
      <c r="E1511" s="17" t="s">
        <v>2131</v>
      </c>
      <c r="F1511" s="17" t="s">
        <v>2132</v>
      </c>
      <c r="G1511" s="256" t="s">
        <v>3905</v>
      </c>
      <c r="H1511" s="256">
        <v>0</v>
      </c>
      <c r="I1511" s="256" t="s">
        <v>5502</v>
      </c>
      <c r="J1511" s="256" t="s">
        <v>5502</v>
      </c>
      <c r="K1511" s="256">
        <v>422</v>
      </c>
      <c r="L1511" s="256" t="s">
        <v>5502</v>
      </c>
      <c r="M1511" s="256" t="s">
        <v>5502</v>
      </c>
      <c r="N1511" s="256">
        <v>0</v>
      </c>
      <c r="O1511" s="256">
        <v>442</v>
      </c>
    </row>
    <row r="1512" spans="2:15" x14ac:dyDescent="0.25">
      <c r="B1512" t="str">
        <f t="shared" si="23"/>
        <v>1080735030927Total</v>
      </c>
      <c r="C1512" s="504" t="s">
        <v>533</v>
      </c>
      <c r="D1512" s="505" t="s">
        <v>534</v>
      </c>
      <c r="E1512" s="505" t="s">
        <v>2131</v>
      </c>
      <c r="F1512" s="505" t="str">
        <f>F1511</f>
        <v>0927</v>
      </c>
      <c r="G1512" s="504" t="s">
        <v>3343</v>
      </c>
      <c r="H1512" s="504">
        <v>0</v>
      </c>
      <c r="I1512" s="504" t="s">
        <v>5502</v>
      </c>
      <c r="J1512" s="504">
        <v>13</v>
      </c>
      <c r="K1512" s="504">
        <v>808</v>
      </c>
      <c r="L1512" s="504" t="s">
        <v>5502</v>
      </c>
      <c r="M1512" s="504">
        <v>15</v>
      </c>
      <c r="N1512" s="504">
        <v>0</v>
      </c>
      <c r="O1512" s="504">
        <v>851</v>
      </c>
    </row>
    <row r="1513" spans="2:15" x14ac:dyDescent="0.25">
      <c r="B1513" t="str">
        <f t="shared" si="23"/>
        <v>1080735035207Female</v>
      </c>
      <c r="C1513" s="256" t="s">
        <v>533</v>
      </c>
      <c r="D1513" s="17" t="s">
        <v>534</v>
      </c>
      <c r="E1513" s="17" t="s">
        <v>2133</v>
      </c>
      <c r="F1513" s="17" t="s">
        <v>2134</v>
      </c>
      <c r="G1513" s="256" t="s">
        <v>3904</v>
      </c>
      <c r="H1513" s="256">
        <v>0</v>
      </c>
      <c r="I1513" s="256" t="s">
        <v>5502</v>
      </c>
      <c r="J1513" s="256" t="s">
        <v>5502</v>
      </c>
      <c r="K1513" s="256">
        <v>393</v>
      </c>
      <c r="L1513" s="256" t="s">
        <v>5502</v>
      </c>
      <c r="M1513" s="256" t="s">
        <v>5502</v>
      </c>
      <c r="N1513" s="256" t="s">
        <v>5502</v>
      </c>
      <c r="O1513" s="256">
        <v>416</v>
      </c>
    </row>
    <row r="1514" spans="2:15" x14ac:dyDescent="0.25">
      <c r="B1514" t="str">
        <f t="shared" si="23"/>
        <v>1080735035207Male</v>
      </c>
      <c r="C1514" s="256" t="s">
        <v>533</v>
      </c>
      <c r="D1514" s="17" t="s">
        <v>534</v>
      </c>
      <c r="E1514" s="17" t="s">
        <v>2133</v>
      </c>
      <c r="F1514" s="17" t="s">
        <v>2134</v>
      </c>
      <c r="G1514" s="256" t="s">
        <v>3905</v>
      </c>
      <c r="H1514" s="256">
        <v>0</v>
      </c>
      <c r="I1514" s="256" t="s">
        <v>5502</v>
      </c>
      <c r="J1514" s="256" t="s">
        <v>5502</v>
      </c>
      <c r="K1514" s="256">
        <v>417</v>
      </c>
      <c r="L1514" s="256">
        <v>0</v>
      </c>
      <c r="M1514" s="256" t="s">
        <v>5502</v>
      </c>
      <c r="N1514" s="256" t="s">
        <v>5502</v>
      </c>
      <c r="O1514" s="256">
        <v>429</v>
      </c>
    </row>
    <row r="1515" spans="2:15" x14ac:dyDescent="0.25">
      <c r="B1515" t="str">
        <f t="shared" si="23"/>
        <v>1080735035207Total</v>
      </c>
      <c r="C1515" s="504" t="s">
        <v>533</v>
      </c>
      <c r="D1515" s="505" t="s">
        <v>534</v>
      </c>
      <c r="E1515" s="505" t="s">
        <v>2133</v>
      </c>
      <c r="F1515" s="505" t="str">
        <f>F1514</f>
        <v>5207</v>
      </c>
      <c r="G1515" s="504" t="s">
        <v>3343</v>
      </c>
      <c r="H1515" s="504">
        <v>0</v>
      </c>
      <c r="I1515" s="504" t="s">
        <v>5502</v>
      </c>
      <c r="J1515" s="504" t="s">
        <v>5502</v>
      </c>
      <c r="K1515" s="504">
        <v>810</v>
      </c>
      <c r="L1515" s="504" t="s">
        <v>5502</v>
      </c>
      <c r="M1515" s="504">
        <v>14</v>
      </c>
      <c r="N1515" s="504" t="s">
        <v>5502</v>
      </c>
      <c r="O1515" s="504">
        <v>845</v>
      </c>
    </row>
    <row r="1516" spans="2:15" x14ac:dyDescent="0.25">
      <c r="B1516" t="str">
        <f t="shared" si="23"/>
        <v>1283233032331Female</v>
      </c>
      <c r="C1516" s="256" t="s">
        <v>535</v>
      </c>
      <c r="D1516" s="17" t="s">
        <v>536</v>
      </c>
      <c r="E1516" s="17" t="s">
        <v>2135</v>
      </c>
      <c r="F1516" s="17" t="s">
        <v>2136</v>
      </c>
      <c r="G1516" s="256" t="s">
        <v>3904</v>
      </c>
      <c r="H1516" s="256">
        <v>0</v>
      </c>
      <c r="I1516" s="256" t="s">
        <v>5502</v>
      </c>
      <c r="J1516" s="256" t="s">
        <v>5502</v>
      </c>
      <c r="K1516" s="256">
        <v>181</v>
      </c>
      <c r="L1516" s="256" t="s">
        <v>5502</v>
      </c>
      <c r="M1516" s="256">
        <v>0</v>
      </c>
      <c r="N1516" s="256">
        <v>0</v>
      </c>
      <c r="O1516" s="256">
        <v>188</v>
      </c>
    </row>
    <row r="1517" spans="2:15" x14ac:dyDescent="0.25">
      <c r="B1517" t="str">
        <f t="shared" si="23"/>
        <v>1283233032331Male</v>
      </c>
      <c r="C1517" s="256" t="s">
        <v>535</v>
      </c>
      <c r="D1517" s="17" t="s">
        <v>536</v>
      </c>
      <c r="E1517" s="17" t="s">
        <v>2135</v>
      </c>
      <c r="F1517" s="17" t="s">
        <v>2136</v>
      </c>
      <c r="G1517" s="256" t="s">
        <v>3905</v>
      </c>
      <c r="H1517" s="256">
        <v>0</v>
      </c>
      <c r="I1517" s="256" t="s">
        <v>5502</v>
      </c>
      <c r="J1517" s="256" t="s">
        <v>5502</v>
      </c>
      <c r="K1517" s="256">
        <v>209</v>
      </c>
      <c r="L1517" s="256" t="s">
        <v>5502</v>
      </c>
      <c r="M1517" s="256">
        <v>0</v>
      </c>
      <c r="N1517" s="256" t="s">
        <v>5502</v>
      </c>
      <c r="O1517" s="256">
        <v>224</v>
      </c>
    </row>
    <row r="1518" spans="2:15" x14ac:dyDescent="0.25">
      <c r="B1518" t="str">
        <f t="shared" si="23"/>
        <v>1283233032331Total</v>
      </c>
      <c r="C1518" s="504" t="s">
        <v>535</v>
      </c>
      <c r="D1518" s="505" t="s">
        <v>536</v>
      </c>
      <c r="E1518" s="505" t="s">
        <v>2135</v>
      </c>
      <c r="F1518" s="505" t="str">
        <f>F1517</f>
        <v>2331</v>
      </c>
      <c r="G1518" s="504" t="s">
        <v>3343</v>
      </c>
      <c r="H1518" s="504">
        <v>0</v>
      </c>
      <c r="I1518" s="504" t="s">
        <v>5502</v>
      </c>
      <c r="J1518" s="504" t="s">
        <v>5502</v>
      </c>
      <c r="K1518" s="504">
        <v>390</v>
      </c>
      <c r="L1518" s="504" t="s">
        <v>5502</v>
      </c>
      <c r="M1518" s="504">
        <v>0</v>
      </c>
      <c r="N1518" s="504" t="s">
        <v>5502</v>
      </c>
      <c r="O1518" s="504">
        <v>412</v>
      </c>
    </row>
    <row r="1519" spans="2:15" x14ac:dyDescent="0.25">
      <c r="B1519" t="str">
        <f t="shared" si="23"/>
        <v>1080570798154Female</v>
      </c>
      <c r="C1519" s="256" t="s">
        <v>537</v>
      </c>
      <c r="D1519" s="17" t="s">
        <v>538</v>
      </c>
      <c r="E1519" s="17" t="s">
        <v>538</v>
      </c>
      <c r="F1519" s="17" t="s">
        <v>2137</v>
      </c>
      <c r="G1519" s="256" t="s">
        <v>3904</v>
      </c>
      <c r="H1519" s="256">
        <v>0</v>
      </c>
      <c r="I1519" s="256">
        <v>0</v>
      </c>
      <c r="J1519" s="256">
        <v>0</v>
      </c>
      <c r="K1519" s="256">
        <v>58</v>
      </c>
      <c r="L1519" s="256">
        <v>0</v>
      </c>
      <c r="M1519" s="256">
        <v>0</v>
      </c>
      <c r="N1519" s="256">
        <v>0</v>
      </c>
      <c r="O1519" s="256">
        <v>58</v>
      </c>
    </row>
    <row r="1520" spans="2:15" x14ac:dyDescent="0.25">
      <c r="B1520" t="str">
        <f t="shared" si="23"/>
        <v>1080570798154Male</v>
      </c>
      <c r="C1520" s="256" t="s">
        <v>537</v>
      </c>
      <c r="D1520" s="17" t="s">
        <v>538</v>
      </c>
      <c r="E1520" s="17" t="s">
        <v>538</v>
      </c>
      <c r="F1520" s="17" t="s">
        <v>2137</v>
      </c>
      <c r="G1520" s="256" t="s">
        <v>3905</v>
      </c>
      <c r="H1520" s="256">
        <v>0</v>
      </c>
      <c r="I1520" s="256">
        <v>0</v>
      </c>
      <c r="J1520" s="256">
        <v>0</v>
      </c>
      <c r="K1520" s="256">
        <v>78</v>
      </c>
      <c r="L1520" s="256">
        <v>0</v>
      </c>
      <c r="M1520" s="256">
        <v>0</v>
      </c>
      <c r="N1520" s="256">
        <v>0</v>
      </c>
      <c r="O1520" s="256">
        <v>78</v>
      </c>
    </row>
    <row r="1521" spans="2:15" x14ac:dyDescent="0.25">
      <c r="B1521" t="str">
        <f t="shared" si="23"/>
        <v>1080570798154Total</v>
      </c>
      <c r="C1521" s="504" t="s">
        <v>537</v>
      </c>
      <c r="D1521" s="505" t="s">
        <v>538</v>
      </c>
      <c r="E1521" s="505" t="s">
        <v>538</v>
      </c>
      <c r="F1521" s="505" t="str">
        <f>F1520</f>
        <v>8154</v>
      </c>
      <c r="G1521" s="504" t="s">
        <v>3343</v>
      </c>
      <c r="H1521" s="504">
        <v>0</v>
      </c>
      <c r="I1521" s="504">
        <v>0</v>
      </c>
      <c r="J1521" s="504">
        <v>0</v>
      </c>
      <c r="K1521" s="504">
        <v>136</v>
      </c>
      <c r="L1521" s="504">
        <v>0</v>
      </c>
      <c r="M1521" s="504">
        <v>0</v>
      </c>
      <c r="N1521" s="504">
        <v>0</v>
      </c>
      <c r="O1521" s="504">
        <v>136</v>
      </c>
    </row>
    <row r="1522" spans="2:15" x14ac:dyDescent="0.25">
      <c r="B1522" t="str">
        <f t="shared" si="23"/>
        <v>1270441030674Female</v>
      </c>
      <c r="C1522" s="256" t="s">
        <v>539</v>
      </c>
      <c r="D1522" s="17" t="s">
        <v>540</v>
      </c>
      <c r="E1522" s="17" t="s">
        <v>2138</v>
      </c>
      <c r="F1522" s="17" t="s">
        <v>2139</v>
      </c>
      <c r="G1522" s="256" t="s">
        <v>3904</v>
      </c>
      <c r="H1522" s="256">
        <v>0</v>
      </c>
      <c r="I1522" s="256" t="s">
        <v>5502</v>
      </c>
      <c r="J1522" s="256" t="s">
        <v>5502</v>
      </c>
      <c r="K1522" s="256">
        <v>142</v>
      </c>
      <c r="L1522" s="256" t="s">
        <v>5502</v>
      </c>
      <c r="M1522" s="256" t="s">
        <v>5502</v>
      </c>
      <c r="N1522" s="256">
        <v>0</v>
      </c>
      <c r="O1522" s="256">
        <v>156</v>
      </c>
    </row>
    <row r="1523" spans="2:15" x14ac:dyDescent="0.25">
      <c r="B1523" t="str">
        <f t="shared" si="23"/>
        <v>1270441030674Male</v>
      </c>
      <c r="C1523" s="256" t="s">
        <v>539</v>
      </c>
      <c r="D1523" s="17" t="s">
        <v>540</v>
      </c>
      <c r="E1523" s="17" t="s">
        <v>2138</v>
      </c>
      <c r="F1523" s="17" t="s">
        <v>2139</v>
      </c>
      <c r="G1523" s="256" t="s">
        <v>3905</v>
      </c>
      <c r="H1523" s="256">
        <v>0</v>
      </c>
      <c r="I1523" s="256" t="s">
        <v>5502</v>
      </c>
      <c r="J1523" s="256" t="s">
        <v>5502</v>
      </c>
      <c r="K1523" s="256">
        <v>130</v>
      </c>
      <c r="L1523" s="256" t="s">
        <v>5502</v>
      </c>
      <c r="M1523" s="256">
        <v>0</v>
      </c>
      <c r="N1523" s="256">
        <v>0</v>
      </c>
      <c r="O1523" s="256">
        <v>147</v>
      </c>
    </row>
    <row r="1524" spans="2:15" x14ac:dyDescent="0.25">
      <c r="B1524" t="str">
        <f t="shared" si="23"/>
        <v>1270441030674Total</v>
      </c>
      <c r="C1524" s="504" t="s">
        <v>539</v>
      </c>
      <c r="D1524" s="505" t="s">
        <v>540</v>
      </c>
      <c r="E1524" s="505" t="s">
        <v>2138</v>
      </c>
      <c r="F1524" s="505" t="str">
        <f>F1523</f>
        <v>0674</v>
      </c>
      <c r="G1524" s="504" t="s">
        <v>3343</v>
      </c>
      <c r="H1524" s="504">
        <v>0</v>
      </c>
      <c r="I1524" s="504">
        <v>11</v>
      </c>
      <c r="J1524" s="504" t="s">
        <v>5502</v>
      </c>
      <c r="K1524" s="504">
        <v>272</v>
      </c>
      <c r="L1524" s="504">
        <v>11</v>
      </c>
      <c r="M1524" s="504" t="s">
        <v>5502</v>
      </c>
      <c r="N1524" s="504">
        <v>0</v>
      </c>
      <c r="O1524" s="504">
        <v>303</v>
      </c>
    </row>
    <row r="1525" spans="2:15" x14ac:dyDescent="0.25">
      <c r="B1525" t="str">
        <f t="shared" si="23"/>
        <v>1270441030675Female</v>
      </c>
      <c r="C1525" s="256" t="s">
        <v>539</v>
      </c>
      <c r="D1525" s="17" t="s">
        <v>540</v>
      </c>
      <c r="E1525" s="17" t="s">
        <v>2140</v>
      </c>
      <c r="F1525" s="17" t="s">
        <v>2141</v>
      </c>
      <c r="G1525" s="256" t="s">
        <v>3904</v>
      </c>
      <c r="H1525" s="256">
        <v>0</v>
      </c>
      <c r="I1525" s="256" t="s">
        <v>5502</v>
      </c>
      <c r="J1525" s="256" t="s">
        <v>5502</v>
      </c>
      <c r="K1525" s="256">
        <v>287</v>
      </c>
      <c r="L1525" s="256" t="s">
        <v>5502</v>
      </c>
      <c r="M1525" s="256" t="s">
        <v>5502</v>
      </c>
      <c r="N1525" s="256">
        <v>0</v>
      </c>
      <c r="O1525" s="256">
        <v>307</v>
      </c>
    </row>
    <row r="1526" spans="2:15" x14ac:dyDescent="0.25">
      <c r="B1526" t="str">
        <f t="shared" si="23"/>
        <v>1270441030675Male</v>
      </c>
      <c r="C1526" s="256" t="s">
        <v>539</v>
      </c>
      <c r="D1526" s="17" t="s">
        <v>540</v>
      </c>
      <c r="E1526" s="17" t="s">
        <v>2140</v>
      </c>
      <c r="F1526" s="17" t="s">
        <v>2141</v>
      </c>
      <c r="G1526" s="256" t="s">
        <v>3905</v>
      </c>
      <c r="H1526" s="256">
        <v>0</v>
      </c>
      <c r="I1526" s="256">
        <v>12</v>
      </c>
      <c r="J1526" s="256" t="s">
        <v>5502</v>
      </c>
      <c r="K1526" s="256">
        <v>309</v>
      </c>
      <c r="L1526" s="256" t="s">
        <v>5502</v>
      </c>
      <c r="M1526" s="256" t="s">
        <v>5502</v>
      </c>
      <c r="N1526" s="256">
        <v>0</v>
      </c>
      <c r="O1526" s="256">
        <v>331</v>
      </c>
    </row>
    <row r="1527" spans="2:15" x14ac:dyDescent="0.25">
      <c r="B1527" t="str">
        <f t="shared" si="23"/>
        <v>1270441030675Total</v>
      </c>
      <c r="C1527" s="504" t="s">
        <v>539</v>
      </c>
      <c r="D1527" s="505" t="s">
        <v>540</v>
      </c>
      <c r="E1527" s="505" t="s">
        <v>2140</v>
      </c>
      <c r="F1527" s="505" t="str">
        <f>F1526</f>
        <v>0675</v>
      </c>
      <c r="G1527" s="504" t="s">
        <v>3343</v>
      </c>
      <c r="H1527" s="504">
        <v>0</v>
      </c>
      <c r="I1527" s="504" t="s">
        <v>5502</v>
      </c>
      <c r="J1527" s="504" t="s">
        <v>5502</v>
      </c>
      <c r="K1527" s="504">
        <v>596</v>
      </c>
      <c r="L1527" s="504" t="s">
        <v>5502</v>
      </c>
      <c r="M1527" s="504" t="s">
        <v>5502</v>
      </c>
      <c r="N1527" s="504">
        <v>0</v>
      </c>
      <c r="O1527" s="504">
        <v>638</v>
      </c>
    </row>
    <row r="1528" spans="2:15" x14ac:dyDescent="0.25">
      <c r="B1528" t="str">
        <f t="shared" si="23"/>
        <v>1193550288209Female</v>
      </c>
      <c r="C1528" s="256" t="s">
        <v>3793</v>
      </c>
      <c r="D1528" s="17" t="s">
        <v>3693</v>
      </c>
      <c r="E1528" s="17" t="s">
        <v>3693</v>
      </c>
      <c r="F1528" s="17" t="s">
        <v>3694</v>
      </c>
      <c r="G1528" s="256" t="s">
        <v>3904</v>
      </c>
      <c r="H1528" s="256">
        <v>0</v>
      </c>
      <c r="I1528" s="256">
        <v>0</v>
      </c>
      <c r="J1528" s="256" t="s">
        <v>5502</v>
      </c>
      <c r="K1528" s="256" t="s">
        <v>5502</v>
      </c>
      <c r="L1528" s="256">
        <v>0</v>
      </c>
      <c r="M1528" s="256">
        <v>0</v>
      </c>
      <c r="N1528" s="256">
        <v>0</v>
      </c>
      <c r="O1528" s="256">
        <v>18</v>
      </c>
    </row>
    <row r="1529" spans="2:15" x14ac:dyDescent="0.25">
      <c r="B1529" t="str">
        <f t="shared" si="23"/>
        <v>1193550288209Male</v>
      </c>
      <c r="C1529" s="256" t="s">
        <v>3793</v>
      </c>
      <c r="D1529" s="17" t="s">
        <v>3693</v>
      </c>
      <c r="E1529" s="17" t="s">
        <v>3693</v>
      </c>
      <c r="F1529" s="17" t="s">
        <v>3694</v>
      </c>
      <c r="G1529" s="256" t="s">
        <v>3905</v>
      </c>
      <c r="H1529" s="256">
        <v>0</v>
      </c>
      <c r="I1529" s="256" t="s">
        <v>5502</v>
      </c>
      <c r="J1529" s="256" t="s">
        <v>5502</v>
      </c>
      <c r="K1529" s="256">
        <v>22</v>
      </c>
      <c r="L1529" s="256">
        <v>0</v>
      </c>
      <c r="M1529" s="256">
        <v>0</v>
      </c>
      <c r="N1529" s="256">
        <v>0</v>
      </c>
      <c r="O1529" s="256">
        <v>26</v>
      </c>
    </row>
    <row r="1530" spans="2:15" x14ac:dyDescent="0.25">
      <c r="B1530" t="str">
        <f t="shared" si="23"/>
        <v>1193550288209Total</v>
      </c>
      <c r="C1530" s="504" t="s">
        <v>3793</v>
      </c>
      <c r="D1530" s="505" t="s">
        <v>3693</v>
      </c>
      <c r="E1530" s="505" t="s">
        <v>3693</v>
      </c>
      <c r="F1530" s="505" t="str">
        <f>F1529</f>
        <v>8209</v>
      </c>
      <c r="G1530" s="504" t="s">
        <v>3343</v>
      </c>
      <c r="H1530" s="504">
        <v>0</v>
      </c>
      <c r="I1530" s="504" t="s">
        <v>5502</v>
      </c>
      <c r="J1530" s="504" t="s">
        <v>5502</v>
      </c>
      <c r="K1530" s="504" t="s">
        <v>5502</v>
      </c>
      <c r="L1530" s="504">
        <v>0</v>
      </c>
      <c r="M1530" s="504">
        <v>0</v>
      </c>
      <c r="N1530" s="504">
        <v>0</v>
      </c>
      <c r="O1530" s="504">
        <v>44</v>
      </c>
    </row>
    <row r="1531" spans="2:15" x14ac:dyDescent="0.25">
      <c r="B1531" t="str">
        <f t="shared" si="23"/>
        <v>1113125035333Female</v>
      </c>
      <c r="C1531" s="256" t="s">
        <v>541</v>
      </c>
      <c r="D1531" s="17" t="s">
        <v>542</v>
      </c>
      <c r="E1531" s="17" t="s">
        <v>2142</v>
      </c>
      <c r="F1531" s="17" t="s">
        <v>2143</v>
      </c>
      <c r="G1531" s="256" t="s">
        <v>3904</v>
      </c>
      <c r="H1531" s="256">
        <v>0</v>
      </c>
      <c r="I1531" s="256" t="s">
        <v>5502</v>
      </c>
      <c r="J1531" s="256" t="s">
        <v>5502</v>
      </c>
      <c r="K1531" s="256">
        <v>127</v>
      </c>
      <c r="L1531" s="256" t="s">
        <v>5502</v>
      </c>
      <c r="M1531" s="256" t="s">
        <v>5502</v>
      </c>
      <c r="N1531" s="256">
        <v>0</v>
      </c>
      <c r="O1531" s="256">
        <v>133</v>
      </c>
    </row>
    <row r="1532" spans="2:15" x14ac:dyDescent="0.25">
      <c r="B1532" t="str">
        <f t="shared" si="23"/>
        <v>1113125035333Male</v>
      </c>
      <c r="C1532" s="256" t="s">
        <v>541</v>
      </c>
      <c r="D1532" s="17" t="s">
        <v>542</v>
      </c>
      <c r="E1532" s="17" t="s">
        <v>2142</v>
      </c>
      <c r="F1532" s="17" t="s">
        <v>2143</v>
      </c>
      <c r="G1532" s="256" t="s">
        <v>3905</v>
      </c>
      <c r="H1532" s="256" t="s">
        <v>5502</v>
      </c>
      <c r="I1532" s="256">
        <v>0</v>
      </c>
      <c r="J1532" s="256">
        <v>0</v>
      </c>
      <c r="K1532" s="256">
        <v>135</v>
      </c>
      <c r="L1532" s="256" t="s">
        <v>5502</v>
      </c>
      <c r="M1532" s="256">
        <v>0</v>
      </c>
      <c r="N1532" s="256">
        <v>0</v>
      </c>
      <c r="O1532" s="256">
        <v>140</v>
      </c>
    </row>
    <row r="1533" spans="2:15" x14ac:dyDescent="0.25">
      <c r="B1533" t="str">
        <f t="shared" si="23"/>
        <v>1113125035333Total</v>
      </c>
      <c r="C1533" s="504" t="s">
        <v>541</v>
      </c>
      <c r="D1533" s="505" t="s">
        <v>542</v>
      </c>
      <c r="E1533" s="505" t="s">
        <v>2142</v>
      </c>
      <c r="F1533" s="505" t="str">
        <f>F1532</f>
        <v>5333</v>
      </c>
      <c r="G1533" s="504" t="s">
        <v>3343</v>
      </c>
      <c r="H1533" s="504" t="s">
        <v>5502</v>
      </c>
      <c r="I1533" s="504" t="s">
        <v>5502</v>
      </c>
      <c r="J1533" s="504" t="s">
        <v>5502</v>
      </c>
      <c r="K1533" s="504">
        <v>262</v>
      </c>
      <c r="L1533" s="504" t="s">
        <v>5502</v>
      </c>
      <c r="M1533" s="504" t="s">
        <v>5502</v>
      </c>
      <c r="N1533" s="504">
        <v>0</v>
      </c>
      <c r="O1533" s="504">
        <v>273</v>
      </c>
    </row>
    <row r="1534" spans="2:15" x14ac:dyDescent="0.25">
      <c r="B1534" t="str">
        <f t="shared" si="23"/>
        <v>1113125032305Female</v>
      </c>
      <c r="C1534" s="256" t="s">
        <v>541</v>
      </c>
      <c r="D1534" s="17" t="s">
        <v>542</v>
      </c>
      <c r="E1534" s="17" t="s">
        <v>2144</v>
      </c>
      <c r="F1534" s="17" t="s">
        <v>2145</v>
      </c>
      <c r="G1534" s="256" t="s">
        <v>3904</v>
      </c>
      <c r="H1534" s="256">
        <v>0</v>
      </c>
      <c r="I1534" s="256" t="s">
        <v>5502</v>
      </c>
      <c r="J1534" s="256" t="s">
        <v>5502</v>
      </c>
      <c r="K1534" s="256">
        <v>302</v>
      </c>
      <c r="L1534" s="256" t="s">
        <v>5502</v>
      </c>
      <c r="M1534" s="256" t="s">
        <v>5502</v>
      </c>
      <c r="N1534" s="256">
        <v>0</v>
      </c>
      <c r="O1534" s="256">
        <v>316</v>
      </c>
    </row>
    <row r="1535" spans="2:15" x14ac:dyDescent="0.25">
      <c r="B1535" t="str">
        <f t="shared" si="23"/>
        <v>1113125032305Male</v>
      </c>
      <c r="C1535" s="256" t="s">
        <v>541</v>
      </c>
      <c r="D1535" s="17" t="s">
        <v>542</v>
      </c>
      <c r="E1535" s="17" t="s">
        <v>2144</v>
      </c>
      <c r="F1535" s="17" t="s">
        <v>2145</v>
      </c>
      <c r="G1535" s="256" t="s">
        <v>3905</v>
      </c>
      <c r="H1535" s="256">
        <v>0</v>
      </c>
      <c r="I1535" s="256" t="s">
        <v>5502</v>
      </c>
      <c r="J1535" s="256">
        <v>0</v>
      </c>
      <c r="K1535" s="256">
        <v>312</v>
      </c>
      <c r="L1535" s="256" t="s">
        <v>5502</v>
      </c>
      <c r="M1535" s="256" t="s">
        <v>5502</v>
      </c>
      <c r="N1535" s="256">
        <v>0</v>
      </c>
      <c r="O1535" s="256">
        <v>327</v>
      </c>
    </row>
    <row r="1536" spans="2:15" x14ac:dyDescent="0.25">
      <c r="B1536" t="str">
        <f t="shared" si="23"/>
        <v>1113125032305Total</v>
      </c>
      <c r="C1536" s="504" t="s">
        <v>541</v>
      </c>
      <c r="D1536" s="505" t="s">
        <v>542</v>
      </c>
      <c r="E1536" s="505" t="s">
        <v>2144</v>
      </c>
      <c r="F1536" s="505" t="str">
        <f>F1535</f>
        <v>2305</v>
      </c>
      <c r="G1536" s="504" t="s">
        <v>3343</v>
      </c>
      <c r="H1536" s="504">
        <v>0</v>
      </c>
      <c r="I1536" s="504">
        <v>15</v>
      </c>
      <c r="J1536" s="504" t="s">
        <v>5502</v>
      </c>
      <c r="K1536" s="504">
        <v>614</v>
      </c>
      <c r="L1536" s="504" t="s">
        <v>5502</v>
      </c>
      <c r="M1536" s="504" t="s">
        <v>5502</v>
      </c>
      <c r="N1536" s="504">
        <v>0</v>
      </c>
      <c r="O1536" s="504">
        <v>643</v>
      </c>
    </row>
    <row r="1537" spans="2:15" x14ac:dyDescent="0.25">
      <c r="B1537" t="str">
        <f t="shared" si="23"/>
        <v>1113126076606Female</v>
      </c>
      <c r="C1537" s="256" t="s">
        <v>543</v>
      </c>
      <c r="D1537" s="17" t="s">
        <v>544</v>
      </c>
      <c r="E1537" s="17" t="s">
        <v>544</v>
      </c>
      <c r="F1537" s="17" t="s">
        <v>3846</v>
      </c>
      <c r="G1537" s="256" t="s">
        <v>3904</v>
      </c>
      <c r="H1537" s="256">
        <v>0</v>
      </c>
      <c r="I1537" s="256" t="s">
        <v>5502</v>
      </c>
      <c r="J1537" s="256" t="s">
        <v>5502</v>
      </c>
      <c r="K1537" s="256">
        <v>130</v>
      </c>
      <c r="L1537" s="256" t="s">
        <v>5502</v>
      </c>
      <c r="M1537" s="256" t="s">
        <v>5502</v>
      </c>
      <c r="N1537" s="256">
        <v>0</v>
      </c>
      <c r="O1537" s="256">
        <v>141</v>
      </c>
    </row>
    <row r="1538" spans="2:15" x14ac:dyDescent="0.25">
      <c r="B1538" t="str">
        <f t="shared" si="23"/>
        <v>1113126076606Male</v>
      </c>
      <c r="C1538" s="256" t="s">
        <v>543</v>
      </c>
      <c r="D1538" s="17" t="s">
        <v>544</v>
      </c>
      <c r="E1538" s="17" t="s">
        <v>544</v>
      </c>
      <c r="F1538" s="17" t="s">
        <v>3846</v>
      </c>
      <c r="G1538" s="256" t="s">
        <v>3905</v>
      </c>
      <c r="H1538" s="256" t="s">
        <v>5502</v>
      </c>
      <c r="I1538" s="256" t="s">
        <v>5502</v>
      </c>
      <c r="J1538" s="256">
        <v>0</v>
      </c>
      <c r="K1538" s="256">
        <v>168</v>
      </c>
      <c r="L1538" s="256" t="s">
        <v>5502</v>
      </c>
      <c r="M1538" s="256">
        <v>0</v>
      </c>
      <c r="N1538" s="256" t="s">
        <v>5502</v>
      </c>
      <c r="O1538" s="256">
        <v>183</v>
      </c>
    </row>
    <row r="1539" spans="2:15" x14ac:dyDescent="0.25">
      <c r="B1539" t="str">
        <f t="shared" si="23"/>
        <v>1113126076606Total</v>
      </c>
      <c r="C1539" s="504" t="s">
        <v>543</v>
      </c>
      <c r="D1539" s="505" t="s">
        <v>544</v>
      </c>
      <c r="E1539" s="505" t="s">
        <v>544</v>
      </c>
      <c r="F1539" s="505" t="str">
        <f>F1538</f>
        <v>6606</v>
      </c>
      <c r="G1539" s="504" t="s">
        <v>3343</v>
      </c>
      <c r="H1539" s="504" t="s">
        <v>5502</v>
      </c>
      <c r="I1539" s="504" t="s">
        <v>5502</v>
      </c>
      <c r="J1539" s="504" t="s">
        <v>5502</v>
      </c>
      <c r="K1539" s="504">
        <v>298</v>
      </c>
      <c r="L1539" s="504">
        <v>17</v>
      </c>
      <c r="M1539" s="504" t="s">
        <v>5502</v>
      </c>
      <c r="N1539" s="504" t="s">
        <v>5502</v>
      </c>
      <c r="O1539" s="504">
        <v>324</v>
      </c>
    </row>
    <row r="1540" spans="2:15" x14ac:dyDescent="0.25">
      <c r="B1540" t="str">
        <f t="shared" si="23"/>
        <v>1140603928155Female</v>
      </c>
      <c r="C1540" s="256" t="s">
        <v>545</v>
      </c>
      <c r="D1540" s="17" t="s">
        <v>546</v>
      </c>
      <c r="E1540" s="17" t="s">
        <v>546</v>
      </c>
      <c r="F1540" s="17" t="s">
        <v>2146</v>
      </c>
      <c r="G1540" s="256" t="s">
        <v>3904</v>
      </c>
      <c r="H1540" s="256">
        <v>0</v>
      </c>
      <c r="I1540" s="256" t="s">
        <v>5502</v>
      </c>
      <c r="J1540" s="256">
        <v>203</v>
      </c>
      <c r="K1540" s="256" t="s">
        <v>5502</v>
      </c>
      <c r="L1540" s="256" t="s">
        <v>5502</v>
      </c>
      <c r="M1540" s="256" t="s">
        <v>5502</v>
      </c>
      <c r="N1540" s="256" t="s">
        <v>5502</v>
      </c>
      <c r="O1540" s="256">
        <v>221</v>
      </c>
    </row>
    <row r="1541" spans="2:15" x14ac:dyDescent="0.25">
      <c r="B1541" t="str">
        <f t="shared" ref="B1541:B1604" si="24">C1541&amp;F1541&amp;G1541</f>
        <v>1140603928155Male</v>
      </c>
      <c r="C1541" s="256" t="s">
        <v>545</v>
      </c>
      <c r="D1541" s="17" t="s">
        <v>546</v>
      </c>
      <c r="E1541" s="17" t="s">
        <v>546</v>
      </c>
      <c r="F1541" s="17" t="s">
        <v>2146</v>
      </c>
      <c r="G1541" s="256" t="s">
        <v>3905</v>
      </c>
      <c r="H1541" s="256">
        <v>0</v>
      </c>
      <c r="I1541" s="256" t="s">
        <v>5502</v>
      </c>
      <c r="J1541" s="256">
        <v>225</v>
      </c>
      <c r="K1541" s="256" t="s">
        <v>5502</v>
      </c>
      <c r="L1541" s="256" t="s">
        <v>5502</v>
      </c>
      <c r="M1541" s="256">
        <v>0</v>
      </c>
      <c r="N1541" s="256">
        <v>0</v>
      </c>
      <c r="O1541" s="256">
        <v>238</v>
      </c>
    </row>
    <row r="1542" spans="2:15" x14ac:dyDescent="0.25">
      <c r="B1542" t="str">
        <f t="shared" si="24"/>
        <v>1140603928155Total</v>
      </c>
      <c r="C1542" s="504" t="s">
        <v>545</v>
      </c>
      <c r="D1542" s="505" t="s">
        <v>546</v>
      </c>
      <c r="E1542" s="505" t="s">
        <v>546</v>
      </c>
      <c r="F1542" s="505" t="str">
        <f>F1541</f>
        <v>8155</v>
      </c>
      <c r="G1542" s="504" t="s">
        <v>3343</v>
      </c>
      <c r="H1542" s="504">
        <v>0</v>
      </c>
      <c r="I1542" s="504">
        <v>18</v>
      </c>
      <c r="J1542" s="504">
        <v>428</v>
      </c>
      <c r="K1542" s="504" t="s">
        <v>5502</v>
      </c>
      <c r="L1542" s="504" t="s">
        <v>5502</v>
      </c>
      <c r="M1542" s="504" t="s">
        <v>5502</v>
      </c>
      <c r="N1542" s="504" t="s">
        <v>5502</v>
      </c>
      <c r="O1542" s="504">
        <v>459</v>
      </c>
    </row>
    <row r="1543" spans="2:15" x14ac:dyDescent="0.25">
      <c r="B1543" t="str">
        <f t="shared" si="24"/>
        <v>1265129807542Female</v>
      </c>
      <c r="C1543" s="256" t="s">
        <v>547</v>
      </c>
      <c r="D1543" s="17" t="s">
        <v>548</v>
      </c>
      <c r="E1543" s="17" t="s">
        <v>548</v>
      </c>
      <c r="F1543" s="17" t="s">
        <v>2147</v>
      </c>
      <c r="G1543" s="256" t="s">
        <v>3904</v>
      </c>
      <c r="H1543" s="256">
        <v>0</v>
      </c>
      <c r="I1543" s="256" t="s">
        <v>5502</v>
      </c>
      <c r="J1543" s="256" t="s">
        <v>5502</v>
      </c>
      <c r="K1543" s="256">
        <v>0</v>
      </c>
      <c r="L1543" s="256">
        <v>0</v>
      </c>
      <c r="M1543" s="256">
        <v>0</v>
      </c>
      <c r="N1543" s="256">
        <v>0</v>
      </c>
      <c r="O1543" s="256">
        <v>250</v>
      </c>
    </row>
    <row r="1544" spans="2:15" x14ac:dyDescent="0.25">
      <c r="B1544" t="str">
        <f t="shared" si="24"/>
        <v>1265129807542Male</v>
      </c>
      <c r="C1544" s="256" t="s">
        <v>547</v>
      </c>
      <c r="D1544" s="17" t="s">
        <v>548</v>
      </c>
      <c r="E1544" s="17" t="s">
        <v>548</v>
      </c>
      <c r="F1544" s="17" t="s">
        <v>2147</v>
      </c>
      <c r="G1544" s="256" t="s">
        <v>3905</v>
      </c>
      <c r="H1544" s="256">
        <v>0</v>
      </c>
      <c r="I1544" s="256" t="s">
        <v>5502</v>
      </c>
      <c r="J1544" s="256" t="s">
        <v>5502</v>
      </c>
      <c r="K1544" s="256">
        <v>0</v>
      </c>
      <c r="L1544" s="256">
        <v>0</v>
      </c>
      <c r="M1544" s="256">
        <v>0</v>
      </c>
      <c r="N1544" s="256">
        <v>0</v>
      </c>
      <c r="O1544" s="256">
        <v>316</v>
      </c>
    </row>
    <row r="1545" spans="2:15" x14ac:dyDescent="0.25">
      <c r="B1545" t="str">
        <f t="shared" si="24"/>
        <v>1265129807542Total</v>
      </c>
      <c r="C1545" s="504" t="s">
        <v>547</v>
      </c>
      <c r="D1545" s="505" t="s">
        <v>548</v>
      </c>
      <c r="E1545" s="505" t="s">
        <v>548</v>
      </c>
      <c r="F1545" s="505" t="str">
        <f>F1544</f>
        <v>7542</v>
      </c>
      <c r="G1545" s="504" t="s">
        <v>3343</v>
      </c>
      <c r="H1545" s="504">
        <v>0</v>
      </c>
      <c r="I1545" s="504" t="s">
        <v>5502</v>
      </c>
      <c r="J1545" s="504" t="s">
        <v>5502</v>
      </c>
      <c r="K1545" s="504">
        <v>0</v>
      </c>
      <c r="L1545" s="504">
        <v>0</v>
      </c>
      <c r="M1545" s="504">
        <v>0</v>
      </c>
      <c r="N1545" s="504">
        <v>0</v>
      </c>
      <c r="O1545" s="504">
        <v>566</v>
      </c>
    </row>
    <row r="1546" spans="2:15" x14ac:dyDescent="0.25">
      <c r="B1546" t="str">
        <f t="shared" si="24"/>
        <v>1265135107683Female</v>
      </c>
      <c r="C1546" s="256" t="s">
        <v>549</v>
      </c>
      <c r="D1546" s="17" t="s">
        <v>550</v>
      </c>
      <c r="E1546" s="17" t="s">
        <v>550</v>
      </c>
      <c r="F1546" s="17" t="s">
        <v>2148</v>
      </c>
      <c r="G1546" s="256" t="s">
        <v>3904</v>
      </c>
      <c r="H1546" s="256">
        <v>0</v>
      </c>
      <c r="I1546" s="256">
        <v>36</v>
      </c>
      <c r="J1546" s="256">
        <v>27</v>
      </c>
      <c r="K1546" s="256">
        <v>14</v>
      </c>
      <c r="L1546" s="256" t="s">
        <v>5502</v>
      </c>
      <c r="M1546" s="256" t="s">
        <v>5502</v>
      </c>
      <c r="N1546" s="256">
        <v>0</v>
      </c>
      <c r="O1546" s="256">
        <v>84</v>
      </c>
    </row>
    <row r="1547" spans="2:15" x14ac:dyDescent="0.25">
      <c r="B1547" t="str">
        <f t="shared" si="24"/>
        <v>1265135107683Male</v>
      </c>
      <c r="C1547" s="256" t="s">
        <v>549</v>
      </c>
      <c r="D1547" s="17" t="s">
        <v>550</v>
      </c>
      <c r="E1547" s="17" t="s">
        <v>550</v>
      </c>
      <c r="F1547" s="17" t="s">
        <v>2148</v>
      </c>
      <c r="G1547" s="256" t="s">
        <v>3905</v>
      </c>
      <c r="H1547" s="256">
        <v>0</v>
      </c>
      <c r="I1547" s="256">
        <v>39</v>
      </c>
      <c r="J1547" s="256">
        <v>13</v>
      </c>
      <c r="K1547" s="256">
        <v>13</v>
      </c>
      <c r="L1547" s="256" t="s">
        <v>5502</v>
      </c>
      <c r="M1547" s="256" t="s">
        <v>5502</v>
      </c>
      <c r="N1547" s="256">
        <v>0</v>
      </c>
      <c r="O1547" s="256">
        <v>74</v>
      </c>
    </row>
    <row r="1548" spans="2:15" x14ac:dyDescent="0.25">
      <c r="B1548" t="str">
        <f t="shared" si="24"/>
        <v>1265135107683Total</v>
      </c>
      <c r="C1548" s="504" t="s">
        <v>549</v>
      </c>
      <c r="D1548" s="505" t="s">
        <v>550</v>
      </c>
      <c r="E1548" s="505" t="s">
        <v>550</v>
      </c>
      <c r="F1548" s="505" t="str">
        <f>F1547</f>
        <v>7683</v>
      </c>
      <c r="G1548" s="504" t="s">
        <v>3343</v>
      </c>
      <c r="H1548" s="504">
        <v>0</v>
      </c>
      <c r="I1548" s="504">
        <v>75</v>
      </c>
      <c r="J1548" s="504">
        <v>40</v>
      </c>
      <c r="K1548" s="504">
        <v>27</v>
      </c>
      <c r="L1548" s="504" t="s">
        <v>5502</v>
      </c>
      <c r="M1548" s="504" t="s">
        <v>5502</v>
      </c>
      <c r="N1548" s="504">
        <v>0</v>
      </c>
      <c r="O1548" s="504">
        <v>158</v>
      </c>
    </row>
    <row r="1549" spans="2:15" x14ac:dyDescent="0.25">
      <c r="B1549" t="str">
        <f t="shared" si="24"/>
        <v>1283237032324Female</v>
      </c>
      <c r="C1549" s="256" t="s">
        <v>551</v>
      </c>
      <c r="D1549" s="17" t="s">
        <v>552</v>
      </c>
      <c r="E1549" s="17" t="s">
        <v>2149</v>
      </c>
      <c r="F1549" s="17" t="s">
        <v>2150</v>
      </c>
      <c r="G1549" s="256" t="s">
        <v>3904</v>
      </c>
      <c r="H1549" s="256" t="s">
        <v>5502</v>
      </c>
      <c r="I1549" s="256" t="s">
        <v>5502</v>
      </c>
      <c r="J1549" s="256" t="s">
        <v>5502</v>
      </c>
      <c r="K1549" s="256">
        <v>181</v>
      </c>
      <c r="L1549" s="256" t="s">
        <v>5502</v>
      </c>
      <c r="M1549" s="256">
        <v>14</v>
      </c>
      <c r="N1549" s="256">
        <v>0</v>
      </c>
      <c r="O1549" s="256">
        <v>208</v>
      </c>
    </row>
    <row r="1550" spans="2:15" x14ac:dyDescent="0.25">
      <c r="B1550" t="str">
        <f t="shared" si="24"/>
        <v>1283237032324Male</v>
      </c>
      <c r="C1550" s="256" t="s">
        <v>551</v>
      </c>
      <c r="D1550" s="17" t="s">
        <v>552</v>
      </c>
      <c r="E1550" s="17" t="s">
        <v>2149</v>
      </c>
      <c r="F1550" s="17" t="s">
        <v>2150</v>
      </c>
      <c r="G1550" s="256" t="s">
        <v>3905</v>
      </c>
      <c r="H1550" s="256">
        <v>0</v>
      </c>
      <c r="I1550" s="256" t="s">
        <v>5502</v>
      </c>
      <c r="J1550" s="256" t="s">
        <v>5502</v>
      </c>
      <c r="K1550" s="256">
        <v>200</v>
      </c>
      <c r="L1550" s="256" t="s">
        <v>5502</v>
      </c>
      <c r="M1550" s="256">
        <v>11</v>
      </c>
      <c r="N1550" s="256" t="s">
        <v>5502</v>
      </c>
      <c r="O1550" s="256">
        <v>224</v>
      </c>
    </row>
    <row r="1551" spans="2:15" x14ac:dyDescent="0.25">
      <c r="B1551" t="str">
        <f t="shared" si="24"/>
        <v>1283237032324Total</v>
      </c>
      <c r="C1551" s="504" t="s">
        <v>551</v>
      </c>
      <c r="D1551" s="505" t="s">
        <v>552</v>
      </c>
      <c r="E1551" s="505" t="s">
        <v>2149</v>
      </c>
      <c r="F1551" s="505" t="str">
        <f>F1550</f>
        <v>2324</v>
      </c>
      <c r="G1551" s="504" t="s">
        <v>3343</v>
      </c>
      <c r="H1551" s="504" t="s">
        <v>5502</v>
      </c>
      <c r="I1551" s="504" t="s">
        <v>5502</v>
      </c>
      <c r="J1551" s="504" t="s">
        <v>5502</v>
      </c>
      <c r="K1551" s="504">
        <v>381</v>
      </c>
      <c r="L1551" s="504" t="s">
        <v>5502</v>
      </c>
      <c r="M1551" s="504">
        <v>25</v>
      </c>
      <c r="N1551" s="504" t="s">
        <v>5502</v>
      </c>
      <c r="O1551" s="504">
        <v>432</v>
      </c>
    </row>
    <row r="1552" spans="2:15" x14ac:dyDescent="0.25">
      <c r="B1552" t="str">
        <f t="shared" si="24"/>
        <v>1283237032325Female</v>
      </c>
      <c r="C1552" s="256" t="s">
        <v>551</v>
      </c>
      <c r="D1552" s="17" t="s">
        <v>552</v>
      </c>
      <c r="E1552" s="17" t="s">
        <v>2151</v>
      </c>
      <c r="F1552" s="17" t="s">
        <v>2152</v>
      </c>
      <c r="G1552" s="256" t="s">
        <v>3904</v>
      </c>
      <c r="H1552" s="256">
        <v>0</v>
      </c>
      <c r="I1552" s="256">
        <v>13</v>
      </c>
      <c r="J1552" s="256" t="s">
        <v>5502</v>
      </c>
      <c r="K1552" s="256">
        <v>383</v>
      </c>
      <c r="L1552" s="256" t="s">
        <v>5502</v>
      </c>
      <c r="M1552" s="256">
        <v>25</v>
      </c>
      <c r="N1552" s="256" t="s">
        <v>5502</v>
      </c>
      <c r="O1552" s="256">
        <v>433</v>
      </c>
    </row>
    <row r="1553" spans="2:15" x14ac:dyDescent="0.25">
      <c r="B1553" t="str">
        <f t="shared" si="24"/>
        <v>1283237032325Male</v>
      </c>
      <c r="C1553" s="256" t="s">
        <v>551</v>
      </c>
      <c r="D1553" s="17" t="s">
        <v>552</v>
      </c>
      <c r="E1553" s="17" t="s">
        <v>2151</v>
      </c>
      <c r="F1553" s="17" t="s">
        <v>2152</v>
      </c>
      <c r="G1553" s="256" t="s">
        <v>3905</v>
      </c>
      <c r="H1553" s="256">
        <v>0</v>
      </c>
      <c r="I1553" s="256">
        <v>18</v>
      </c>
      <c r="J1553" s="256" t="s">
        <v>5502</v>
      </c>
      <c r="K1553" s="256">
        <v>376</v>
      </c>
      <c r="L1553" s="256" t="s">
        <v>5502</v>
      </c>
      <c r="M1553" s="256">
        <v>26</v>
      </c>
      <c r="N1553" s="256">
        <v>0</v>
      </c>
      <c r="O1553" s="256">
        <v>428</v>
      </c>
    </row>
    <row r="1554" spans="2:15" x14ac:dyDescent="0.25">
      <c r="B1554" t="str">
        <f t="shared" si="24"/>
        <v>1283237032325Total</v>
      </c>
      <c r="C1554" s="504" t="s">
        <v>551</v>
      </c>
      <c r="D1554" s="505" t="s">
        <v>552</v>
      </c>
      <c r="E1554" s="505" t="s">
        <v>2151</v>
      </c>
      <c r="F1554" s="505" t="str">
        <f>F1553</f>
        <v>2325</v>
      </c>
      <c r="G1554" s="504" t="s">
        <v>3343</v>
      </c>
      <c r="H1554" s="504">
        <v>0</v>
      </c>
      <c r="I1554" s="504">
        <v>31</v>
      </c>
      <c r="J1554" s="504">
        <v>14</v>
      </c>
      <c r="K1554" s="504">
        <v>759</v>
      </c>
      <c r="L1554" s="504" t="s">
        <v>5502</v>
      </c>
      <c r="M1554" s="504">
        <v>51</v>
      </c>
      <c r="N1554" s="504" t="s">
        <v>5502</v>
      </c>
      <c r="O1554" s="504">
        <v>861</v>
      </c>
    </row>
    <row r="1555" spans="2:15" x14ac:dyDescent="0.25">
      <c r="B1555" t="str">
        <f t="shared" si="24"/>
        <v>1283242077032Female</v>
      </c>
      <c r="C1555" s="256" t="s">
        <v>553</v>
      </c>
      <c r="D1555" s="17" t="s">
        <v>554</v>
      </c>
      <c r="E1555" s="17" t="s">
        <v>554</v>
      </c>
      <c r="F1555" s="17" t="s">
        <v>3847</v>
      </c>
      <c r="G1555" s="256" t="s">
        <v>3904</v>
      </c>
      <c r="H1555" s="256">
        <v>0</v>
      </c>
      <c r="I1555" s="256" t="s">
        <v>5502</v>
      </c>
      <c r="J1555" s="256">
        <v>0</v>
      </c>
      <c r="K1555" s="256">
        <v>147</v>
      </c>
      <c r="L1555" s="256" t="s">
        <v>5502</v>
      </c>
      <c r="M1555" s="256">
        <v>0</v>
      </c>
      <c r="N1555" s="256">
        <v>0</v>
      </c>
      <c r="O1555" s="256">
        <v>150</v>
      </c>
    </row>
    <row r="1556" spans="2:15" x14ac:dyDescent="0.25">
      <c r="B1556" t="str">
        <f t="shared" si="24"/>
        <v>1283242077032Male</v>
      </c>
      <c r="C1556" s="256" t="s">
        <v>553</v>
      </c>
      <c r="D1556" s="17" t="s">
        <v>554</v>
      </c>
      <c r="E1556" s="17" t="s">
        <v>554</v>
      </c>
      <c r="F1556" s="17" t="s">
        <v>3847</v>
      </c>
      <c r="G1556" s="256" t="s">
        <v>3905</v>
      </c>
      <c r="H1556" s="256">
        <v>0</v>
      </c>
      <c r="I1556" s="256" t="s">
        <v>5502</v>
      </c>
      <c r="J1556" s="256" t="s">
        <v>5502</v>
      </c>
      <c r="K1556" s="256">
        <v>262</v>
      </c>
      <c r="L1556" s="256" t="s">
        <v>5502</v>
      </c>
      <c r="M1556" s="256">
        <v>0</v>
      </c>
      <c r="N1556" s="256">
        <v>0</v>
      </c>
      <c r="O1556" s="256">
        <v>270</v>
      </c>
    </row>
    <row r="1557" spans="2:15" x14ac:dyDescent="0.25">
      <c r="B1557" t="str">
        <f t="shared" si="24"/>
        <v>1283242077032Total</v>
      </c>
      <c r="C1557" s="504" t="s">
        <v>553</v>
      </c>
      <c r="D1557" s="505" t="s">
        <v>554</v>
      </c>
      <c r="E1557" s="505" t="s">
        <v>554</v>
      </c>
      <c r="F1557" s="505" t="str">
        <f>F1556</f>
        <v>7032</v>
      </c>
      <c r="G1557" s="504" t="s">
        <v>3343</v>
      </c>
      <c r="H1557" s="504">
        <v>0</v>
      </c>
      <c r="I1557" s="504" t="s">
        <v>5502</v>
      </c>
      <c r="J1557" s="504" t="s">
        <v>5502</v>
      </c>
      <c r="K1557" s="504">
        <v>409</v>
      </c>
      <c r="L1557" s="504" t="s">
        <v>5502</v>
      </c>
      <c r="M1557" s="504">
        <v>0</v>
      </c>
      <c r="N1557" s="504">
        <v>0</v>
      </c>
      <c r="O1557" s="504">
        <v>420</v>
      </c>
    </row>
    <row r="1558" spans="2:15" x14ac:dyDescent="0.25">
      <c r="B1558" t="str">
        <f t="shared" si="24"/>
        <v>1152200017765Female</v>
      </c>
      <c r="C1558" s="256" t="s">
        <v>555</v>
      </c>
      <c r="D1558" s="17" t="s">
        <v>556</v>
      </c>
      <c r="E1558" s="17" t="s">
        <v>556</v>
      </c>
      <c r="F1558" s="17" t="s">
        <v>2153</v>
      </c>
      <c r="G1558" s="256" t="s">
        <v>3904</v>
      </c>
      <c r="H1558" s="256">
        <v>0</v>
      </c>
      <c r="I1558" s="256" t="s">
        <v>5502</v>
      </c>
      <c r="J1558" s="256" t="s">
        <v>5502</v>
      </c>
      <c r="K1558" s="256" t="s">
        <v>5502</v>
      </c>
      <c r="L1558" s="256">
        <v>0</v>
      </c>
      <c r="M1558" s="256">
        <v>0</v>
      </c>
      <c r="N1558" s="256">
        <v>0</v>
      </c>
      <c r="O1558" s="256">
        <v>13</v>
      </c>
    </row>
    <row r="1559" spans="2:15" x14ac:dyDescent="0.25">
      <c r="B1559" t="str">
        <f t="shared" si="24"/>
        <v>1152200017765Male</v>
      </c>
      <c r="C1559" s="256" t="s">
        <v>555</v>
      </c>
      <c r="D1559" s="17" t="s">
        <v>556</v>
      </c>
      <c r="E1559" s="17" t="s">
        <v>556</v>
      </c>
      <c r="F1559" s="17" t="s">
        <v>2153</v>
      </c>
      <c r="G1559" s="256" t="s">
        <v>3905</v>
      </c>
      <c r="H1559" s="256">
        <v>0</v>
      </c>
      <c r="I1559" s="256" t="s">
        <v>5502</v>
      </c>
      <c r="J1559" s="256" t="s">
        <v>5502</v>
      </c>
      <c r="K1559" s="256" t="s">
        <v>5502</v>
      </c>
      <c r="L1559" s="256" t="s">
        <v>5502</v>
      </c>
      <c r="M1559" s="256" t="s">
        <v>5502</v>
      </c>
      <c r="N1559" s="256">
        <v>0</v>
      </c>
      <c r="O1559" s="256">
        <v>15</v>
      </c>
    </row>
    <row r="1560" spans="2:15" x14ac:dyDescent="0.25">
      <c r="B1560" t="str">
        <f t="shared" si="24"/>
        <v>1152200017765Total</v>
      </c>
      <c r="C1560" s="504" t="s">
        <v>555</v>
      </c>
      <c r="D1560" s="505" t="s">
        <v>556</v>
      </c>
      <c r="E1560" s="505" t="s">
        <v>556</v>
      </c>
      <c r="F1560" s="505" t="str">
        <f>F1559</f>
        <v>7765</v>
      </c>
      <c r="G1560" s="504" t="s">
        <v>3343</v>
      </c>
      <c r="H1560" s="504">
        <v>0</v>
      </c>
      <c r="I1560" s="504" t="s">
        <v>5502</v>
      </c>
      <c r="J1560" s="504" t="s">
        <v>5502</v>
      </c>
      <c r="K1560" s="504">
        <v>19</v>
      </c>
      <c r="L1560" s="504" t="s">
        <v>5502</v>
      </c>
      <c r="M1560" s="504" t="s">
        <v>5502</v>
      </c>
      <c r="N1560" s="504">
        <v>0</v>
      </c>
      <c r="O1560" s="504">
        <v>28</v>
      </c>
    </row>
    <row r="1561" spans="2:15" x14ac:dyDescent="0.25">
      <c r="B1561" t="str">
        <f t="shared" si="24"/>
        <v>1213955268371Female</v>
      </c>
      <c r="C1561" s="256" t="s">
        <v>9136</v>
      </c>
      <c r="D1561" s="17" t="s">
        <v>9137</v>
      </c>
      <c r="E1561" s="17" t="s">
        <v>9137</v>
      </c>
      <c r="F1561" s="17" t="s">
        <v>10077</v>
      </c>
      <c r="G1561" s="256" t="s">
        <v>3904</v>
      </c>
      <c r="H1561" s="256">
        <v>0</v>
      </c>
      <c r="I1561" s="256">
        <v>23</v>
      </c>
      <c r="J1561" s="256">
        <v>89</v>
      </c>
      <c r="K1561" s="256" t="s">
        <v>5502</v>
      </c>
      <c r="L1561" s="256" t="s">
        <v>5502</v>
      </c>
      <c r="M1561" s="256">
        <v>0</v>
      </c>
      <c r="N1561" s="256">
        <v>0</v>
      </c>
      <c r="O1561" s="256">
        <v>126</v>
      </c>
    </row>
    <row r="1562" spans="2:15" x14ac:dyDescent="0.25">
      <c r="B1562" t="str">
        <f t="shared" si="24"/>
        <v>1213955268371Male</v>
      </c>
      <c r="C1562" s="256" t="s">
        <v>9136</v>
      </c>
      <c r="D1562" s="17" t="s">
        <v>9137</v>
      </c>
      <c r="E1562" s="17" t="s">
        <v>9137</v>
      </c>
      <c r="F1562" s="17" t="s">
        <v>10077</v>
      </c>
      <c r="G1562" s="256" t="s">
        <v>3905</v>
      </c>
      <c r="H1562" s="256">
        <v>0</v>
      </c>
      <c r="I1562" s="256">
        <v>17</v>
      </c>
      <c r="J1562" s="256">
        <v>66</v>
      </c>
      <c r="K1562" s="256" t="s">
        <v>5502</v>
      </c>
      <c r="L1562" s="256" t="s">
        <v>5502</v>
      </c>
      <c r="M1562" s="256" t="s">
        <v>5502</v>
      </c>
      <c r="N1562" s="256">
        <v>0</v>
      </c>
      <c r="O1562" s="256">
        <v>95</v>
      </c>
    </row>
    <row r="1563" spans="2:15" x14ac:dyDescent="0.25">
      <c r="B1563" t="str">
        <f t="shared" si="24"/>
        <v>1213955268371Total</v>
      </c>
      <c r="C1563" s="504" t="s">
        <v>9136</v>
      </c>
      <c r="D1563" s="505" t="s">
        <v>9137</v>
      </c>
      <c r="E1563" s="505" t="s">
        <v>9137</v>
      </c>
      <c r="F1563" s="505" t="str">
        <f>F1562</f>
        <v>8371</v>
      </c>
      <c r="G1563" s="504" t="s">
        <v>3343</v>
      </c>
      <c r="H1563" s="504">
        <v>0</v>
      </c>
      <c r="I1563" s="504">
        <v>40</v>
      </c>
      <c r="J1563" s="504">
        <v>155</v>
      </c>
      <c r="K1563" s="504">
        <v>19</v>
      </c>
      <c r="L1563" s="504" t="s">
        <v>5502</v>
      </c>
      <c r="M1563" s="504" t="s">
        <v>5502</v>
      </c>
      <c r="N1563" s="504">
        <v>0</v>
      </c>
      <c r="O1563" s="504">
        <v>221</v>
      </c>
    </row>
    <row r="1564" spans="2:15" x14ac:dyDescent="0.25">
      <c r="B1564" t="str">
        <f t="shared" si="24"/>
        <v>1252351031881Female</v>
      </c>
      <c r="C1564" s="256" t="s">
        <v>557</v>
      </c>
      <c r="D1564" s="17" t="s">
        <v>558</v>
      </c>
      <c r="E1564" s="17" t="s">
        <v>2154</v>
      </c>
      <c r="F1564" s="17" t="s">
        <v>2155</v>
      </c>
      <c r="G1564" s="256" t="s">
        <v>3904</v>
      </c>
      <c r="H1564" s="256">
        <v>0</v>
      </c>
      <c r="I1564" s="256">
        <v>19</v>
      </c>
      <c r="J1564" s="256" t="s">
        <v>5502</v>
      </c>
      <c r="K1564" s="256">
        <v>46</v>
      </c>
      <c r="L1564" s="256" t="s">
        <v>5502</v>
      </c>
      <c r="M1564" s="256" t="s">
        <v>5502</v>
      </c>
      <c r="N1564" s="256">
        <v>0</v>
      </c>
      <c r="O1564" s="256">
        <v>76</v>
      </c>
    </row>
    <row r="1565" spans="2:15" x14ac:dyDescent="0.25">
      <c r="B1565" t="str">
        <f t="shared" si="24"/>
        <v>1252351031881Male</v>
      </c>
      <c r="C1565" s="256" t="s">
        <v>557</v>
      </c>
      <c r="D1565" s="17" t="s">
        <v>558</v>
      </c>
      <c r="E1565" s="17" t="s">
        <v>2154</v>
      </c>
      <c r="F1565" s="17" t="s">
        <v>2155</v>
      </c>
      <c r="G1565" s="256" t="s">
        <v>3905</v>
      </c>
      <c r="H1565" s="256">
        <v>0</v>
      </c>
      <c r="I1565" s="256">
        <v>11</v>
      </c>
      <c r="J1565" s="256" t="s">
        <v>5502</v>
      </c>
      <c r="K1565" s="256">
        <v>59</v>
      </c>
      <c r="L1565" s="256" t="s">
        <v>5502</v>
      </c>
      <c r="M1565" s="256" t="s">
        <v>5502</v>
      </c>
      <c r="N1565" s="256">
        <v>0</v>
      </c>
      <c r="O1565" s="256">
        <v>74</v>
      </c>
    </row>
    <row r="1566" spans="2:15" x14ac:dyDescent="0.25">
      <c r="B1566" t="str">
        <f t="shared" si="24"/>
        <v>1252351031881Total</v>
      </c>
      <c r="C1566" s="504" t="s">
        <v>557</v>
      </c>
      <c r="D1566" s="505" t="s">
        <v>558</v>
      </c>
      <c r="E1566" s="505" t="s">
        <v>2154</v>
      </c>
      <c r="F1566" s="505" t="str">
        <f>F1565</f>
        <v>1881</v>
      </c>
      <c r="G1566" s="504" t="s">
        <v>3343</v>
      </c>
      <c r="H1566" s="504">
        <v>0</v>
      </c>
      <c r="I1566" s="504">
        <v>30</v>
      </c>
      <c r="J1566" s="504" t="s">
        <v>5502</v>
      </c>
      <c r="K1566" s="504">
        <v>105</v>
      </c>
      <c r="L1566" s="504" t="s">
        <v>5502</v>
      </c>
      <c r="M1566" s="504" t="s">
        <v>5502</v>
      </c>
      <c r="N1566" s="504">
        <v>0</v>
      </c>
      <c r="O1566" s="504">
        <v>150</v>
      </c>
    </row>
    <row r="1567" spans="2:15" x14ac:dyDescent="0.25">
      <c r="B1567" t="str">
        <f t="shared" si="24"/>
        <v>1252351031885Female</v>
      </c>
      <c r="C1567" s="256" t="s">
        <v>557</v>
      </c>
      <c r="D1567" s="17" t="s">
        <v>558</v>
      </c>
      <c r="E1567" s="17" t="s">
        <v>2156</v>
      </c>
      <c r="F1567" s="17" t="s">
        <v>2157</v>
      </c>
      <c r="G1567" s="256" t="s">
        <v>3904</v>
      </c>
      <c r="H1567" s="256">
        <v>0</v>
      </c>
      <c r="I1567" s="256">
        <v>38</v>
      </c>
      <c r="J1567" s="256">
        <v>11</v>
      </c>
      <c r="K1567" s="256">
        <v>469</v>
      </c>
      <c r="L1567" s="256" t="s">
        <v>5502</v>
      </c>
      <c r="M1567" s="256">
        <v>16</v>
      </c>
      <c r="N1567" s="256" t="s">
        <v>5502</v>
      </c>
      <c r="O1567" s="256">
        <v>545</v>
      </c>
    </row>
    <row r="1568" spans="2:15" x14ac:dyDescent="0.25">
      <c r="B1568" t="str">
        <f t="shared" si="24"/>
        <v>1252351031885Male</v>
      </c>
      <c r="C1568" s="256" t="s">
        <v>557</v>
      </c>
      <c r="D1568" s="17" t="s">
        <v>558</v>
      </c>
      <c r="E1568" s="17" t="s">
        <v>2156</v>
      </c>
      <c r="F1568" s="17" t="s">
        <v>2157</v>
      </c>
      <c r="G1568" s="256" t="s">
        <v>3905</v>
      </c>
      <c r="H1568" s="256" t="s">
        <v>5502</v>
      </c>
      <c r="I1568" s="256">
        <v>53</v>
      </c>
      <c r="J1568" s="256">
        <v>22</v>
      </c>
      <c r="K1568" s="256">
        <v>422</v>
      </c>
      <c r="L1568" s="256">
        <v>19</v>
      </c>
      <c r="M1568" s="256" t="s">
        <v>5502</v>
      </c>
      <c r="N1568" s="256">
        <v>0</v>
      </c>
      <c r="O1568" s="256">
        <v>533</v>
      </c>
    </row>
    <row r="1569" spans="2:15" x14ac:dyDescent="0.25">
      <c r="B1569" t="str">
        <f t="shared" si="24"/>
        <v>1252351031885Total</v>
      </c>
      <c r="C1569" s="504" t="s">
        <v>557</v>
      </c>
      <c r="D1569" s="505" t="s">
        <v>558</v>
      </c>
      <c r="E1569" s="505" t="s">
        <v>2156</v>
      </c>
      <c r="F1569" s="505" t="str">
        <f>F1568</f>
        <v>1885</v>
      </c>
      <c r="G1569" s="504" t="s">
        <v>3343</v>
      </c>
      <c r="H1569" s="504" t="s">
        <v>5502</v>
      </c>
      <c r="I1569" s="504">
        <v>91</v>
      </c>
      <c r="J1569" s="504">
        <v>33</v>
      </c>
      <c r="K1569" s="504">
        <v>891</v>
      </c>
      <c r="L1569" s="504" t="s">
        <v>5502</v>
      </c>
      <c r="M1569" s="504" t="s">
        <v>5502</v>
      </c>
      <c r="N1569" s="504" t="s">
        <v>5502</v>
      </c>
      <c r="O1569" s="504">
        <v>1078</v>
      </c>
    </row>
    <row r="1570" spans="2:15" x14ac:dyDescent="0.25">
      <c r="B1570" t="str">
        <f t="shared" si="24"/>
        <v>1252351031883Female</v>
      </c>
      <c r="C1570" s="256" t="s">
        <v>557</v>
      </c>
      <c r="D1570" s="17" t="s">
        <v>558</v>
      </c>
      <c r="E1570" s="17" t="s">
        <v>2158</v>
      </c>
      <c r="F1570" s="17" t="s">
        <v>2159</v>
      </c>
      <c r="G1570" s="256" t="s">
        <v>3904</v>
      </c>
      <c r="H1570" s="256" t="s">
        <v>5502</v>
      </c>
      <c r="I1570" s="256" t="s">
        <v>5502</v>
      </c>
      <c r="J1570" s="256" t="s">
        <v>5502</v>
      </c>
      <c r="K1570" s="256">
        <v>65</v>
      </c>
      <c r="L1570" s="256" t="s">
        <v>5502</v>
      </c>
      <c r="M1570" s="256" t="s">
        <v>5502</v>
      </c>
      <c r="N1570" s="256">
        <v>0</v>
      </c>
      <c r="O1570" s="256">
        <v>75</v>
      </c>
    </row>
    <row r="1571" spans="2:15" x14ac:dyDescent="0.25">
      <c r="B1571" t="str">
        <f t="shared" si="24"/>
        <v>1252351031883Male</v>
      </c>
      <c r="C1571" s="256" t="s">
        <v>557</v>
      </c>
      <c r="D1571" s="17" t="s">
        <v>558</v>
      </c>
      <c r="E1571" s="17" t="s">
        <v>2158</v>
      </c>
      <c r="F1571" s="17" t="s">
        <v>2159</v>
      </c>
      <c r="G1571" s="256" t="s">
        <v>3905</v>
      </c>
      <c r="H1571" s="256">
        <v>0</v>
      </c>
      <c r="I1571" s="256" t="s">
        <v>5502</v>
      </c>
      <c r="J1571" s="256" t="s">
        <v>5502</v>
      </c>
      <c r="K1571" s="256">
        <v>64</v>
      </c>
      <c r="L1571" s="256" t="s">
        <v>5502</v>
      </c>
      <c r="M1571" s="256" t="s">
        <v>5502</v>
      </c>
      <c r="N1571" s="256">
        <v>0</v>
      </c>
      <c r="O1571" s="256">
        <v>79</v>
      </c>
    </row>
    <row r="1572" spans="2:15" x14ac:dyDescent="0.25">
      <c r="B1572" t="str">
        <f t="shared" si="24"/>
        <v>1252351031883Total</v>
      </c>
      <c r="C1572" s="504" t="s">
        <v>557</v>
      </c>
      <c r="D1572" s="505" t="s">
        <v>558</v>
      </c>
      <c r="E1572" s="505" t="s">
        <v>2158</v>
      </c>
      <c r="F1572" s="505" t="str">
        <f>F1571</f>
        <v>1883</v>
      </c>
      <c r="G1572" s="504" t="s">
        <v>3343</v>
      </c>
      <c r="H1572" s="504" t="s">
        <v>5502</v>
      </c>
      <c r="I1572" s="504" t="s">
        <v>5502</v>
      </c>
      <c r="J1572" s="504" t="s">
        <v>5502</v>
      </c>
      <c r="K1572" s="504">
        <v>129</v>
      </c>
      <c r="L1572" s="504" t="s">
        <v>5502</v>
      </c>
      <c r="M1572" s="504" t="s">
        <v>5502</v>
      </c>
      <c r="N1572" s="504">
        <v>0</v>
      </c>
      <c r="O1572" s="504">
        <v>154</v>
      </c>
    </row>
    <row r="1573" spans="2:15" x14ac:dyDescent="0.25">
      <c r="B1573" t="str">
        <f t="shared" si="24"/>
        <v>1252351036508Female</v>
      </c>
      <c r="C1573" s="256" t="s">
        <v>557</v>
      </c>
      <c r="D1573" s="17" t="s">
        <v>558</v>
      </c>
      <c r="E1573" s="17" t="s">
        <v>2160</v>
      </c>
      <c r="F1573" s="17" t="s">
        <v>2161</v>
      </c>
      <c r="G1573" s="256" t="s">
        <v>3904</v>
      </c>
      <c r="H1573" s="256">
        <v>0</v>
      </c>
      <c r="I1573" s="256" t="s">
        <v>5502</v>
      </c>
      <c r="J1573" s="256" t="s">
        <v>5502</v>
      </c>
      <c r="K1573" s="256">
        <v>64</v>
      </c>
      <c r="L1573" s="256" t="s">
        <v>5502</v>
      </c>
      <c r="M1573" s="256" t="s">
        <v>5502</v>
      </c>
      <c r="N1573" s="256">
        <v>0</v>
      </c>
      <c r="O1573" s="256">
        <v>76</v>
      </c>
    </row>
    <row r="1574" spans="2:15" x14ac:dyDescent="0.25">
      <c r="B1574" t="str">
        <f t="shared" si="24"/>
        <v>1252351036508Male</v>
      </c>
      <c r="C1574" s="256" t="s">
        <v>557</v>
      </c>
      <c r="D1574" s="17" t="s">
        <v>558</v>
      </c>
      <c r="E1574" s="17" t="s">
        <v>2160</v>
      </c>
      <c r="F1574" s="17" t="s">
        <v>2161</v>
      </c>
      <c r="G1574" s="256" t="s">
        <v>3905</v>
      </c>
      <c r="H1574" s="256">
        <v>0</v>
      </c>
      <c r="I1574" s="256" t="s">
        <v>5502</v>
      </c>
      <c r="J1574" s="256" t="s">
        <v>5502</v>
      </c>
      <c r="K1574" s="256">
        <v>55</v>
      </c>
      <c r="L1574" s="256" t="s">
        <v>5502</v>
      </c>
      <c r="M1574" s="256" t="s">
        <v>5502</v>
      </c>
      <c r="N1574" s="256">
        <v>0</v>
      </c>
      <c r="O1574" s="256">
        <v>64</v>
      </c>
    </row>
    <row r="1575" spans="2:15" x14ac:dyDescent="0.25">
      <c r="B1575" t="str">
        <f t="shared" si="24"/>
        <v>1252351036508Total</v>
      </c>
      <c r="C1575" s="504" t="s">
        <v>557</v>
      </c>
      <c r="D1575" s="505" t="s">
        <v>558</v>
      </c>
      <c r="E1575" s="505" t="s">
        <v>2160</v>
      </c>
      <c r="F1575" s="505" t="str">
        <f>F1574</f>
        <v>6508</v>
      </c>
      <c r="G1575" s="504" t="s">
        <v>3343</v>
      </c>
      <c r="H1575" s="504">
        <v>0</v>
      </c>
      <c r="I1575" s="504" t="s">
        <v>5502</v>
      </c>
      <c r="J1575" s="504" t="s">
        <v>5502</v>
      </c>
      <c r="K1575" s="504">
        <v>119</v>
      </c>
      <c r="L1575" s="504" t="s">
        <v>5502</v>
      </c>
      <c r="M1575" s="504" t="s">
        <v>5502</v>
      </c>
      <c r="N1575" s="504">
        <v>0</v>
      </c>
      <c r="O1575" s="504">
        <v>140</v>
      </c>
    </row>
    <row r="1576" spans="2:15" x14ac:dyDescent="0.25">
      <c r="B1576" t="str">
        <f t="shared" si="24"/>
        <v>1252351034847Female</v>
      </c>
      <c r="C1576" s="256" t="s">
        <v>557</v>
      </c>
      <c r="D1576" s="17" t="s">
        <v>558</v>
      </c>
      <c r="E1576" s="17" t="s">
        <v>2162</v>
      </c>
      <c r="F1576" s="17" t="s">
        <v>2163</v>
      </c>
      <c r="G1576" s="256" t="s">
        <v>3904</v>
      </c>
      <c r="H1576" s="256">
        <v>0</v>
      </c>
      <c r="I1576" s="256" t="s">
        <v>5502</v>
      </c>
      <c r="J1576" s="256" t="s">
        <v>5502</v>
      </c>
      <c r="K1576" s="256">
        <v>29</v>
      </c>
      <c r="L1576" s="256" t="s">
        <v>5502</v>
      </c>
      <c r="M1576" s="256" t="s">
        <v>5502</v>
      </c>
      <c r="N1576" s="256">
        <v>0</v>
      </c>
      <c r="O1576" s="256">
        <v>36</v>
      </c>
    </row>
    <row r="1577" spans="2:15" x14ac:dyDescent="0.25">
      <c r="B1577" t="str">
        <f t="shared" si="24"/>
        <v>1252351034847Male</v>
      </c>
      <c r="C1577" s="256" t="s">
        <v>557</v>
      </c>
      <c r="D1577" s="17" t="s">
        <v>558</v>
      </c>
      <c r="E1577" s="17" t="s">
        <v>2162</v>
      </c>
      <c r="F1577" s="17" t="s">
        <v>2163</v>
      </c>
      <c r="G1577" s="256" t="s">
        <v>3905</v>
      </c>
      <c r="H1577" s="256">
        <v>0</v>
      </c>
      <c r="I1577" s="256" t="s">
        <v>5502</v>
      </c>
      <c r="J1577" s="256" t="s">
        <v>5502</v>
      </c>
      <c r="K1577" s="256">
        <v>39</v>
      </c>
      <c r="L1577" s="256" t="s">
        <v>5502</v>
      </c>
      <c r="M1577" s="256" t="s">
        <v>5502</v>
      </c>
      <c r="N1577" s="256">
        <v>0</v>
      </c>
      <c r="O1577" s="256">
        <v>48</v>
      </c>
    </row>
    <row r="1578" spans="2:15" x14ac:dyDescent="0.25">
      <c r="B1578" t="str">
        <f t="shared" si="24"/>
        <v>1252351034847Total</v>
      </c>
      <c r="C1578" s="504" t="s">
        <v>557</v>
      </c>
      <c r="D1578" s="505" t="s">
        <v>558</v>
      </c>
      <c r="E1578" s="505" t="s">
        <v>2162</v>
      </c>
      <c r="F1578" s="505" t="str">
        <f>F1577</f>
        <v>4847</v>
      </c>
      <c r="G1578" s="504" t="s">
        <v>3343</v>
      </c>
      <c r="H1578" s="504">
        <v>0</v>
      </c>
      <c r="I1578" s="504" t="s">
        <v>5502</v>
      </c>
      <c r="J1578" s="504" t="s">
        <v>5502</v>
      </c>
      <c r="K1578" s="504">
        <v>68</v>
      </c>
      <c r="L1578" s="504" t="s">
        <v>5502</v>
      </c>
      <c r="M1578" s="504" t="s">
        <v>5502</v>
      </c>
      <c r="N1578" s="504">
        <v>0</v>
      </c>
      <c r="O1578" s="504">
        <v>84</v>
      </c>
    </row>
    <row r="1579" spans="2:15" x14ac:dyDescent="0.25">
      <c r="B1579" t="str">
        <f t="shared" si="24"/>
        <v>1052565534817Female</v>
      </c>
      <c r="C1579" s="256" t="s">
        <v>559</v>
      </c>
      <c r="D1579" s="17" t="s">
        <v>560</v>
      </c>
      <c r="E1579" s="17" t="s">
        <v>2164</v>
      </c>
      <c r="F1579" s="17" t="s">
        <v>2165</v>
      </c>
      <c r="G1579" s="256" t="s">
        <v>3904</v>
      </c>
      <c r="H1579" s="256" t="s">
        <v>5502</v>
      </c>
      <c r="I1579" s="256" t="s">
        <v>5502</v>
      </c>
      <c r="J1579" s="256">
        <v>13</v>
      </c>
      <c r="K1579" s="256">
        <v>245</v>
      </c>
      <c r="L1579" s="256">
        <v>14</v>
      </c>
      <c r="M1579" s="256" t="s">
        <v>5502</v>
      </c>
      <c r="N1579" s="256">
        <v>0</v>
      </c>
      <c r="O1579" s="256">
        <v>287</v>
      </c>
    </row>
    <row r="1580" spans="2:15" x14ac:dyDescent="0.25">
      <c r="B1580" t="str">
        <f t="shared" si="24"/>
        <v>1052565534817Male</v>
      </c>
      <c r="C1580" s="256" t="s">
        <v>559</v>
      </c>
      <c r="D1580" s="17" t="s">
        <v>560</v>
      </c>
      <c r="E1580" s="17" t="s">
        <v>2164</v>
      </c>
      <c r="F1580" s="17" t="s">
        <v>2165</v>
      </c>
      <c r="G1580" s="256" t="s">
        <v>3905</v>
      </c>
      <c r="H1580" s="256" t="s">
        <v>5502</v>
      </c>
      <c r="I1580" s="256">
        <v>13</v>
      </c>
      <c r="J1580" s="256" t="s">
        <v>5502</v>
      </c>
      <c r="K1580" s="256">
        <v>261</v>
      </c>
      <c r="L1580" s="256">
        <v>14</v>
      </c>
      <c r="M1580" s="256">
        <v>0</v>
      </c>
      <c r="N1580" s="256">
        <v>0</v>
      </c>
      <c r="O1580" s="256">
        <v>302</v>
      </c>
    </row>
    <row r="1581" spans="2:15" x14ac:dyDescent="0.25">
      <c r="B1581" t="str">
        <f t="shared" si="24"/>
        <v>1052565534817Total</v>
      </c>
      <c r="C1581" s="504" t="s">
        <v>559</v>
      </c>
      <c r="D1581" s="505" t="s">
        <v>560</v>
      </c>
      <c r="E1581" s="505" t="s">
        <v>2164</v>
      </c>
      <c r="F1581" s="505" t="str">
        <f>F1580</f>
        <v>4817</v>
      </c>
      <c r="G1581" s="504" t="s">
        <v>3343</v>
      </c>
      <c r="H1581" s="504" t="s">
        <v>5502</v>
      </c>
      <c r="I1581" s="504" t="s">
        <v>5502</v>
      </c>
      <c r="J1581" s="504" t="s">
        <v>5502</v>
      </c>
      <c r="K1581" s="504">
        <v>506</v>
      </c>
      <c r="L1581" s="504">
        <v>28</v>
      </c>
      <c r="M1581" s="504" t="s">
        <v>5502</v>
      </c>
      <c r="N1581" s="504">
        <v>0</v>
      </c>
      <c r="O1581" s="504">
        <v>589</v>
      </c>
    </row>
    <row r="1582" spans="2:15" x14ac:dyDescent="0.25">
      <c r="B1582" t="str">
        <f t="shared" si="24"/>
        <v>1044336046126Female</v>
      </c>
      <c r="C1582" s="256" t="s">
        <v>561</v>
      </c>
      <c r="D1582" s="17" t="s">
        <v>562</v>
      </c>
      <c r="E1582" s="17" t="s">
        <v>2166</v>
      </c>
      <c r="F1582" s="17" t="s">
        <v>2167</v>
      </c>
      <c r="G1582" s="256" t="s">
        <v>3904</v>
      </c>
      <c r="H1582" s="256">
        <v>0</v>
      </c>
      <c r="I1582" s="256" t="s">
        <v>5502</v>
      </c>
      <c r="J1582" s="256" t="s">
        <v>5502</v>
      </c>
      <c r="K1582" s="256" t="s">
        <v>5502</v>
      </c>
      <c r="L1582" s="256">
        <v>0</v>
      </c>
      <c r="M1582" s="256">
        <v>0</v>
      </c>
      <c r="N1582" s="256">
        <v>0</v>
      </c>
      <c r="O1582" s="256">
        <v>126</v>
      </c>
    </row>
    <row r="1583" spans="2:15" x14ac:dyDescent="0.25">
      <c r="B1583" t="str">
        <f t="shared" si="24"/>
        <v>1044336046126Male</v>
      </c>
      <c r="C1583" s="256" t="s">
        <v>561</v>
      </c>
      <c r="D1583" s="17" t="s">
        <v>562</v>
      </c>
      <c r="E1583" s="17" t="s">
        <v>2166</v>
      </c>
      <c r="F1583" s="17" t="s">
        <v>2167</v>
      </c>
      <c r="G1583" s="256" t="s">
        <v>3905</v>
      </c>
      <c r="H1583" s="256">
        <v>0</v>
      </c>
      <c r="I1583" s="256" t="s">
        <v>5502</v>
      </c>
      <c r="J1583" s="256" t="s">
        <v>5502</v>
      </c>
      <c r="K1583" s="256" t="s">
        <v>5502</v>
      </c>
      <c r="L1583" s="256" t="s">
        <v>5502</v>
      </c>
      <c r="M1583" s="256">
        <v>0</v>
      </c>
      <c r="N1583" s="256">
        <v>0</v>
      </c>
      <c r="O1583" s="256">
        <v>132</v>
      </c>
    </row>
    <row r="1584" spans="2:15" x14ac:dyDescent="0.25">
      <c r="B1584" t="str">
        <f t="shared" si="24"/>
        <v>1044336046126Total</v>
      </c>
      <c r="C1584" s="504" t="s">
        <v>561</v>
      </c>
      <c r="D1584" s="505" t="s">
        <v>562</v>
      </c>
      <c r="E1584" s="505" t="s">
        <v>2166</v>
      </c>
      <c r="F1584" s="505" t="str">
        <f>F1583</f>
        <v>6126</v>
      </c>
      <c r="G1584" s="504" t="s">
        <v>3343</v>
      </c>
      <c r="H1584" s="504">
        <v>0</v>
      </c>
      <c r="I1584" s="504" t="s">
        <v>5502</v>
      </c>
      <c r="J1584" s="504" t="s">
        <v>5502</v>
      </c>
      <c r="K1584" s="504">
        <v>253</v>
      </c>
      <c r="L1584" s="504" t="s">
        <v>5502</v>
      </c>
      <c r="M1584" s="504">
        <v>0</v>
      </c>
      <c r="N1584" s="504">
        <v>0</v>
      </c>
      <c r="O1584" s="504">
        <v>258</v>
      </c>
    </row>
    <row r="1585" spans="2:15" x14ac:dyDescent="0.25">
      <c r="B1585" t="str">
        <f t="shared" si="24"/>
        <v>1076541038025Female</v>
      </c>
      <c r="C1585" s="256" t="s">
        <v>563</v>
      </c>
      <c r="D1585" s="17" t="s">
        <v>564</v>
      </c>
      <c r="E1585" s="17" t="s">
        <v>2168</v>
      </c>
      <c r="F1585" s="17" t="s">
        <v>2169</v>
      </c>
      <c r="G1585" s="256" t="s">
        <v>3904</v>
      </c>
      <c r="H1585" s="256">
        <v>0</v>
      </c>
      <c r="I1585" s="256" t="s">
        <v>5502</v>
      </c>
      <c r="J1585" s="256" t="s">
        <v>5502</v>
      </c>
      <c r="K1585" s="256">
        <v>59</v>
      </c>
      <c r="L1585" s="256">
        <v>13</v>
      </c>
      <c r="M1585" s="256">
        <v>0</v>
      </c>
      <c r="N1585" s="256">
        <v>0</v>
      </c>
      <c r="O1585" s="256">
        <v>77</v>
      </c>
    </row>
    <row r="1586" spans="2:15" x14ac:dyDescent="0.25">
      <c r="B1586" t="str">
        <f t="shared" si="24"/>
        <v>1076541038025Male</v>
      </c>
      <c r="C1586" s="256" t="s">
        <v>563</v>
      </c>
      <c r="D1586" s="17" t="s">
        <v>564</v>
      </c>
      <c r="E1586" s="17" t="s">
        <v>2168</v>
      </c>
      <c r="F1586" s="17" t="s">
        <v>2169</v>
      </c>
      <c r="G1586" s="256" t="s">
        <v>3905</v>
      </c>
      <c r="H1586" s="256" t="s">
        <v>5502</v>
      </c>
      <c r="I1586" s="256">
        <v>13</v>
      </c>
      <c r="J1586" s="256" t="s">
        <v>5502</v>
      </c>
      <c r="K1586" s="256">
        <v>42</v>
      </c>
      <c r="L1586" s="256">
        <v>16</v>
      </c>
      <c r="M1586" s="256">
        <v>0</v>
      </c>
      <c r="N1586" s="256">
        <v>0</v>
      </c>
      <c r="O1586" s="256">
        <v>74</v>
      </c>
    </row>
    <row r="1587" spans="2:15" x14ac:dyDescent="0.25">
      <c r="B1587" t="str">
        <f t="shared" si="24"/>
        <v>1076541038025Total</v>
      </c>
      <c r="C1587" s="504" t="s">
        <v>563</v>
      </c>
      <c r="D1587" s="505" t="s">
        <v>564</v>
      </c>
      <c r="E1587" s="505" t="s">
        <v>2168</v>
      </c>
      <c r="F1587" s="505" t="str">
        <f>F1586</f>
        <v>8025</v>
      </c>
      <c r="G1587" s="504" t="s">
        <v>3343</v>
      </c>
      <c r="H1587" s="504" t="s">
        <v>5502</v>
      </c>
      <c r="I1587" s="504" t="s">
        <v>5502</v>
      </c>
      <c r="J1587" s="504" t="s">
        <v>5502</v>
      </c>
      <c r="K1587" s="504">
        <v>101</v>
      </c>
      <c r="L1587" s="504">
        <v>29</v>
      </c>
      <c r="M1587" s="504">
        <v>0</v>
      </c>
      <c r="N1587" s="504">
        <v>0</v>
      </c>
      <c r="O1587" s="504">
        <v>151</v>
      </c>
    </row>
    <row r="1588" spans="2:15" x14ac:dyDescent="0.25">
      <c r="B1588" t="str">
        <f t="shared" si="24"/>
        <v>1076541034412Female</v>
      </c>
      <c r="C1588" s="256" t="s">
        <v>563</v>
      </c>
      <c r="D1588" s="17" t="s">
        <v>564</v>
      </c>
      <c r="E1588" s="17" t="s">
        <v>2170</v>
      </c>
      <c r="F1588" s="17" t="s">
        <v>2171</v>
      </c>
      <c r="G1588" s="256" t="s">
        <v>3904</v>
      </c>
      <c r="H1588" s="256">
        <v>0</v>
      </c>
      <c r="I1588" s="256" t="s">
        <v>5502</v>
      </c>
      <c r="J1588" s="256" t="s">
        <v>5502</v>
      </c>
      <c r="K1588" s="256">
        <v>96</v>
      </c>
      <c r="L1588" s="256">
        <v>18</v>
      </c>
      <c r="M1588" s="256">
        <v>0</v>
      </c>
      <c r="N1588" s="256">
        <v>0</v>
      </c>
      <c r="O1588" s="256">
        <v>130</v>
      </c>
    </row>
    <row r="1589" spans="2:15" x14ac:dyDescent="0.25">
      <c r="B1589" t="str">
        <f t="shared" si="24"/>
        <v>1076541034412Male</v>
      </c>
      <c r="C1589" s="256" t="s">
        <v>563</v>
      </c>
      <c r="D1589" s="17" t="s">
        <v>564</v>
      </c>
      <c r="E1589" s="17" t="s">
        <v>2170</v>
      </c>
      <c r="F1589" s="17" t="s">
        <v>2171</v>
      </c>
      <c r="G1589" s="256" t="s">
        <v>3905</v>
      </c>
      <c r="H1589" s="256">
        <v>0</v>
      </c>
      <c r="I1589" s="256" t="s">
        <v>5502</v>
      </c>
      <c r="J1589" s="256" t="s">
        <v>5502</v>
      </c>
      <c r="K1589" s="256">
        <v>92</v>
      </c>
      <c r="L1589" s="256">
        <v>20</v>
      </c>
      <c r="M1589" s="256">
        <v>0</v>
      </c>
      <c r="N1589" s="256">
        <v>0</v>
      </c>
      <c r="O1589" s="256">
        <v>134</v>
      </c>
    </row>
    <row r="1590" spans="2:15" x14ac:dyDescent="0.25">
      <c r="B1590" t="str">
        <f t="shared" si="24"/>
        <v>1076541034412Total</v>
      </c>
      <c r="C1590" s="504" t="s">
        <v>563</v>
      </c>
      <c r="D1590" s="505" t="s">
        <v>564</v>
      </c>
      <c r="E1590" s="505" t="s">
        <v>2170</v>
      </c>
      <c r="F1590" s="505" t="str">
        <f>F1589</f>
        <v>4412</v>
      </c>
      <c r="G1590" s="504" t="s">
        <v>3343</v>
      </c>
      <c r="H1590" s="504">
        <v>0</v>
      </c>
      <c r="I1590" s="504" t="s">
        <v>5502</v>
      </c>
      <c r="J1590" s="504" t="s">
        <v>5502</v>
      </c>
      <c r="K1590" s="504">
        <v>188</v>
      </c>
      <c r="L1590" s="504">
        <v>38</v>
      </c>
      <c r="M1590" s="504">
        <v>0</v>
      </c>
      <c r="N1590" s="504">
        <v>0</v>
      </c>
      <c r="O1590" s="504">
        <v>264</v>
      </c>
    </row>
    <row r="1591" spans="2:15" x14ac:dyDescent="0.25">
      <c r="B1591" t="str">
        <f t="shared" si="24"/>
        <v>1063334075180Female</v>
      </c>
      <c r="C1591" s="256" t="s">
        <v>565</v>
      </c>
      <c r="D1591" s="17" t="s">
        <v>566</v>
      </c>
      <c r="E1591" s="17" t="s">
        <v>566</v>
      </c>
      <c r="F1591" s="17" t="s">
        <v>3848</v>
      </c>
      <c r="G1591" s="256" t="s">
        <v>3904</v>
      </c>
      <c r="H1591" s="256" t="s">
        <v>5502</v>
      </c>
      <c r="I1591" s="256">
        <v>0</v>
      </c>
      <c r="J1591" s="256" t="s">
        <v>5502</v>
      </c>
      <c r="K1591" s="256">
        <v>156</v>
      </c>
      <c r="L1591" s="256" t="s">
        <v>5502</v>
      </c>
      <c r="M1591" s="256" t="s">
        <v>5502</v>
      </c>
      <c r="N1591" s="256">
        <v>0</v>
      </c>
      <c r="O1591" s="256">
        <v>161</v>
      </c>
    </row>
    <row r="1592" spans="2:15" x14ac:dyDescent="0.25">
      <c r="B1592" t="str">
        <f t="shared" si="24"/>
        <v>1063334075180Male</v>
      </c>
      <c r="C1592" s="256" t="s">
        <v>565</v>
      </c>
      <c r="D1592" s="17" t="s">
        <v>566</v>
      </c>
      <c r="E1592" s="17" t="s">
        <v>566</v>
      </c>
      <c r="F1592" s="17" t="s">
        <v>3848</v>
      </c>
      <c r="G1592" s="256" t="s">
        <v>3905</v>
      </c>
      <c r="H1592" s="256" t="s">
        <v>5502</v>
      </c>
      <c r="I1592" s="256" t="s">
        <v>5502</v>
      </c>
      <c r="J1592" s="256" t="s">
        <v>5502</v>
      </c>
      <c r="K1592" s="256">
        <v>215</v>
      </c>
      <c r="L1592" s="256">
        <v>0</v>
      </c>
      <c r="M1592" s="256">
        <v>0</v>
      </c>
      <c r="N1592" s="256">
        <v>0</v>
      </c>
      <c r="O1592" s="256">
        <v>222</v>
      </c>
    </row>
    <row r="1593" spans="2:15" x14ac:dyDescent="0.25">
      <c r="B1593" t="str">
        <f t="shared" si="24"/>
        <v>1063334075180Total</v>
      </c>
      <c r="C1593" s="504" t="s">
        <v>565</v>
      </c>
      <c r="D1593" s="505" t="s">
        <v>566</v>
      </c>
      <c r="E1593" s="505" t="s">
        <v>566</v>
      </c>
      <c r="F1593" s="505" t="str">
        <f>F1592</f>
        <v>5180</v>
      </c>
      <c r="G1593" s="504" t="s">
        <v>3343</v>
      </c>
      <c r="H1593" s="504" t="s">
        <v>5502</v>
      </c>
      <c r="I1593" s="504" t="s">
        <v>5502</v>
      </c>
      <c r="J1593" s="504" t="s">
        <v>5502</v>
      </c>
      <c r="K1593" s="504">
        <v>371</v>
      </c>
      <c r="L1593" s="504" t="s">
        <v>5502</v>
      </c>
      <c r="M1593" s="504" t="s">
        <v>5502</v>
      </c>
      <c r="N1593" s="504">
        <v>0</v>
      </c>
      <c r="O1593" s="504">
        <v>383</v>
      </c>
    </row>
    <row r="1594" spans="2:15" x14ac:dyDescent="0.25">
      <c r="B1594" t="str">
        <f t="shared" si="24"/>
        <v>1013035032280Female</v>
      </c>
      <c r="C1594" s="256" t="s">
        <v>567</v>
      </c>
      <c r="D1594" s="17" t="s">
        <v>568</v>
      </c>
      <c r="E1594" s="17" t="s">
        <v>2172</v>
      </c>
      <c r="F1594" s="17" t="s">
        <v>2173</v>
      </c>
      <c r="G1594" s="256" t="s">
        <v>3904</v>
      </c>
      <c r="H1594" s="256" t="s">
        <v>5502</v>
      </c>
      <c r="I1594" s="256" t="s">
        <v>5502</v>
      </c>
      <c r="J1594" s="256" t="s">
        <v>5502</v>
      </c>
      <c r="K1594" s="256">
        <v>155</v>
      </c>
      <c r="L1594" s="256" t="s">
        <v>5502</v>
      </c>
      <c r="M1594" s="256" t="s">
        <v>5502</v>
      </c>
      <c r="N1594" s="256">
        <v>0</v>
      </c>
      <c r="O1594" s="256">
        <v>162</v>
      </c>
    </row>
    <row r="1595" spans="2:15" x14ac:dyDescent="0.25">
      <c r="B1595" t="str">
        <f t="shared" si="24"/>
        <v>1013035032280Male</v>
      </c>
      <c r="C1595" s="256" t="s">
        <v>567</v>
      </c>
      <c r="D1595" s="17" t="s">
        <v>568</v>
      </c>
      <c r="E1595" s="17" t="s">
        <v>2172</v>
      </c>
      <c r="F1595" s="17" t="s">
        <v>2173</v>
      </c>
      <c r="G1595" s="256" t="s">
        <v>3905</v>
      </c>
      <c r="H1595" s="256" t="s">
        <v>5502</v>
      </c>
      <c r="I1595" s="256" t="s">
        <v>5502</v>
      </c>
      <c r="J1595" s="256" t="s">
        <v>5502</v>
      </c>
      <c r="K1595" s="256">
        <v>167</v>
      </c>
      <c r="L1595" s="256" t="s">
        <v>5502</v>
      </c>
      <c r="M1595" s="256">
        <v>0</v>
      </c>
      <c r="N1595" s="256">
        <v>0</v>
      </c>
      <c r="O1595" s="256">
        <v>177</v>
      </c>
    </row>
    <row r="1596" spans="2:15" x14ac:dyDescent="0.25">
      <c r="B1596" t="str">
        <f t="shared" si="24"/>
        <v>1013035032280Total</v>
      </c>
      <c r="C1596" s="504" t="s">
        <v>567</v>
      </c>
      <c r="D1596" s="505" t="s">
        <v>568</v>
      </c>
      <c r="E1596" s="505" t="s">
        <v>2172</v>
      </c>
      <c r="F1596" s="505" t="str">
        <f>F1595</f>
        <v>2280</v>
      </c>
      <c r="G1596" s="504" t="s">
        <v>3343</v>
      </c>
      <c r="H1596" s="504" t="s">
        <v>5502</v>
      </c>
      <c r="I1596" s="504" t="s">
        <v>5502</v>
      </c>
      <c r="J1596" s="504" t="s">
        <v>5502</v>
      </c>
      <c r="K1596" s="504">
        <v>322</v>
      </c>
      <c r="L1596" s="504" t="s">
        <v>5502</v>
      </c>
      <c r="M1596" s="504" t="s">
        <v>5502</v>
      </c>
      <c r="N1596" s="504">
        <v>0</v>
      </c>
      <c r="O1596" s="504">
        <v>339</v>
      </c>
    </row>
    <row r="1597" spans="2:15" x14ac:dyDescent="0.25">
      <c r="B1597" t="str">
        <f t="shared" si="24"/>
        <v>1234638038049Female</v>
      </c>
      <c r="C1597" s="256" t="s">
        <v>569</v>
      </c>
      <c r="D1597" s="17" t="s">
        <v>570</v>
      </c>
      <c r="E1597" s="17" t="s">
        <v>2174</v>
      </c>
      <c r="F1597" s="17" t="s">
        <v>2175</v>
      </c>
      <c r="G1597" s="256" t="s">
        <v>3904</v>
      </c>
      <c r="H1597" s="256">
        <v>0</v>
      </c>
      <c r="I1597" s="256" t="s">
        <v>5502</v>
      </c>
      <c r="J1597" s="256" t="s">
        <v>5502</v>
      </c>
      <c r="K1597" s="256">
        <v>110</v>
      </c>
      <c r="L1597" s="256" t="s">
        <v>5502</v>
      </c>
      <c r="M1597" s="256" t="s">
        <v>5502</v>
      </c>
      <c r="N1597" s="256">
        <v>0</v>
      </c>
      <c r="O1597" s="256">
        <v>135</v>
      </c>
    </row>
    <row r="1598" spans="2:15" x14ac:dyDescent="0.25">
      <c r="B1598" t="str">
        <f t="shared" si="24"/>
        <v>1234638038049Male</v>
      </c>
      <c r="C1598" s="256" t="s">
        <v>569</v>
      </c>
      <c r="D1598" s="17" t="s">
        <v>570</v>
      </c>
      <c r="E1598" s="17" t="s">
        <v>2174</v>
      </c>
      <c r="F1598" s="17" t="s">
        <v>2175</v>
      </c>
      <c r="G1598" s="256" t="s">
        <v>3905</v>
      </c>
      <c r="H1598" s="256" t="s">
        <v>5502</v>
      </c>
      <c r="I1598" s="256">
        <v>25</v>
      </c>
      <c r="J1598" s="256" t="s">
        <v>5502</v>
      </c>
      <c r="K1598" s="256">
        <v>125</v>
      </c>
      <c r="L1598" s="256" t="s">
        <v>5502</v>
      </c>
      <c r="M1598" s="256" t="s">
        <v>5502</v>
      </c>
      <c r="N1598" s="256">
        <v>0</v>
      </c>
      <c r="O1598" s="256">
        <v>174</v>
      </c>
    </row>
    <row r="1599" spans="2:15" x14ac:dyDescent="0.25">
      <c r="B1599" t="str">
        <f t="shared" si="24"/>
        <v>1234638038049Total</v>
      </c>
      <c r="C1599" s="504" t="s">
        <v>569</v>
      </c>
      <c r="D1599" s="505" t="s">
        <v>570</v>
      </c>
      <c r="E1599" s="505" t="s">
        <v>2174</v>
      </c>
      <c r="F1599" s="505" t="str">
        <f>F1598</f>
        <v>8049</v>
      </c>
      <c r="G1599" s="504" t="s">
        <v>3343</v>
      </c>
      <c r="H1599" s="504" t="s">
        <v>5502</v>
      </c>
      <c r="I1599" s="504" t="s">
        <v>5502</v>
      </c>
      <c r="J1599" s="504">
        <v>14</v>
      </c>
      <c r="K1599" s="504">
        <v>235</v>
      </c>
      <c r="L1599" s="504" t="s">
        <v>5502</v>
      </c>
      <c r="M1599" s="504">
        <v>13</v>
      </c>
      <c r="N1599" s="504">
        <v>0</v>
      </c>
      <c r="O1599" s="504">
        <v>309</v>
      </c>
    </row>
    <row r="1600" spans="2:15" x14ac:dyDescent="0.25">
      <c r="B1600" t="str">
        <f t="shared" si="24"/>
        <v>1174140033034Female</v>
      </c>
      <c r="C1600" s="256" t="s">
        <v>571</v>
      </c>
      <c r="D1600" s="17" t="s">
        <v>572</v>
      </c>
      <c r="E1600" s="17" t="s">
        <v>2176</v>
      </c>
      <c r="F1600" s="17" t="s">
        <v>2177</v>
      </c>
      <c r="G1600" s="256" t="s">
        <v>3904</v>
      </c>
      <c r="H1600" s="256">
        <v>0</v>
      </c>
      <c r="I1600" s="256" t="s">
        <v>5502</v>
      </c>
      <c r="J1600" s="256" t="s">
        <v>5502</v>
      </c>
      <c r="K1600" s="256">
        <v>373</v>
      </c>
      <c r="L1600" s="256" t="s">
        <v>5502</v>
      </c>
      <c r="M1600" s="256" t="s">
        <v>5502</v>
      </c>
      <c r="N1600" s="256" t="s">
        <v>5502</v>
      </c>
      <c r="O1600" s="256">
        <v>382</v>
      </c>
    </row>
    <row r="1601" spans="2:15" x14ac:dyDescent="0.25">
      <c r="B1601" t="str">
        <f t="shared" si="24"/>
        <v>1174140033034Male</v>
      </c>
      <c r="C1601" s="256" t="s">
        <v>571</v>
      </c>
      <c r="D1601" s="17" t="s">
        <v>572</v>
      </c>
      <c r="E1601" s="17" t="s">
        <v>2176</v>
      </c>
      <c r="F1601" s="17" t="s">
        <v>2177</v>
      </c>
      <c r="G1601" s="256" t="s">
        <v>3905</v>
      </c>
      <c r="H1601" s="256" t="s">
        <v>5502</v>
      </c>
      <c r="I1601" s="256" t="s">
        <v>5502</v>
      </c>
      <c r="J1601" s="256" t="s">
        <v>5502</v>
      </c>
      <c r="K1601" s="256">
        <v>359</v>
      </c>
      <c r="L1601" s="256" t="s">
        <v>5502</v>
      </c>
      <c r="M1601" s="256">
        <v>0</v>
      </c>
      <c r="N1601" s="256">
        <v>0</v>
      </c>
      <c r="O1601" s="256">
        <v>370</v>
      </c>
    </row>
    <row r="1602" spans="2:15" x14ac:dyDescent="0.25">
      <c r="B1602" t="str">
        <f t="shared" si="24"/>
        <v>1174140033034Total</v>
      </c>
      <c r="C1602" s="504" t="s">
        <v>571</v>
      </c>
      <c r="D1602" s="505" t="s">
        <v>572</v>
      </c>
      <c r="E1602" s="505" t="s">
        <v>2176</v>
      </c>
      <c r="F1602" s="505" t="str">
        <f>F1601</f>
        <v>3034</v>
      </c>
      <c r="G1602" s="504" t="s">
        <v>3343</v>
      </c>
      <c r="H1602" s="504" t="s">
        <v>5502</v>
      </c>
      <c r="I1602" s="504" t="s">
        <v>5502</v>
      </c>
      <c r="J1602" s="504" t="s">
        <v>5502</v>
      </c>
      <c r="K1602" s="504">
        <v>732</v>
      </c>
      <c r="L1602" s="504" t="s">
        <v>5502</v>
      </c>
      <c r="M1602" s="504" t="s">
        <v>5502</v>
      </c>
      <c r="N1602" s="504" t="s">
        <v>5502</v>
      </c>
      <c r="O1602" s="504">
        <v>752</v>
      </c>
    </row>
    <row r="1603" spans="2:15" x14ac:dyDescent="0.25">
      <c r="B1603" t="str">
        <f t="shared" si="24"/>
        <v>1174140033033Female</v>
      </c>
      <c r="C1603" s="256" t="s">
        <v>571</v>
      </c>
      <c r="D1603" s="17" t="s">
        <v>572</v>
      </c>
      <c r="E1603" s="17" t="s">
        <v>2178</v>
      </c>
      <c r="F1603" s="17" t="s">
        <v>2179</v>
      </c>
      <c r="G1603" s="256" t="s">
        <v>3904</v>
      </c>
      <c r="H1603" s="256" t="s">
        <v>5502</v>
      </c>
      <c r="I1603" s="256" t="s">
        <v>5502</v>
      </c>
      <c r="J1603" s="256" t="s">
        <v>5502</v>
      </c>
      <c r="K1603" s="256">
        <v>187</v>
      </c>
      <c r="L1603" s="256" t="s">
        <v>5502</v>
      </c>
      <c r="M1603" s="256" t="s">
        <v>5502</v>
      </c>
      <c r="N1603" s="256">
        <v>0</v>
      </c>
      <c r="O1603" s="256">
        <v>194</v>
      </c>
    </row>
    <row r="1604" spans="2:15" x14ac:dyDescent="0.25">
      <c r="B1604" t="str">
        <f t="shared" si="24"/>
        <v>1174140033033Male</v>
      </c>
      <c r="C1604" s="256" t="s">
        <v>571</v>
      </c>
      <c r="D1604" s="17" t="s">
        <v>572</v>
      </c>
      <c r="E1604" s="17" t="s">
        <v>2178</v>
      </c>
      <c r="F1604" s="17" t="s">
        <v>2179</v>
      </c>
      <c r="G1604" s="256" t="s">
        <v>3905</v>
      </c>
      <c r="H1604" s="256">
        <v>0</v>
      </c>
      <c r="I1604" s="256" t="s">
        <v>5502</v>
      </c>
      <c r="J1604" s="256" t="s">
        <v>5502</v>
      </c>
      <c r="K1604" s="256">
        <v>201</v>
      </c>
      <c r="L1604" s="256">
        <v>0</v>
      </c>
      <c r="M1604" s="256">
        <v>0</v>
      </c>
      <c r="N1604" s="256" t="s">
        <v>5502</v>
      </c>
      <c r="O1604" s="256">
        <v>207</v>
      </c>
    </row>
    <row r="1605" spans="2:15" x14ac:dyDescent="0.25">
      <c r="B1605" t="str">
        <f t="shared" ref="B1605:B1668" si="25">C1605&amp;F1605&amp;G1605</f>
        <v>1174140033033Total</v>
      </c>
      <c r="C1605" s="504" t="s">
        <v>571</v>
      </c>
      <c r="D1605" s="505" t="s">
        <v>572</v>
      </c>
      <c r="E1605" s="505" t="s">
        <v>2178</v>
      </c>
      <c r="F1605" s="505" t="str">
        <f>F1604</f>
        <v>3033</v>
      </c>
      <c r="G1605" s="504" t="s">
        <v>3343</v>
      </c>
      <c r="H1605" s="504" t="s">
        <v>5502</v>
      </c>
      <c r="I1605" s="504" t="s">
        <v>5502</v>
      </c>
      <c r="J1605" s="504" t="s">
        <v>5502</v>
      </c>
      <c r="K1605" s="504">
        <v>388</v>
      </c>
      <c r="L1605" s="504" t="s">
        <v>5502</v>
      </c>
      <c r="M1605" s="504" t="s">
        <v>5502</v>
      </c>
      <c r="N1605" s="504" t="s">
        <v>5502</v>
      </c>
      <c r="O1605" s="504">
        <v>401</v>
      </c>
    </row>
    <row r="1606" spans="2:15" x14ac:dyDescent="0.25">
      <c r="B1606" t="str">
        <f t="shared" si="25"/>
        <v>1211350031307Female</v>
      </c>
      <c r="C1606" s="256" t="s">
        <v>573</v>
      </c>
      <c r="D1606" s="17" t="s">
        <v>574</v>
      </c>
      <c r="E1606" s="17" t="s">
        <v>5295</v>
      </c>
      <c r="F1606" s="17" t="s">
        <v>2180</v>
      </c>
      <c r="G1606" s="256" t="s">
        <v>3904</v>
      </c>
      <c r="H1606" s="256" t="s">
        <v>5502</v>
      </c>
      <c r="I1606" s="256">
        <v>25</v>
      </c>
      <c r="J1606" s="256">
        <v>35</v>
      </c>
      <c r="K1606" s="256">
        <v>201</v>
      </c>
      <c r="L1606" s="256" t="s">
        <v>5502</v>
      </c>
      <c r="M1606" s="256" t="s">
        <v>5502</v>
      </c>
      <c r="N1606" s="256" t="s">
        <v>5502</v>
      </c>
      <c r="O1606" s="256">
        <v>271</v>
      </c>
    </row>
    <row r="1607" spans="2:15" x14ac:dyDescent="0.25">
      <c r="B1607" t="str">
        <f t="shared" si="25"/>
        <v>1211350031307Male</v>
      </c>
      <c r="C1607" s="256" t="s">
        <v>573</v>
      </c>
      <c r="D1607" s="17" t="s">
        <v>574</v>
      </c>
      <c r="E1607" s="17" t="s">
        <v>5295</v>
      </c>
      <c r="F1607" s="17" t="s">
        <v>2180</v>
      </c>
      <c r="G1607" s="256" t="s">
        <v>3905</v>
      </c>
      <c r="H1607" s="256" t="s">
        <v>5502</v>
      </c>
      <c r="I1607" s="256">
        <v>27</v>
      </c>
      <c r="J1607" s="256">
        <v>40</v>
      </c>
      <c r="K1607" s="256">
        <v>260</v>
      </c>
      <c r="L1607" s="256" t="s">
        <v>5502</v>
      </c>
      <c r="M1607" s="256" t="s">
        <v>5502</v>
      </c>
      <c r="N1607" s="256" t="s">
        <v>5502</v>
      </c>
      <c r="O1607" s="256">
        <v>336</v>
      </c>
    </row>
    <row r="1608" spans="2:15" x14ac:dyDescent="0.25">
      <c r="B1608" t="str">
        <f t="shared" si="25"/>
        <v>1211350031307Total</v>
      </c>
      <c r="C1608" s="504" t="s">
        <v>573</v>
      </c>
      <c r="D1608" s="505" t="s">
        <v>574</v>
      </c>
      <c r="E1608" s="505" t="s">
        <v>5295</v>
      </c>
      <c r="F1608" s="505" t="str">
        <f>F1607</f>
        <v>1307</v>
      </c>
      <c r="G1608" s="504" t="s">
        <v>3343</v>
      </c>
      <c r="H1608" s="504" t="s">
        <v>5502</v>
      </c>
      <c r="I1608" s="504">
        <v>52</v>
      </c>
      <c r="J1608" s="504">
        <v>75</v>
      </c>
      <c r="K1608" s="504">
        <v>461</v>
      </c>
      <c r="L1608" s="504" t="s">
        <v>5502</v>
      </c>
      <c r="M1608" s="504" t="s">
        <v>5502</v>
      </c>
      <c r="N1608" s="504" t="s">
        <v>5502</v>
      </c>
      <c r="O1608" s="504">
        <v>607</v>
      </c>
    </row>
    <row r="1609" spans="2:15" x14ac:dyDescent="0.25">
      <c r="B1609" t="str">
        <f t="shared" si="25"/>
        <v>1211350036965Female</v>
      </c>
      <c r="C1609" s="256" t="s">
        <v>573</v>
      </c>
      <c r="D1609" s="17" t="s">
        <v>574</v>
      </c>
      <c r="E1609" s="17" t="s">
        <v>2181</v>
      </c>
      <c r="F1609" s="17" t="s">
        <v>2182</v>
      </c>
      <c r="G1609" s="256" t="s">
        <v>3904</v>
      </c>
      <c r="H1609" s="256">
        <v>0</v>
      </c>
      <c r="I1609" s="256" t="s">
        <v>5502</v>
      </c>
      <c r="J1609" s="256" t="s">
        <v>5502</v>
      </c>
      <c r="K1609" s="256">
        <v>79</v>
      </c>
      <c r="L1609" s="256" t="s">
        <v>5502</v>
      </c>
      <c r="M1609" s="256">
        <v>0</v>
      </c>
      <c r="N1609" s="256">
        <v>0</v>
      </c>
      <c r="O1609" s="256">
        <v>90</v>
      </c>
    </row>
    <row r="1610" spans="2:15" x14ac:dyDescent="0.25">
      <c r="B1610" t="str">
        <f t="shared" si="25"/>
        <v>1211350036965Male</v>
      </c>
      <c r="C1610" s="256" t="s">
        <v>573</v>
      </c>
      <c r="D1610" s="17" t="s">
        <v>574</v>
      </c>
      <c r="E1610" s="17" t="s">
        <v>2181</v>
      </c>
      <c r="F1610" s="17" t="s">
        <v>2182</v>
      </c>
      <c r="G1610" s="256" t="s">
        <v>3905</v>
      </c>
      <c r="H1610" s="256">
        <v>0</v>
      </c>
      <c r="I1610" s="256" t="s">
        <v>5502</v>
      </c>
      <c r="J1610" s="256" t="s">
        <v>5502</v>
      </c>
      <c r="K1610" s="256">
        <v>97</v>
      </c>
      <c r="L1610" s="256" t="s">
        <v>5502</v>
      </c>
      <c r="M1610" s="256" t="s">
        <v>5502</v>
      </c>
      <c r="N1610" s="256">
        <v>0</v>
      </c>
      <c r="O1610" s="256">
        <v>107</v>
      </c>
    </row>
    <row r="1611" spans="2:15" x14ac:dyDescent="0.25">
      <c r="B1611" t="str">
        <f t="shared" si="25"/>
        <v>1211350036965Total</v>
      </c>
      <c r="C1611" s="504" t="s">
        <v>573</v>
      </c>
      <c r="D1611" s="505" t="s">
        <v>574</v>
      </c>
      <c r="E1611" s="505" t="s">
        <v>2181</v>
      </c>
      <c r="F1611" s="505" t="str">
        <f>F1610</f>
        <v>6965</v>
      </c>
      <c r="G1611" s="504" t="s">
        <v>3343</v>
      </c>
      <c r="H1611" s="504">
        <v>0</v>
      </c>
      <c r="I1611" s="504" t="s">
        <v>5502</v>
      </c>
      <c r="J1611" s="504">
        <v>12</v>
      </c>
      <c r="K1611" s="504">
        <v>176</v>
      </c>
      <c r="L1611" s="504" t="s">
        <v>5502</v>
      </c>
      <c r="M1611" s="504" t="s">
        <v>5502</v>
      </c>
      <c r="N1611" s="504">
        <v>0</v>
      </c>
      <c r="O1611" s="504">
        <v>197</v>
      </c>
    </row>
    <row r="1612" spans="2:15" x14ac:dyDescent="0.25">
      <c r="B1612" t="str">
        <f t="shared" si="25"/>
        <v>1211350037785Female</v>
      </c>
      <c r="C1612" s="256" t="s">
        <v>573</v>
      </c>
      <c r="D1612" s="17" t="s">
        <v>574</v>
      </c>
      <c r="E1612" s="17" t="s">
        <v>5296</v>
      </c>
      <c r="F1612" s="17" t="s">
        <v>2183</v>
      </c>
      <c r="G1612" s="256" t="s">
        <v>3904</v>
      </c>
      <c r="H1612" s="256" t="s">
        <v>5502</v>
      </c>
      <c r="I1612" s="256" t="s">
        <v>5502</v>
      </c>
      <c r="J1612" s="256">
        <v>11</v>
      </c>
      <c r="K1612" s="256">
        <v>51</v>
      </c>
      <c r="L1612" s="256" t="s">
        <v>5502</v>
      </c>
      <c r="M1612" s="256">
        <v>0</v>
      </c>
      <c r="N1612" s="256">
        <v>0</v>
      </c>
      <c r="O1612" s="256">
        <v>74</v>
      </c>
    </row>
    <row r="1613" spans="2:15" x14ac:dyDescent="0.25">
      <c r="B1613" t="str">
        <f t="shared" si="25"/>
        <v>1211350037785Male</v>
      </c>
      <c r="C1613" s="256" t="s">
        <v>573</v>
      </c>
      <c r="D1613" s="17" t="s">
        <v>574</v>
      </c>
      <c r="E1613" s="17" t="s">
        <v>5296</v>
      </c>
      <c r="F1613" s="17" t="s">
        <v>2183</v>
      </c>
      <c r="G1613" s="256" t="s">
        <v>3905</v>
      </c>
      <c r="H1613" s="256">
        <v>0</v>
      </c>
      <c r="I1613" s="256" t="s">
        <v>5502</v>
      </c>
      <c r="J1613" s="256" t="s">
        <v>5502</v>
      </c>
      <c r="K1613" s="256">
        <v>56</v>
      </c>
      <c r="L1613" s="256">
        <v>0</v>
      </c>
      <c r="M1613" s="256" t="s">
        <v>5502</v>
      </c>
      <c r="N1613" s="256">
        <v>0</v>
      </c>
      <c r="O1613" s="256">
        <v>72</v>
      </c>
    </row>
    <row r="1614" spans="2:15" x14ac:dyDescent="0.25">
      <c r="B1614" t="str">
        <f t="shared" si="25"/>
        <v>1211350037785Total</v>
      </c>
      <c r="C1614" s="504" t="s">
        <v>573</v>
      </c>
      <c r="D1614" s="505" t="s">
        <v>574</v>
      </c>
      <c r="E1614" s="505" t="s">
        <v>5296</v>
      </c>
      <c r="F1614" s="505" t="str">
        <f>F1613</f>
        <v>7785</v>
      </c>
      <c r="G1614" s="504" t="s">
        <v>3343</v>
      </c>
      <c r="H1614" s="504" t="s">
        <v>5502</v>
      </c>
      <c r="I1614" s="504">
        <v>19</v>
      </c>
      <c r="J1614" s="504" t="s">
        <v>5502</v>
      </c>
      <c r="K1614" s="504">
        <v>107</v>
      </c>
      <c r="L1614" s="504" t="s">
        <v>5502</v>
      </c>
      <c r="M1614" s="504" t="s">
        <v>5502</v>
      </c>
      <c r="N1614" s="504">
        <v>0</v>
      </c>
      <c r="O1614" s="504">
        <v>146</v>
      </c>
    </row>
    <row r="1615" spans="2:15" x14ac:dyDescent="0.25">
      <c r="B1615" t="str">
        <f t="shared" si="25"/>
        <v>1335133158149Female</v>
      </c>
      <c r="C1615" s="256" t="s">
        <v>575</v>
      </c>
      <c r="D1615" s="17" t="s">
        <v>5281</v>
      </c>
      <c r="E1615" s="17" t="s">
        <v>576</v>
      </c>
      <c r="F1615" s="17" t="s">
        <v>2184</v>
      </c>
      <c r="G1615" s="256" t="s">
        <v>3904</v>
      </c>
      <c r="H1615" s="256">
        <v>0</v>
      </c>
      <c r="I1615" s="256" t="s">
        <v>5502</v>
      </c>
      <c r="J1615" s="256">
        <v>214</v>
      </c>
      <c r="K1615" s="256" t="s">
        <v>5502</v>
      </c>
      <c r="L1615" s="256">
        <v>0</v>
      </c>
      <c r="M1615" s="256">
        <v>0</v>
      </c>
      <c r="N1615" s="256">
        <v>0</v>
      </c>
      <c r="O1615" s="256">
        <v>241</v>
      </c>
    </row>
    <row r="1616" spans="2:15" x14ac:dyDescent="0.25">
      <c r="B1616" t="str">
        <f t="shared" si="25"/>
        <v>1335133158149Male</v>
      </c>
      <c r="C1616" s="256" t="s">
        <v>575</v>
      </c>
      <c r="D1616" s="17" t="s">
        <v>5281</v>
      </c>
      <c r="E1616" s="17" t="s">
        <v>576</v>
      </c>
      <c r="F1616" s="17" t="s">
        <v>2184</v>
      </c>
      <c r="G1616" s="256" t="s">
        <v>3905</v>
      </c>
      <c r="H1616" s="256">
        <v>0</v>
      </c>
      <c r="I1616" s="256">
        <v>33</v>
      </c>
      <c r="J1616" s="256">
        <v>211</v>
      </c>
      <c r="K1616" s="256" t="s">
        <v>5502</v>
      </c>
      <c r="L1616" s="256">
        <v>0</v>
      </c>
      <c r="M1616" s="256" t="s">
        <v>5502</v>
      </c>
      <c r="N1616" s="256">
        <v>0</v>
      </c>
      <c r="O1616" s="256">
        <v>250</v>
      </c>
    </row>
    <row r="1617" spans="2:15" x14ac:dyDescent="0.25">
      <c r="B1617" t="str">
        <f t="shared" si="25"/>
        <v>1335133158149Total</v>
      </c>
      <c r="C1617" s="504" t="s">
        <v>575</v>
      </c>
      <c r="D1617" s="505" t="s">
        <v>5281</v>
      </c>
      <c r="E1617" s="505" t="s">
        <v>576</v>
      </c>
      <c r="F1617" s="505" t="str">
        <f>F1616</f>
        <v>8149</v>
      </c>
      <c r="G1617" s="504" t="s">
        <v>3343</v>
      </c>
      <c r="H1617" s="504">
        <v>0</v>
      </c>
      <c r="I1617" s="504" t="s">
        <v>5502</v>
      </c>
      <c r="J1617" s="504">
        <v>425</v>
      </c>
      <c r="K1617" s="504" t="s">
        <v>5502</v>
      </c>
      <c r="L1617" s="504">
        <v>0</v>
      </c>
      <c r="M1617" s="504" t="s">
        <v>5502</v>
      </c>
      <c r="N1617" s="504">
        <v>0</v>
      </c>
      <c r="O1617" s="504">
        <v>491</v>
      </c>
    </row>
    <row r="1618" spans="2:15" x14ac:dyDescent="0.25">
      <c r="B1618" t="str">
        <f t="shared" si="25"/>
        <v>1092435036218Female</v>
      </c>
      <c r="C1618" s="256" t="s">
        <v>577</v>
      </c>
      <c r="D1618" s="17" t="s">
        <v>578</v>
      </c>
      <c r="E1618" s="17" t="s">
        <v>2185</v>
      </c>
      <c r="F1618" s="17" t="s">
        <v>2186</v>
      </c>
      <c r="G1618" s="256" t="s">
        <v>3904</v>
      </c>
      <c r="H1618" s="256">
        <v>0</v>
      </c>
      <c r="I1618" s="256">
        <v>0</v>
      </c>
      <c r="J1618" s="256" t="s">
        <v>5502</v>
      </c>
      <c r="K1618" s="256">
        <v>120</v>
      </c>
      <c r="L1618" s="256" t="s">
        <v>5502</v>
      </c>
      <c r="M1618" s="256">
        <v>0</v>
      </c>
      <c r="N1618" s="256">
        <v>0</v>
      </c>
      <c r="O1618" s="256">
        <v>125</v>
      </c>
    </row>
    <row r="1619" spans="2:15" x14ac:dyDescent="0.25">
      <c r="B1619" t="str">
        <f t="shared" si="25"/>
        <v>1092435036218Male</v>
      </c>
      <c r="C1619" s="256" t="s">
        <v>577</v>
      </c>
      <c r="D1619" s="17" t="s">
        <v>578</v>
      </c>
      <c r="E1619" s="17" t="s">
        <v>2185</v>
      </c>
      <c r="F1619" s="17" t="s">
        <v>2186</v>
      </c>
      <c r="G1619" s="256" t="s">
        <v>3905</v>
      </c>
      <c r="H1619" s="256">
        <v>0</v>
      </c>
      <c r="I1619" s="256">
        <v>0</v>
      </c>
      <c r="J1619" s="256" t="s">
        <v>5502</v>
      </c>
      <c r="K1619" s="256">
        <v>130</v>
      </c>
      <c r="L1619" s="256" t="s">
        <v>5502</v>
      </c>
      <c r="M1619" s="256">
        <v>0</v>
      </c>
      <c r="N1619" s="256">
        <v>0</v>
      </c>
      <c r="O1619" s="256">
        <v>135</v>
      </c>
    </row>
    <row r="1620" spans="2:15" x14ac:dyDescent="0.25">
      <c r="B1620" t="str">
        <f t="shared" si="25"/>
        <v>1092435036218Total</v>
      </c>
      <c r="C1620" s="504" t="s">
        <v>577</v>
      </c>
      <c r="D1620" s="505" t="s">
        <v>578</v>
      </c>
      <c r="E1620" s="505" t="s">
        <v>2185</v>
      </c>
      <c r="F1620" s="505" t="str">
        <f>F1619</f>
        <v>6218</v>
      </c>
      <c r="G1620" s="504" t="s">
        <v>3343</v>
      </c>
      <c r="H1620" s="504">
        <v>0</v>
      </c>
      <c r="I1620" s="504">
        <v>0</v>
      </c>
      <c r="J1620" s="504" t="s">
        <v>5502</v>
      </c>
      <c r="K1620" s="504">
        <v>250</v>
      </c>
      <c r="L1620" s="504" t="s">
        <v>5502</v>
      </c>
      <c r="M1620" s="504">
        <v>0</v>
      </c>
      <c r="N1620" s="504">
        <v>0</v>
      </c>
      <c r="O1620" s="504">
        <v>260</v>
      </c>
    </row>
    <row r="1621" spans="2:15" x14ac:dyDescent="0.25">
      <c r="B1621" t="str">
        <f t="shared" si="25"/>
        <v>1113436032394Female</v>
      </c>
      <c r="C1621" s="256" t="s">
        <v>579</v>
      </c>
      <c r="D1621" s="17" t="s">
        <v>580</v>
      </c>
      <c r="E1621" s="17" t="s">
        <v>2187</v>
      </c>
      <c r="F1621" s="17" t="s">
        <v>2188</v>
      </c>
      <c r="G1621" s="256" t="s">
        <v>3904</v>
      </c>
      <c r="H1621" s="256">
        <v>0</v>
      </c>
      <c r="I1621" s="256" t="s">
        <v>5502</v>
      </c>
      <c r="J1621" s="256" t="s">
        <v>5502</v>
      </c>
      <c r="K1621" s="256">
        <v>243</v>
      </c>
      <c r="L1621" s="256">
        <v>0</v>
      </c>
      <c r="M1621" s="256" t="s">
        <v>5502</v>
      </c>
      <c r="N1621" s="256">
        <v>0</v>
      </c>
      <c r="O1621" s="256">
        <v>250</v>
      </c>
    </row>
    <row r="1622" spans="2:15" x14ac:dyDescent="0.25">
      <c r="B1622" t="str">
        <f t="shared" si="25"/>
        <v>1113436032394Male</v>
      </c>
      <c r="C1622" s="256" t="s">
        <v>579</v>
      </c>
      <c r="D1622" s="17" t="s">
        <v>580</v>
      </c>
      <c r="E1622" s="17" t="s">
        <v>2187</v>
      </c>
      <c r="F1622" s="17" t="s">
        <v>2188</v>
      </c>
      <c r="G1622" s="256" t="s">
        <v>3905</v>
      </c>
      <c r="H1622" s="256" t="s">
        <v>5502</v>
      </c>
      <c r="I1622" s="256" t="s">
        <v>5502</v>
      </c>
      <c r="J1622" s="256" t="s">
        <v>5502</v>
      </c>
      <c r="K1622" s="256">
        <v>256</v>
      </c>
      <c r="L1622" s="256">
        <v>0</v>
      </c>
      <c r="M1622" s="256">
        <v>0</v>
      </c>
      <c r="N1622" s="256">
        <v>0</v>
      </c>
      <c r="O1622" s="256">
        <v>265</v>
      </c>
    </row>
    <row r="1623" spans="2:15" x14ac:dyDescent="0.25">
      <c r="B1623" t="str">
        <f t="shared" si="25"/>
        <v>1113436032394Total</v>
      </c>
      <c r="C1623" s="504" t="s">
        <v>579</v>
      </c>
      <c r="D1623" s="505" t="s">
        <v>580</v>
      </c>
      <c r="E1623" s="505" t="s">
        <v>2187</v>
      </c>
      <c r="F1623" s="505" t="str">
        <f>F1622</f>
        <v>2394</v>
      </c>
      <c r="G1623" s="504" t="s">
        <v>3343</v>
      </c>
      <c r="H1623" s="504" t="s">
        <v>5502</v>
      </c>
      <c r="I1623" s="504" t="s">
        <v>5502</v>
      </c>
      <c r="J1623" s="504" t="s">
        <v>5502</v>
      </c>
      <c r="K1623" s="504">
        <v>499</v>
      </c>
      <c r="L1623" s="504">
        <v>0</v>
      </c>
      <c r="M1623" s="504" t="s">
        <v>5502</v>
      </c>
      <c r="N1623" s="504">
        <v>0</v>
      </c>
      <c r="O1623" s="504">
        <v>515</v>
      </c>
    </row>
    <row r="1624" spans="2:15" x14ac:dyDescent="0.25">
      <c r="B1624" t="str">
        <f t="shared" si="25"/>
        <v>1113436036255Female</v>
      </c>
      <c r="C1624" s="256" t="s">
        <v>579</v>
      </c>
      <c r="D1624" s="17" t="s">
        <v>580</v>
      </c>
      <c r="E1624" s="17" t="s">
        <v>2189</v>
      </c>
      <c r="F1624" s="17" t="s">
        <v>2190</v>
      </c>
      <c r="G1624" s="256" t="s">
        <v>3904</v>
      </c>
      <c r="H1624" s="256">
        <v>0</v>
      </c>
      <c r="I1624" s="256" t="s">
        <v>5502</v>
      </c>
      <c r="J1624" s="256">
        <v>19</v>
      </c>
      <c r="K1624" s="256">
        <v>276</v>
      </c>
      <c r="L1624" s="256" t="s">
        <v>5502</v>
      </c>
      <c r="M1624" s="256" t="s">
        <v>5502</v>
      </c>
      <c r="N1624" s="256">
        <v>0</v>
      </c>
      <c r="O1624" s="256">
        <v>301</v>
      </c>
    </row>
    <row r="1625" spans="2:15" x14ac:dyDescent="0.25">
      <c r="B1625" t="str">
        <f t="shared" si="25"/>
        <v>1113436036255Male</v>
      </c>
      <c r="C1625" s="256" t="s">
        <v>579</v>
      </c>
      <c r="D1625" s="17" t="s">
        <v>580</v>
      </c>
      <c r="E1625" s="17" t="s">
        <v>2189</v>
      </c>
      <c r="F1625" s="17" t="s">
        <v>2190</v>
      </c>
      <c r="G1625" s="256" t="s">
        <v>3905</v>
      </c>
      <c r="H1625" s="256" t="s">
        <v>5502</v>
      </c>
      <c r="I1625" s="256" t="s">
        <v>5502</v>
      </c>
      <c r="J1625" s="256">
        <v>27</v>
      </c>
      <c r="K1625" s="256">
        <v>252</v>
      </c>
      <c r="L1625" s="256" t="s">
        <v>5502</v>
      </c>
      <c r="M1625" s="256" t="s">
        <v>5502</v>
      </c>
      <c r="N1625" s="256">
        <v>0</v>
      </c>
      <c r="O1625" s="256">
        <v>286</v>
      </c>
    </row>
    <row r="1626" spans="2:15" x14ac:dyDescent="0.25">
      <c r="B1626" t="str">
        <f t="shared" si="25"/>
        <v>1113436036255Total</v>
      </c>
      <c r="C1626" s="504" t="s">
        <v>579</v>
      </c>
      <c r="D1626" s="505" t="s">
        <v>580</v>
      </c>
      <c r="E1626" s="505" t="s">
        <v>2189</v>
      </c>
      <c r="F1626" s="505" t="str">
        <f>F1625</f>
        <v>6255</v>
      </c>
      <c r="G1626" s="504" t="s">
        <v>3343</v>
      </c>
      <c r="H1626" s="504" t="s">
        <v>5502</v>
      </c>
      <c r="I1626" s="504" t="s">
        <v>5502</v>
      </c>
      <c r="J1626" s="504">
        <v>46</v>
      </c>
      <c r="K1626" s="504">
        <v>528</v>
      </c>
      <c r="L1626" s="504" t="s">
        <v>5502</v>
      </c>
      <c r="M1626" s="504" t="s">
        <v>5502</v>
      </c>
      <c r="N1626" s="504">
        <v>0</v>
      </c>
      <c r="O1626" s="504">
        <v>587</v>
      </c>
    </row>
    <row r="1627" spans="2:15" x14ac:dyDescent="0.25">
      <c r="B1627" t="str">
        <f t="shared" si="25"/>
        <v>1113436037220Female</v>
      </c>
      <c r="C1627" s="256" t="s">
        <v>579</v>
      </c>
      <c r="D1627" s="17" t="s">
        <v>580</v>
      </c>
      <c r="E1627" s="17" t="s">
        <v>2191</v>
      </c>
      <c r="F1627" s="17" t="s">
        <v>2192</v>
      </c>
      <c r="G1627" s="256" t="s">
        <v>3904</v>
      </c>
      <c r="H1627" s="256">
        <v>0</v>
      </c>
      <c r="I1627" s="256" t="s">
        <v>5502</v>
      </c>
      <c r="J1627" s="256">
        <v>19</v>
      </c>
      <c r="K1627" s="256">
        <v>113</v>
      </c>
      <c r="L1627" s="256" t="s">
        <v>5502</v>
      </c>
      <c r="M1627" s="256" t="s">
        <v>5502</v>
      </c>
      <c r="N1627" s="256">
        <v>0</v>
      </c>
      <c r="O1627" s="256">
        <v>140</v>
      </c>
    </row>
    <row r="1628" spans="2:15" x14ac:dyDescent="0.25">
      <c r="B1628" t="str">
        <f t="shared" si="25"/>
        <v>1113436037220Male</v>
      </c>
      <c r="C1628" s="256" t="s">
        <v>579</v>
      </c>
      <c r="D1628" s="17" t="s">
        <v>580</v>
      </c>
      <c r="E1628" s="17" t="s">
        <v>2191</v>
      </c>
      <c r="F1628" s="17" t="s">
        <v>2192</v>
      </c>
      <c r="G1628" s="256" t="s">
        <v>3905</v>
      </c>
      <c r="H1628" s="256">
        <v>0</v>
      </c>
      <c r="I1628" s="256" t="s">
        <v>5502</v>
      </c>
      <c r="J1628" s="256" t="s">
        <v>5502</v>
      </c>
      <c r="K1628" s="256">
        <v>143</v>
      </c>
      <c r="L1628" s="256" t="s">
        <v>5502</v>
      </c>
      <c r="M1628" s="256" t="s">
        <v>5502</v>
      </c>
      <c r="N1628" s="256">
        <v>0</v>
      </c>
      <c r="O1628" s="256">
        <v>167</v>
      </c>
    </row>
    <row r="1629" spans="2:15" x14ac:dyDescent="0.25">
      <c r="B1629" t="str">
        <f t="shared" si="25"/>
        <v>1113436037220Total</v>
      </c>
      <c r="C1629" s="504" t="s">
        <v>579</v>
      </c>
      <c r="D1629" s="505" t="s">
        <v>580</v>
      </c>
      <c r="E1629" s="505" t="s">
        <v>2191</v>
      </c>
      <c r="F1629" s="505" t="str">
        <f>F1628</f>
        <v>7220</v>
      </c>
      <c r="G1629" s="504" t="s">
        <v>3343</v>
      </c>
      <c r="H1629" s="504">
        <v>0</v>
      </c>
      <c r="I1629" s="504" t="s">
        <v>5502</v>
      </c>
      <c r="J1629" s="504" t="s">
        <v>5502</v>
      </c>
      <c r="K1629" s="504">
        <v>256</v>
      </c>
      <c r="L1629" s="504" t="s">
        <v>5502</v>
      </c>
      <c r="M1629" s="504" t="s">
        <v>5502</v>
      </c>
      <c r="N1629" s="504">
        <v>0</v>
      </c>
      <c r="O1629" s="504">
        <v>307</v>
      </c>
    </row>
    <row r="1630" spans="2:15" x14ac:dyDescent="0.25">
      <c r="B1630" t="str">
        <f t="shared" si="25"/>
        <v>1113128042308Female</v>
      </c>
      <c r="C1630" s="256" t="s">
        <v>581</v>
      </c>
      <c r="D1630" s="17" t="s">
        <v>582</v>
      </c>
      <c r="E1630" s="17" t="s">
        <v>2193</v>
      </c>
      <c r="F1630" s="17" t="s">
        <v>2194</v>
      </c>
      <c r="G1630" s="256" t="s">
        <v>3904</v>
      </c>
      <c r="H1630" s="256">
        <v>0</v>
      </c>
      <c r="I1630" s="256" t="s">
        <v>5502</v>
      </c>
      <c r="J1630" s="256" t="s">
        <v>5502</v>
      </c>
      <c r="K1630" s="256">
        <v>179</v>
      </c>
      <c r="L1630" s="256">
        <v>0</v>
      </c>
      <c r="M1630" s="256">
        <v>0</v>
      </c>
      <c r="N1630" s="256">
        <v>0</v>
      </c>
      <c r="O1630" s="256">
        <v>182</v>
      </c>
    </row>
    <row r="1631" spans="2:15" x14ac:dyDescent="0.25">
      <c r="B1631" t="str">
        <f t="shared" si="25"/>
        <v>1113128042308Male</v>
      </c>
      <c r="C1631" s="256" t="s">
        <v>581</v>
      </c>
      <c r="D1631" s="17" t="s">
        <v>582</v>
      </c>
      <c r="E1631" s="17" t="s">
        <v>2193</v>
      </c>
      <c r="F1631" s="17" t="s">
        <v>2194</v>
      </c>
      <c r="G1631" s="256" t="s">
        <v>3905</v>
      </c>
      <c r="H1631" s="256">
        <v>0</v>
      </c>
      <c r="I1631" s="256" t="s">
        <v>5502</v>
      </c>
      <c r="J1631" s="256">
        <v>0</v>
      </c>
      <c r="K1631" s="256" t="s">
        <v>5502</v>
      </c>
      <c r="L1631" s="256">
        <v>0</v>
      </c>
      <c r="M1631" s="256">
        <v>0</v>
      </c>
      <c r="N1631" s="256">
        <v>0</v>
      </c>
      <c r="O1631" s="256">
        <v>164</v>
      </c>
    </row>
    <row r="1632" spans="2:15" x14ac:dyDescent="0.25">
      <c r="B1632" t="str">
        <f t="shared" si="25"/>
        <v>1113128042308Total</v>
      </c>
      <c r="C1632" s="504" t="s">
        <v>581</v>
      </c>
      <c r="D1632" s="505" t="s">
        <v>582</v>
      </c>
      <c r="E1632" s="505" t="s">
        <v>2193</v>
      </c>
      <c r="F1632" s="505" t="str">
        <f>F1631</f>
        <v>2308</v>
      </c>
      <c r="G1632" s="504" t="s">
        <v>3343</v>
      </c>
      <c r="H1632" s="504">
        <v>0</v>
      </c>
      <c r="I1632" s="504" t="s">
        <v>5502</v>
      </c>
      <c r="J1632" s="504" t="s">
        <v>5502</v>
      </c>
      <c r="K1632" s="504" t="s">
        <v>5502</v>
      </c>
      <c r="L1632" s="504">
        <v>0</v>
      </c>
      <c r="M1632" s="504">
        <v>0</v>
      </c>
      <c r="N1632" s="504">
        <v>0</v>
      </c>
      <c r="O1632" s="504">
        <v>346</v>
      </c>
    </row>
    <row r="1633" spans="2:15" x14ac:dyDescent="0.25">
      <c r="B1633" t="str">
        <f t="shared" si="25"/>
        <v>1094223035245Female</v>
      </c>
      <c r="C1633" s="256" t="s">
        <v>583</v>
      </c>
      <c r="D1633" s="17" t="s">
        <v>584</v>
      </c>
      <c r="E1633" s="17" t="s">
        <v>2195</v>
      </c>
      <c r="F1633" s="17" t="s">
        <v>2196</v>
      </c>
      <c r="G1633" s="256" t="s">
        <v>3904</v>
      </c>
      <c r="H1633" s="256">
        <v>0</v>
      </c>
      <c r="I1633" s="256" t="s">
        <v>5502</v>
      </c>
      <c r="J1633" s="256" t="s">
        <v>5502</v>
      </c>
      <c r="K1633" s="256">
        <v>161</v>
      </c>
      <c r="L1633" s="256">
        <v>0</v>
      </c>
      <c r="M1633" s="256" t="s">
        <v>5502</v>
      </c>
      <c r="N1633" s="256">
        <v>0</v>
      </c>
      <c r="O1633" s="256">
        <v>169</v>
      </c>
    </row>
    <row r="1634" spans="2:15" x14ac:dyDescent="0.25">
      <c r="B1634" t="str">
        <f t="shared" si="25"/>
        <v>1094223035245Male</v>
      </c>
      <c r="C1634" s="256" t="s">
        <v>583</v>
      </c>
      <c r="D1634" s="17" t="s">
        <v>584</v>
      </c>
      <c r="E1634" s="17" t="s">
        <v>2195</v>
      </c>
      <c r="F1634" s="17" t="s">
        <v>2196</v>
      </c>
      <c r="G1634" s="256" t="s">
        <v>3905</v>
      </c>
      <c r="H1634" s="256" t="s">
        <v>5502</v>
      </c>
      <c r="I1634" s="256">
        <v>0</v>
      </c>
      <c r="J1634" s="256" t="s">
        <v>5502</v>
      </c>
      <c r="K1634" s="256">
        <v>184</v>
      </c>
      <c r="L1634" s="256" t="s">
        <v>5502</v>
      </c>
      <c r="M1634" s="256" t="s">
        <v>5502</v>
      </c>
      <c r="N1634" s="256">
        <v>0</v>
      </c>
      <c r="O1634" s="256">
        <v>192</v>
      </c>
    </row>
    <row r="1635" spans="2:15" x14ac:dyDescent="0.25">
      <c r="B1635" t="str">
        <f t="shared" si="25"/>
        <v>1094223035245Total</v>
      </c>
      <c r="C1635" s="504" t="s">
        <v>583</v>
      </c>
      <c r="D1635" s="505" t="s">
        <v>584</v>
      </c>
      <c r="E1635" s="505" t="s">
        <v>2195</v>
      </c>
      <c r="F1635" s="505" t="str">
        <f>F1634</f>
        <v>5245</v>
      </c>
      <c r="G1635" s="504" t="s">
        <v>3343</v>
      </c>
      <c r="H1635" s="504" t="s">
        <v>5502</v>
      </c>
      <c r="I1635" s="504" t="s">
        <v>5502</v>
      </c>
      <c r="J1635" s="504" t="s">
        <v>5502</v>
      </c>
      <c r="K1635" s="504">
        <v>345</v>
      </c>
      <c r="L1635" s="504" t="s">
        <v>5502</v>
      </c>
      <c r="M1635" s="504" t="s">
        <v>5502</v>
      </c>
      <c r="N1635" s="504">
        <v>0</v>
      </c>
      <c r="O1635" s="504">
        <v>361</v>
      </c>
    </row>
    <row r="1636" spans="2:15" x14ac:dyDescent="0.25">
      <c r="B1636" t="str">
        <f t="shared" si="25"/>
        <v>1094223033100Female</v>
      </c>
      <c r="C1636" s="256" t="s">
        <v>583</v>
      </c>
      <c r="D1636" s="17" t="s">
        <v>584</v>
      </c>
      <c r="E1636" s="17" t="s">
        <v>2197</v>
      </c>
      <c r="F1636" s="17" t="s">
        <v>2198</v>
      </c>
      <c r="G1636" s="256" t="s">
        <v>3904</v>
      </c>
      <c r="H1636" s="256">
        <v>0</v>
      </c>
      <c r="I1636" s="256">
        <v>0</v>
      </c>
      <c r="J1636" s="256">
        <v>0</v>
      </c>
      <c r="K1636" s="256" t="s">
        <v>5502</v>
      </c>
      <c r="L1636" s="256" t="s">
        <v>5502</v>
      </c>
      <c r="M1636" s="256" t="s">
        <v>5502</v>
      </c>
      <c r="N1636" s="256">
        <v>0</v>
      </c>
      <c r="O1636" s="256">
        <v>91</v>
      </c>
    </row>
    <row r="1637" spans="2:15" x14ac:dyDescent="0.25">
      <c r="B1637" t="str">
        <f t="shared" si="25"/>
        <v>1094223033100Male</v>
      </c>
      <c r="C1637" s="256" t="s">
        <v>583</v>
      </c>
      <c r="D1637" s="17" t="s">
        <v>584</v>
      </c>
      <c r="E1637" s="17" t="s">
        <v>2197</v>
      </c>
      <c r="F1637" s="17" t="s">
        <v>2198</v>
      </c>
      <c r="G1637" s="256" t="s">
        <v>3905</v>
      </c>
      <c r="H1637" s="256">
        <v>0</v>
      </c>
      <c r="I1637" s="256" t="s">
        <v>5502</v>
      </c>
      <c r="J1637" s="256" t="s">
        <v>5502</v>
      </c>
      <c r="K1637" s="256">
        <v>104</v>
      </c>
      <c r="L1637" s="256">
        <v>0</v>
      </c>
      <c r="M1637" s="256">
        <v>0</v>
      </c>
      <c r="N1637" s="256">
        <v>0</v>
      </c>
      <c r="O1637" s="256">
        <v>111</v>
      </c>
    </row>
    <row r="1638" spans="2:15" x14ac:dyDescent="0.25">
      <c r="B1638" t="str">
        <f t="shared" si="25"/>
        <v>1094223033100Total</v>
      </c>
      <c r="C1638" s="504" t="s">
        <v>583</v>
      </c>
      <c r="D1638" s="505" t="s">
        <v>584</v>
      </c>
      <c r="E1638" s="505" t="s">
        <v>2197</v>
      </c>
      <c r="F1638" s="505" t="str">
        <f>F1637</f>
        <v>3100</v>
      </c>
      <c r="G1638" s="504" t="s">
        <v>3343</v>
      </c>
      <c r="H1638" s="504">
        <v>0</v>
      </c>
      <c r="I1638" s="504" t="s">
        <v>5502</v>
      </c>
      <c r="J1638" s="504" t="s">
        <v>5502</v>
      </c>
      <c r="K1638" s="504" t="s">
        <v>5502</v>
      </c>
      <c r="L1638" s="504" t="s">
        <v>5502</v>
      </c>
      <c r="M1638" s="504" t="s">
        <v>5502</v>
      </c>
      <c r="N1638" s="504">
        <v>0</v>
      </c>
      <c r="O1638" s="504">
        <v>202</v>
      </c>
    </row>
    <row r="1639" spans="2:15" x14ac:dyDescent="0.25">
      <c r="B1639" t="str">
        <f t="shared" si="25"/>
        <v>1041036031154Female</v>
      </c>
      <c r="C1639" s="256" t="s">
        <v>585</v>
      </c>
      <c r="D1639" s="17" t="s">
        <v>586</v>
      </c>
      <c r="E1639" s="17" t="s">
        <v>2199</v>
      </c>
      <c r="F1639" s="17" t="s">
        <v>2200</v>
      </c>
      <c r="G1639" s="256" t="s">
        <v>3904</v>
      </c>
      <c r="H1639" s="256">
        <v>0</v>
      </c>
      <c r="I1639" s="256" t="s">
        <v>5502</v>
      </c>
      <c r="J1639" s="256">
        <v>0</v>
      </c>
      <c r="K1639" s="256" t="s">
        <v>5502</v>
      </c>
      <c r="L1639" s="256">
        <v>0</v>
      </c>
      <c r="M1639" s="256">
        <v>0</v>
      </c>
      <c r="N1639" s="256">
        <v>0</v>
      </c>
      <c r="O1639" s="256">
        <v>379</v>
      </c>
    </row>
    <row r="1640" spans="2:15" x14ac:dyDescent="0.25">
      <c r="B1640" t="str">
        <f t="shared" si="25"/>
        <v>1041036031154Male</v>
      </c>
      <c r="C1640" s="256" t="s">
        <v>585</v>
      </c>
      <c r="D1640" s="17" t="s">
        <v>586</v>
      </c>
      <c r="E1640" s="17" t="s">
        <v>2199</v>
      </c>
      <c r="F1640" s="17" t="s">
        <v>2200</v>
      </c>
      <c r="G1640" s="256" t="s">
        <v>3905</v>
      </c>
      <c r="H1640" s="256">
        <v>0</v>
      </c>
      <c r="I1640" s="256" t="s">
        <v>5502</v>
      </c>
      <c r="J1640" s="256" t="s">
        <v>5502</v>
      </c>
      <c r="K1640" s="256">
        <v>338</v>
      </c>
      <c r="L1640" s="256">
        <v>0</v>
      </c>
      <c r="M1640" s="256">
        <v>0</v>
      </c>
      <c r="N1640" s="256">
        <v>0</v>
      </c>
      <c r="O1640" s="256">
        <v>341</v>
      </c>
    </row>
    <row r="1641" spans="2:15" x14ac:dyDescent="0.25">
      <c r="B1641" t="str">
        <f t="shared" si="25"/>
        <v>1041036031154Total</v>
      </c>
      <c r="C1641" s="504" t="s">
        <v>585</v>
      </c>
      <c r="D1641" s="505" t="s">
        <v>586</v>
      </c>
      <c r="E1641" s="505" t="s">
        <v>2199</v>
      </c>
      <c r="F1641" s="505" t="str">
        <f>F1640</f>
        <v>1154</v>
      </c>
      <c r="G1641" s="504" t="s">
        <v>3343</v>
      </c>
      <c r="H1641" s="504">
        <v>0</v>
      </c>
      <c r="I1641" s="504" t="s">
        <v>5502</v>
      </c>
      <c r="J1641" s="504" t="s">
        <v>5502</v>
      </c>
      <c r="K1641" s="504" t="s">
        <v>5502</v>
      </c>
      <c r="L1641" s="504">
        <v>0</v>
      </c>
      <c r="M1641" s="504">
        <v>0</v>
      </c>
      <c r="N1641" s="504">
        <v>0</v>
      </c>
      <c r="O1641" s="504">
        <v>720</v>
      </c>
    </row>
    <row r="1642" spans="2:15" x14ac:dyDescent="0.25">
      <c r="B1642" t="str">
        <f t="shared" si="25"/>
        <v>1241540036482Female</v>
      </c>
      <c r="C1642" s="256" t="s">
        <v>587</v>
      </c>
      <c r="D1642" s="17" t="s">
        <v>588</v>
      </c>
      <c r="E1642" s="17" t="s">
        <v>2201</v>
      </c>
      <c r="F1642" s="17" t="s">
        <v>2202</v>
      </c>
      <c r="G1642" s="256" t="s">
        <v>3904</v>
      </c>
      <c r="H1642" s="256">
        <v>0</v>
      </c>
      <c r="I1642" s="256">
        <v>19</v>
      </c>
      <c r="J1642" s="256">
        <v>242</v>
      </c>
      <c r="K1642" s="256">
        <v>334</v>
      </c>
      <c r="L1642" s="256" t="s">
        <v>5502</v>
      </c>
      <c r="M1642" s="256" t="s">
        <v>5502</v>
      </c>
      <c r="N1642" s="256">
        <v>0</v>
      </c>
      <c r="O1642" s="256">
        <v>616</v>
      </c>
    </row>
    <row r="1643" spans="2:15" x14ac:dyDescent="0.25">
      <c r="B1643" t="str">
        <f t="shared" si="25"/>
        <v>1241540036482Male</v>
      </c>
      <c r="C1643" s="256" t="s">
        <v>587</v>
      </c>
      <c r="D1643" s="17" t="s">
        <v>588</v>
      </c>
      <c r="E1643" s="17" t="s">
        <v>2201</v>
      </c>
      <c r="F1643" s="17" t="s">
        <v>2202</v>
      </c>
      <c r="G1643" s="256" t="s">
        <v>3905</v>
      </c>
      <c r="H1643" s="256">
        <v>0</v>
      </c>
      <c r="I1643" s="256">
        <v>25</v>
      </c>
      <c r="J1643" s="256">
        <v>275</v>
      </c>
      <c r="K1643" s="256">
        <v>360</v>
      </c>
      <c r="L1643" s="256" t="s">
        <v>5502</v>
      </c>
      <c r="M1643" s="256" t="s">
        <v>5502</v>
      </c>
      <c r="N1643" s="256">
        <v>0</v>
      </c>
      <c r="O1643" s="256">
        <v>673</v>
      </c>
    </row>
    <row r="1644" spans="2:15" x14ac:dyDescent="0.25">
      <c r="B1644" t="str">
        <f t="shared" si="25"/>
        <v>1241540036482Total</v>
      </c>
      <c r="C1644" s="504" t="s">
        <v>587</v>
      </c>
      <c r="D1644" s="505" t="s">
        <v>588</v>
      </c>
      <c r="E1644" s="505" t="s">
        <v>2201</v>
      </c>
      <c r="F1644" s="505" t="str">
        <f>F1643</f>
        <v>6482</v>
      </c>
      <c r="G1644" s="504" t="s">
        <v>3343</v>
      </c>
      <c r="H1644" s="504">
        <v>0</v>
      </c>
      <c r="I1644" s="504">
        <v>44</v>
      </c>
      <c r="J1644" s="504">
        <v>517</v>
      </c>
      <c r="K1644" s="504">
        <v>694</v>
      </c>
      <c r="L1644" s="504" t="s">
        <v>5502</v>
      </c>
      <c r="M1644" s="504" t="s">
        <v>5502</v>
      </c>
      <c r="N1644" s="504">
        <v>0</v>
      </c>
      <c r="O1644" s="504">
        <v>1289</v>
      </c>
    </row>
    <row r="1645" spans="2:15" x14ac:dyDescent="0.25">
      <c r="B1645" t="str">
        <f t="shared" si="25"/>
        <v>1241540036834Female</v>
      </c>
      <c r="C1645" s="256" t="s">
        <v>587</v>
      </c>
      <c r="D1645" s="17" t="s">
        <v>588</v>
      </c>
      <c r="E1645" s="17" t="s">
        <v>2203</v>
      </c>
      <c r="F1645" s="17" t="s">
        <v>2204</v>
      </c>
      <c r="G1645" s="256" t="s">
        <v>3904</v>
      </c>
      <c r="H1645" s="256">
        <v>0</v>
      </c>
      <c r="I1645" s="256" t="s">
        <v>5502</v>
      </c>
      <c r="J1645" s="256">
        <v>134</v>
      </c>
      <c r="K1645" s="256">
        <v>171</v>
      </c>
      <c r="L1645" s="256" t="s">
        <v>5502</v>
      </c>
      <c r="M1645" s="256">
        <v>15</v>
      </c>
      <c r="N1645" s="256">
        <v>0</v>
      </c>
      <c r="O1645" s="256">
        <v>332</v>
      </c>
    </row>
    <row r="1646" spans="2:15" x14ac:dyDescent="0.25">
      <c r="B1646" t="str">
        <f t="shared" si="25"/>
        <v>1241540036834Male</v>
      </c>
      <c r="C1646" s="256" t="s">
        <v>587</v>
      </c>
      <c r="D1646" s="17" t="s">
        <v>588</v>
      </c>
      <c r="E1646" s="17" t="s">
        <v>2203</v>
      </c>
      <c r="F1646" s="17" t="s">
        <v>2204</v>
      </c>
      <c r="G1646" s="256" t="s">
        <v>3905</v>
      </c>
      <c r="H1646" s="256">
        <v>0</v>
      </c>
      <c r="I1646" s="256" t="s">
        <v>5502</v>
      </c>
      <c r="J1646" s="256">
        <v>124</v>
      </c>
      <c r="K1646" s="256">
        <v>200</v>
      </c>
      <c r="L1646" s="256" t="s">
        <v>5502</v>
      </c>
      <c r="M1646" s="256" t="s">
        <v>5502</v>
      </c>
      <c r="N1646" s="256">
        <v>0</v>
      </c>
      <c r="O1646" s="256">
        <v>348</v>
      </c>
    </row>
    <row r="1647" spans="2:15" x14ac:dyDescent="0.25">
      <c r="B1647" t="str">
        <f t="shared" si="25"/>
        <v>1241540036834Total</v>
      </c>
      <c r="C1647" s="504" t="s">
        <v>587</v>
      </c>
      <c r="D1647" s="505" t="s">
        <v>588</v>
      </c>
      <c r="E1647" s="505" t="s">
        <v>2203</v>
      </c>
      <c r="F1647" s="505" t="str">
        <f>F1646</f>
        <v>6834</v>
      </c>
      <c r="G1647" s="504" t="s">
        <v>3343</v>
      </c>
      <c r="H1647" s="504">
        <v>0</v>
      </c>
      <c r="I1647" s="504" t="s">
        <v>5502</v>
      </c>
      <c r="J1647" s="504">
        <v>258</v>
      </c>
      <c r="K1647" s="504">
        <v>371</v>
      </c>
      <c r="L1647" s="504" t="s">
        <v>5502</v>
      </c>
      <c r="M1647" s="504" t="s">
        <v>5502</v>
      </c>
      <c r="N1647" s="504">
        <v>0</v>
      </c>
      <c r="O1647" s="504">
        <v>680</v>
      </c>
    </row>
    <row r="1648" spans="2:15" x14ac:dyDescent="0.25">
      <c r="B1648" t="str">
        <f t="shared" si="25"/>
        <v>1061665031486Female</v>
      </c>
      <c r="C1648" s="256" t="s">
        <v>589</v>
      </c>
      <c r="D1648" s="17" t="s">
        <v>590</v>
      </c>
      <c r="E1648" s="17" t="s">
        <v>2205</v>
      </c>
      <c r="F1648" s="17" t="s">
        <v>2206</v>
      </c>
      <c r="G1648" s="256" t="s">
        <v>3904</v>
      </c>
      <c r="H1648" s="256">
        <v>0</v>
      </c>
      <c r="I1648" s="256">
        <v>0</v>
      </c>
      <c r="J1648" s="256">
        <v>0</v>
      </c>
      <c r="K1648" s="256" t="s">
        <v>5502</v>
      </c>
      <c r="L1648" s="256" t="s">
        <v>5502</v>
      </c>
      <c r="M1648" s="256">
        <v>0</v>
      </c>
      <c r="N1648" s="256">
        <v>0</v>
      </c>
      <c r="O1648" s="256">
        <v>230</v>
      </c>
    </row>
    <row r="1649" spans="2:15" x14ac:dyDescent="0.25">
      <c r="B1649" t="str">
        <f t="shared" si="25"/>
        <v>1061665031486Male</v>
      </c>
      <c r="C1649" s="256" t="s">
        <v>589</v>
      </c>
      <c r="D1649" s="17" t="s">
        <v>590</v>
      </c>
      <c r="E1649" s="17" t="s">
        <v>2205</v>
      </c>
      <c r="F1649" s="17" t="s">
        <v>2206</v>
      </c>
      <c r="G1649" s="256" t="s">
        <v>3905</v>
      </c>
      <c r="H1649" s="256">
        <v>0</v>
      </c>
      <c r="I1649" s="256" t="s">
        <v>5502</v>
      </c>
      <c r="J1649" s="256" t="s">
        <v>5502</v>
      </c>
      <c r="K1649" s="256">
        <v>241</v>
      </c>
      <c r="L1649" s="256" t="s">
        <v>5502</v>
      </c>
      <c r="M1649" s="256">
        <v>0</v>
      </c>
      <c r="N1649" s="256">
        <v>0</v>
      </c>
      <c r="O1649" s="256">
        <v>250</v>
      </c>
    </row>
    <row r="1650" spans="2:15" x14ac:dyDescent="0.25">
      <c r="B1650" t="str">
        <f t="shared" si="25"/>
        <v>1061665031486Total</v>
      </c>
      <c r="C1650" s="504" t="s">
        <v>589</v>
      </c>
      <c r="D1650" s="505" t="s">
        <v>590</v>
      </c>
      <c r="E1650" s="505" t="s">
        <v>2205</v>
      </c>
      <c r="F1650" s="505" t="str">
        <f>F1649</f>
        <v>1486</v>
      </c>
      <c r="G1650" s="504" t="s">
        <v>3343</v>
      </c>
      <c r="H1650" s="504">
        <v>0</v>
      </c>
      <c r="I1650" s="504" t="s">
        <v>5502</v>
      </c>
      <c r="J1650" s="504" t="s">
        <v>5502</v>
      </c>
      <c r="K1650" s="504" t="s">
        <v>5502</v>
      </c>
      <c r="L1650" s="504" t="s">
        <v>5502</v>
      </c>
      <c r="M1650" s="504">
        <v>0</v>
      </c>
      <c r="N1650" s="504">
        <v>0</v>
      </c>
      <c r="O1650" s="504">
        <v>480</v>
      </c>
    </row>
    <row r="1651" spans="2:15" x14ac:dyDescent="0.25">
      <c r="B1651" t="str">
        <f t="shared" si="25"/>
        <v>1825145687979Female</v>
      </c>
      <c r="C1651" s="256" t="s">
        <v>952</v>
      </c>
      <c r="D1651" s="17" t="s">
        <v>5373</v>
      </c>
      <c r="E1651" s="17" t="s">
        <v>5373</v>
      </c>
      <c r="F1651" s="17" t="s">
        <v>2717</v>
      </c>
      <c r="G1651" s="256" t="s">
        <v>3904</v>
      </c>
      <c r="H1651" s="256">
        <v>0</v>
      </c>
      <c r="I1651" s="256">
        <v>18</v>
      </c>
      <c r="J1651" s="256" t="s">
        <v>5502</v>
      </c>
      <c r="K1651" s="256">
        <v>19</v>
      </c>
      <c r="L1651" s="256" t="s">
        <v>5502</v>
      </c>
      <c r="M1651" s="256" t="s">
        <v>5502</v>
      </c>
      <c r="N1651" s="256">
        <v>0</v>
      </c>
      <c r="O1651" s="256">
        <v>51</v>
      </c>
    </row>
    <row r="1652" spans="2:15" x14ac:dyDescent="0.25">
      <c r="B1652" t="str">
        <f t="shared" si="25"/>
        <v>1825145687979Male</v>
      </c>
      <c r="C1652" s="256" t="s">
        <v>952</v>
      </c>
      <c r="D1652" s="17" t="s">
        <v>5373</v>
      </c>
      <c r="E1652" s="17" t="s">
        <v>5373</v>
      </c>
      <c r="F1652" s="17" t="s">
        <v>2717</v>
      </c>
      <c r="G1652" s="256" t="s">
        <v>3905</v>
      </c>
      <c r="H1652" s="256">
        <v>0</v>
      </c>
      <c r="I1652" s="256">
        <v>17</v>
      </c>
      <c r="J1652" s="256">
        <v>14</v>
      </c>
      <c r="K1652" s="256">
        <v>14</v>
      </c>
      <c r="L1652" s="256" t="s">
        <v>5502</v>
      </c>
      <c r="M1652" s="256" t="s">
        <v>5502</v>
      </c>
      <c r="N1652" s="256">
        <v>0</v>
      </c>
      <c r="O1652" s="256">
        <v>52</v>
      </c>
    </row>
    <row r="1653" spans="2:15" x14ac:dyDescent="0.25">
      <c r="B1653" t="str">
        <f t="shared" si="25"/>
        <v>1825145687979Total</v>
      </c>
      <c r="C1653" s="504" t="s">
        <v>952</v>
      </c>
      <c r="D1653" s="505" t="s">
        <v>5373</v>
      </c>
      <c r="E1653" s="505" t="s">
        <v>5373</v>
      </c>
      <c r="F1653" s="505" t="str">
        <f>F1652</f>
        <v>7979</v>
      </c>
      <c r="G1653" s="504" t="s">
        <v>3343</v>
      </c>
      <c r="H1653" s="504">
        <v>0</v>
      </c>
      <c r="I1653" s="504">
        <v>35</v>
      </c>
      <c r="J1653" s="504" t="s">
        <v>5502</v>
      </c>
      <c r="K1653" s="504">
        <v>33</v>
      </c>
      <c r="L1653" s="504" t="s">
        <v>5502</v>
      </c>
      <c r="M1653" s="504" t="s">
        <v>5502</v>
      </c>
      <c r="N1653" s="504">
        <v>0</v>
      </c>
      <c r="O1653" s="504">
        <v>103</v>
      </c>
    </row>
    <row r="1654" spans="2:15" x14ac:dyDescent="0.25">
      <c r="B1654" t="str">
        <f t="shared" si="25"/>
        <v>1101837077067Female</v>
      </c>
      <c r="C1654" s="256" t="s">
        <v>5533</v>
      </c>
      <c r="D1654" s="17" t="s">
        <v>5532</v>
      </c>
      <c r="E1654" s="17" t="s">
        <v>5532</v>
      </c>
      <c r="F1654" s="17" t="s">
        <v>5534</v>
      </c>
      <c r="G1654" s="256" t="s">
        <v>3904</v>
      </c>
      <c r="H1654" s="256" t="s">
        <v>5502</v>
      </c>
      <c r="I1654" s="256" t="s">
        <v>5502</v>
      </c>
      <c r="J1654" s="256" t="s">
        <v>5502</v>
      </c>
      <c r="K1654" s="256" t="s">
        <v>5502</v>
      </c>
      <c r="L1654" s="256" t="s">
        <v>5502</v>
      </c>
      <c r="M1654" s="256" t="s">
        <v>5502</v>
      </c>
      <c r="N1654" s="256">
        <v>0</v>
      </c>
      <c r="O1654" s="256">
        <v>133</v>
      </c>
    </row>
    <row r="1655" spans="2:15" x14ac:dyDescent="0.25">
      <c r="B1655" t="str">
        <f t="shared" si="25"/>
        <v>1101837077067Male</v>
      </c>
      <c r="C1655" s="256" t="s">
        <v>5533</v>
      </c>
      <c r="D1655" s="17" t="s">
        <v>5532</v>
      </c>
      <c r="E1655" s="17" t="s">
        <v>5532</v>
      </c>
      <c r="F1655" s="17" t="s">
        <v>5534</v>
      </c>
      <c r="G1655" s="256" t="s">
        <v>3905</v>
      </c>
      <c r="H1655" s="256">
        <v>0</v>
      </c>
      <c r="I1655" s="256" t="s">
        <v>5502</v>
      </c>
      <c r="J1655" s="256">
        <v>0</v>
      </c>
      <c r="K1655" s="256">
        <v>140</v>
      </c>
      <c r="L1655" s="256">
        <v>0</v>
      </c>
      <c r="M1655" s="256" t="s">
        <v>5502</v>
      </c>
      <c r="N1655" s="256" t="s">
        <v>5502</v>
      </c>
      <c r="O1655" s="256">
        <v>144</v>
      </c>
    </row>
    <row r="1656" spans="2:15" x14ac:dyDescent="0.25">
      <c r="B1656" t="str">
        <f t="shared" si="25"/>
        <v>1101837077067Total</v>
      </c>
      <c r="C1656" s="504" t="s">
        <v>5533</v>
      </c>
      <c r="D1656" s="505" t="s">
        <v>5532</v>
      </c>
      <c r="E1656" s="505" t="s">
        <v>5532</v>
      </c>
      <c r="F1656" s="505" t="str">
        <f>F1655</f>
        <v>7067</v>
      </c>
      <c r="G1656" s="504" t="s">
        <v>3343</v>
      </c>
      <c r="H1656" s="504" t="s">
        <v>5502</v>
      </c>
      <c r="I1656" s="504" t="s">
        <v>5502</v>
      </c>
      <c r="J1656" s="504" t="s">
        <v>5502</v>
      </c>
      <c r="K1656" s="504" t="s">
        <v>5502</v>
      </c>
      <c r="L1656" s="504" t="s">
        <v>5502</v>
      </c>
      <c r="M1656" s="504" t="s">
        <v>5502</v>
      </c>
      <c r="N1656" s="504" t="s">
        <v>5502</v>
      </c>
      <c r="O1656" s="504">
        <v>277</v>
      </c>
    </row>
    <row r="1657" spans="2:15" x14ac:dyDescent="0.25">
      <c r="B1657" t="str">
        <f t="shared" si="25"/>
        <v>1101836027795Female</v>
      </c>
      <c r="C1657" s="256" t="s">
        <v>591</v>
      </c>
      <c r="D1657" s="17" t="s">
        <v>592</v>
      </c>
      <c r="E1657" s="17" t="s">
        <v>2207</v>
      </c>
      <c r="F1657" s="17" t="s">
        <v>2208</v>
      </c>
      <c r="G1657" s="256" t="s">
        <v>3904</v>
      </c>
      <c r="H1657" s="256">
        <v>0</v>
      </c>
      <c r="I1657" s="256">
        <v>0</v>
      </c>
      <c r="J1657" s="256" t="s">
        <v>5502</v>
      </c>
      <c r="K1657" s="256" t="s">
        <v>5502</v>
      </c>
      <c r="L1657" s="256">
        <v>0</v>
      </c>
      <c r="M1657" s="256">
        <v>0</v>
      </c>
      <c r="N1657" s="256">
        <v>0</v>
      </c>
      <c r="O1657" s="256">
        <v>35</v>
      </c>
    </row>
    <row r="1658" spans="2:15" x14ac:dyDescent="0.25">
      <c r="B1658" t="str">
        <f t="shared" si="25"/>
        <v>1101836027795Male</v>
      </c>
      <c r="C1658" s="256" t="s">
        <v>591</v>
      </c>
      <c r="D1658" s="17" t="s">
        <v>592</v>
      </c>
      <c r="E1658" s="17" t="s">
        <v>2207</v>
      </c>
      <c r="F1658" s="17" t="s">
        <v>2208</v>
      </c>
      <c r="G1658" s="256" t="s">
        <v>3905</v>
      </c>
      <c r="H1658" s="256">
        <v>0</v>
      </c>
      <c r="I1658" s="256">
        <v>0</v>
      </c>
      <c r="J1658" s="256" t="s">
        <v>5502</v>
      </c>
      <c r="K1658" s="256" t="s">
        <v>5502</v>
      </c>
      <c r="L1658" s="256" t="s">
        <v>5502</v>
      </c>
      <c r="M1658" s="256">
        <v>0</v>
      </c>
      <c r="N1658" s="256">
        <v>0</v>
      </c>
      <c r="O1658" s="256">
        <v>39</v>
      </c>
    </row>
    <row r="1659" spans="2:15" x14ac:dyDescent="0.25">
      <c r="B1659" t="str">
        <f t="shared" si="25"/>
        <v>1101836027795Total</v>
      </c>
      <c r="C1659" s="504" t="s">
        <v>591</v>
      </c>
      <c r="D1659" s="505" t="s">
        <v>592</v>
      </c>
      <c r="E1659" s="505" t="s">
        <v>2207</v>
      </c>
      <c r="F1659" s="505" t="str">
        <f>F1658</f>
        <v>7795</v>
      </c>
      <c r="G1659" s="504" t="s">
        <v>3343</v>
      </c>
      <c r="H1659" s="504">
        <v>0</v>
      </c>
      <c r="I1659" s="504">
        <v>0</v>
      </c>
      <c r="J1659" s="504" t="s">
        <v>5502</v>
      </c>
      <c r="K1659" s="504">
        <v>68</v>
      </c>
      <c r="L1659" s="504" t="s">
        <v>5502</v>
      </c>
      <c r="M1659" s="504">
        <v>0</v>
      </c>
      <c r="N1659" s="504">
        <v>0</v>
      </c>
      <c r="O1659" s="504">
        <v>74</v>
      </c>
    </row>
    <row r="1660" spans="2:15" x14ac:dyDescent="0.25">
      <c r="B1660" t="str">
        <f t="shared" si="25"/>
        <v>1101836026241Female</v>
      </c>
      <c r="C1660" s="256" t="s">
        <v>591</v>
      </c>
      <c r="D1660" s="17" t="s">
        <v>592</v>
      </c>
      <c r="E1660" s="17" t="s">
        <v>2209</v>
      </c>
      <c r="F1660" s="17" t="s">
        <v>2210</v>
      </c>
      <c r="G1660" s="256" t="s">
        <v>3904</v>
      </c>
      <c r="H1660" s="256">
        <v>0</v>
      </c>
      <c r="I1660" s="256">
        <v>0</v>
      </c>
      <c r="J1660" s="256" t="s">
        <v>5502</v>
      </c>
      <c r="K1660" s="256">
        <v>59</v>
      </c>
      <c r="L1660" s="256" t="s">
        <v>5502</v>
      </c>
      <c r="M1660" s="256">
        <v>0</v>
      </c>
      <c r="N1660" s="256">
        <v>0</v>
      </c>
      <c r="O1660" s="256">
        <v>64</v>
      </c>
    </row>
    <row r="1661" spans="2:15" x14ac:dyDescent="0.25">
      <c r="B1661" t="str">
        <f t="shared" si="25"/>
        <v>1101836026241Male</v>
      </c>
      <c r="C1661" s="256" t="s">
        <v>591</v>
      </c>
      <c r="D1661" s="17" t="s">
        <v>592</v>
      </c>
      <c r="E1661" s="17" t="s">
        <v>2209</v>
      </c>
      <c r="F1661" s="17" t="s">
        <v>2210</v>
      </c>
      <c r="G1661" s="256" t="s">
        <v>3905</v>
      </c>
      <c r="H1661" s="256">
        <v>0</v>
      </c>
      <c r="I1661" s="256">
        <v>0</v>
      </c>
      <c r="J1661" s="256" t="s">
        <v>5502</v>
      </c>
      <c r="K1661" s="256" t="s">
        <v>5502</v>
      </c>
      <c r="L1661" s="256">
        <v>0</v>
      </c>
      <c r="M1661" s="256">
        <v>0</v>
      </c>
      <c r="N1661" s="256">
        <v>0</v>
      </c>
      <c r="O1661" s="256">
        <v>50</v>
      </c>
    </row>
    <row r="1662" spans="2:15" x14ac:dyDescent="0.25">
      <c r="B1662" t="str">
        <f t="shared" si="25"/>
        <v>1101836026241Total</v>
      </c>
      <c r="C1662" s="504" t="s">
        <v>591</v>
      </c>
      <c r="D1662" s="505" t="s">
        <v>592</v>
      </c>
      <c r="E1662" s="505" t="s">
        <v>2209</v>
      </c>
      <c r="F1662" s="505" t="str">
        <f>F1661</f>
        <v>6241</v>
      </c>
      <c r="G1662" s="504" t="s">
        <v>3343</v>
      </c>
      <c r="H1662" s="504">
        <v>0</v>
      </c>
      <c r="I1662" s="504">
        <v>0</v>
      </c>
      <c r="J1662" s="504" t="s">
        <v>5502</v>
      </c>
      <c r="K1662" s="504" t="s">
        <v>5502</v>
      </c>
      <c r="L1662" s="504" t="s">
        <v>5502</v>
      </c>
      <c r="M1662" s="504">
        <v>0</v>
      </c>
      <c r="N1662" s="504">
        <v>0</v>
      </c>
      <c r="O1662" s="504">
        <v>114</v>
      </c>
    </row>
    <row r="1663" spans="2:15" x14ac:dyDescent="0.25">
      <c r="B1663" t="str">
        <f t="shared" si="25"/>
        <v>1101836027589Female</v>
      </c>
      <c r="C1663" s="256" t="s">
        <v>591</v>
      </c>
      <c r="D1663" s="17" t="s">
        <v>592</v>
      </c>
      <c r="E1663" s="17" t="s">
        <v>2211</v>
      </c>
      <c r="F1663" s="17" t="s">
        <v>2212</v>
      </c>
      <c r="G1663" s="256" t="s">
        <v>3904</v>
      </c>
      <c r="H1663" s="256" t="s">
        <v>5502</v>
      </c>
      <c r="I1663" s="256">
        <v>11</v>
      </c>
      <c r="J1663" s="256">
        <v>11</v>
      </c>
      <c r="K1663" s="256">
        <v>535</v>
      </c>
      <c r="L1663" s="256" t="s">
        <v>5502</v>
      </c>
      <c r="M1663" s="256" t="s">
        <v>5502</v>
      </c>
      <c r="N1663" s="256">
        <v>0</v>
      </c>
      <c r="O1663" s="256">
        <v>565</v>
      </c>
    </row>
    <row r="1664" spans="2:15" x14ac:dyDescent="0.25">
      <c r="B1664" t="str">
        <f t="shared" si="25"/>
        <v>1101836027589Male</v>
      </c>
      <c r="C1664" s="256" t="s">
        <v>591</v>
      </c>
      <c r="D1664" s="17" t="s">
        <v>592</v>
      </c>
      <c r="E1664" s="17" t="s">
        <v>2211</v>
      </c>
      <c r="F1664" s="17" t="s">
        <v>2212</v>
      </c>
      <c r="G1664" s="256" t="s">
        <v>3905</v>
      </c>
      <c r="H1664" s="256">
        <v>0</v>
      </c>
      <c r="I1664" s="256">
        <v>13</v>
      </c>
      <c r="J1664" s="256" t="s">
        <v>5502</v>
      </c>
      <c r="K1664" s="256">
        <v>558</v>
      </c>
      <c r="L1664" s="256" t="s">
        <v>5502</v>
      </c>
      <c r="M1664" s="256" t="s">
        <v>5502</v>
      </c>
      <c r="N1664" s="256" t="s">
        <v>5502</v>
      </c>
      <c r="O1664" s="256">
        <v>590</v>
      </c>
    </row>
    <row r="1665" spans="2:15" x14ac:dyDescent="0.25">
      <c r="B1665" t="str">
        <f t="shared" si="25"/>
        <v>1101836027589Total</v>
      </c>
      <c r="C1665" s="504" t="s">
        <v>591</v>
      </c>
      <c r="D1665" s="505" t="s">
        <v>592</v>
      </c>
      <c r="E1665" s="505" t="s">
        <v>2211</v>
      </c>
      <c r="F1665" s="505" t="str">
        <f>F1664</f>
        <v>7589</v>
      </c>
      <c r="G1665" s="504" t="s">
        <v>3343</v>
      </c>
      <c r="H1665" s="504" t="s">
        <v>5502</v>
      </c>
      <c r="I1665" s="504">
        <v>24</v>
      </c>
      <c r="J1665" s="504" t="s">
        <v>5502</v>
      </c>
      <c r="K1665" s="504">
        <v>1093</v>
      </c>
      <c r="L1665" s="504">
        <v>11</v>
      </c>
      <c r="M1665" s="504" t="s">
        <v>5502</v>
      </c>
      <c r="N1665" s="504" t="s">
        <v>5502</v>
      </c>
      <c r="O1665" s="504">
        <v>1155</v>
      </c>
    </row>
    <row r="1666" spans="2:15" x14ac:dyDescent="0.25">
      <c r="B1666" t="str">
        <f t="shared" si="25"/>
        <v>1101836027590Female</v>
      </c>
      <c r="C1666" s="256" t="s">
        <v>591</v>
      </c>
      <c r="D1666" s="17" t="s">
        <v>592</v>
      </c>
      <c r="E1666" s="17" t="s">
        <v>2213</v>
      </c>
      <c r="F1666" s="17" t="s">
        <v>2214</v>
      </c>
      <c r="G1666" s="256" t="s">
        <v>3904</v>
      </c>
      <c r="H1666" s="256">
        <v>0</v>
      </c>
      <c r="I1666" s="256" t="s">
        <v>5502</v>
      </c>
      <c r="J1666" s="256" t="s">
        <v>5502</v>
      </c>
      <c r="K1666" s="256">
        <v>276</v>
      </c>
      <c r="L1666" s="256" t="s">
        <v>5502</v>
      </c>
      <c r="M1666" s="256" t="s">
        <v>5502</v>
      </c>
      <c r="N1666" s="256">
        <v>0</v>
      </c>
      <c r="O1666" s="256">
        <v>293</v>
      </c>
    </row>
    <row r="1667" spans="2:15" x14ac:dyDescent="0.25">
      <c r="B1667" t="str">
        <f t="shared" si="25"/>
        <v>1101836027590Male</v>
      </c>
      <c r="C1667" s="256" t="s">
        <v>591</v>
      </c>
      <c r="D1667" s="17" t="s">
        <v>592</v>
      </c>
      <c r="E1667" s="17" t="s">
        <v>2213</v>
      </c>
      <c r="F1667" s="17" t="s">
        <v>2214</v>
      </c>
      <c r="G1667" s="256" t="s">
        <v>3905</v>
      </c>
      <c r="H1667" s="256">
        <v>0</v>
      </c>
      <c r="I1667" s="256" t="s">
        <v>5502</v>
      </c>
      <c r="J1667" s="256" t="s">
        <v>5502</v>
      </c>
      <c r="K1667" s="256">
        <v>245</v>
      </c>
      <c r="L1667" s="256" t="s">
        <v>5502</v>
      </c>
      <c r="M1667" s="256">
        <v>0</v>
      </c>
      <c r="N1667" s="256">
        <v>0</v>
      </c>
      <c r="O1667" s="256">
        <v>259</v>
      </c>
    </row>
    <row r="1668" spans="2:15" x14ac:dyDescent="0.25">
      <c r="B1668" t="str">
        <f t="shared" si="25"/>
        <v>1101836027590Total</v>
      </c>
      <c r="C1668" s="504" t="s">
        <v>591</v>
      </c>
      <c r="D1668" s="505" t="s">
        <v>592</v>
      </c>
      <c r="E1668" s="505" t="s">
        <v>2213</v>
      </c>
      <c r="F1668" s="505" t="str">
        <f>F1667</f>
        <v>7590</v>
      </c>
      <c r="G1668" s="504" t="s">
        <v>3343</v>
      </c>
      <c r="H1668" s="504">
        <v>0</v>
      </c>
      <c r="I1668" s="504" t="s">
        <v>5502</v>
      </c>
      <c r="J1668" s="504" t="s">
        <v>5502</v>
      </c>
      <c r="K1668" s="504">
        <v>521</v>
      </c>
      <c r="L1668" s="504">
        <v>11</v>
      </c>
      <c r="M1668" s="504" t="s">
        <v>5502</v>
      </c>
      <c r="N1668" s="504">
        <v>0</v>
      </c>
      <c r="O1668" s="504">
        <v>552</v>
      </c>
    </row>
    <row r="1669" spans="2:15" x14ac:dyDescent="0.25">
      <c r="B1669" t="str">
        <f t="shared" ref="B1669:B1732" si="26">C1669&amp;F1669&amp;G1669</f>
        <v>1044328307506Female</v>
      </c>
      <c r="C1669" s="256" t="s">
        <v>593</v>
      </c>
      <c r="D1669" s="17" t="s">
        <v>594</v>
      </c>
      <c r="E1669" s="17" t="s">
        <v>594</v>
      </c>
      <c r="F1669" s="17" t="s">
        <v>2215</v>
      </c>
      <c r="G1669" s="256" t="s">
        <v>3904</v>
      </c>
      <c r="H1669" s="256">
        <v>0</v>
      </c>
      <c r="I1669" s="256" t="s">
        <v>5502</v>
      </c>
      <c r="J1669" s="256">
        <v>0</v>
      </c>
      <c r="K1669" s="256">
        <v>59</v>
      </c>
      <c r="L1669" s="256" t="s">
        <v>5502</v>
      </c>
      <c r="M1669" s="256">
        <v>0</v>
      </c>
      <c r="N1669" s="256">
        <v>0</v>
      </c>
      <c r="O1669" s="256">
        <v>78</v>
      </c>
    </row>
    <row r="1670" spans="2:15" x14ac:dyDescent="0.25">
      <c r="B1670" t="str">
        <f t="shared" si="26"/>
        <v>1044328307506Male</v>
      </c>
      <c r="C1670" s="256" t="s">
        <v>593</v>
      </c>
      <c r="D1670" s="17" t="s">
        <v>594</v>
      </c>
      <c r="E1670" s="17" t="s">
        <v>594</v>
      </c>
      <c r="F1670" s="17" t="s">
        <v>2215</v>
      </c>
      <c r="G1670" s="256" t="s">
        <v>3905</v>
      </c>
      <c r="H1670" s="256">
        <v>0</v>
      </c>
      <c r="I1670" s="256">
        <v>23</v>
      </c>
      <c r="J1670" s="256" t="s">
        <v>5502</v>
      </c>
      <c r="K1670" s="256">
        <v>80</v>
      </c>
      <c r="L1670" s="256" t="s">
        <v>5502</v>
      </c>
      <c r="M1670" s="256">
        <v>0</v>
      </c>
      <c r="N1670" s="256">
        <v>0</v>
      </c>
      <c r="O1670" s="256">
        <v>109</v>
      </c>
    </row>
    <row r="1671" spans="2:15" x14ac:dyDescent="0.25">
      <c r="B1671" t="str">
        <f t="shared" si="26"/>
        <v>1044328307506Total</v>
      </c>
      <c r="C1671" s="504" t="s">
        <v>593</v>
      </c>
      <c r="D1671" s="505" t="s">
        <v>594</v>
      </c>
      <c r="E1671" s="505" t="s">
        <v>594</v>
      </c>
      <c r="F1671" s="505" t="str">
        <f>F1670</f>
        <v>7506</v>
      </c>
      <c r="G1671" s="504" t="s">
        <v>3343</v>
      </c>
      <c r="H1671" s="504">
        <v>0</v>
      </c>
      <c r="I1671" s="504" t="s">
        <v>5502</v>
      </c>
      <c r="J1671" s="504" t="s">
        <v>5502</v>
      </c>
      <c r="K1671" s="504">
        <v>139</v>
      </c>
      <c r="L1671" s="504" t="s">
        <v>5502</v>
      </c>
      <c r="M1671" s="504">
        <v>0</v>
      </c>
      <c r="N1671" s="504">
        <v>0</v>
      </c>
      <c r="O1671" s="504">
        <v>187</v>
      </c>
    </row>
    <row r="1672" spans="2:15" x14ac:dyDescent="0.25">
      <c r="B1672" t="str">
        <f t="shared" si="26"/>
        <v>1030250025112Female</v>
      </c>
      <c r="C1672" s="256" t="s">
        <v>595</v>
      </c>
      <c r="D1672" s="17" t="s">
        <v>596</v>
      </c>
      <c r="E1672" s="17" t="s">
        <v>2216</v>
      </c>
      <c r="F1672" s="17" t="s">
        <v>2217</v>
      </c>
      <c r="G1672" s="256" t="s">
        <v>3904</v>
      </c>
      <c r="H1672" s="256">
        <v>0</v>
      </c>
      <c r="I1672" s="256" t="s">
        <v>5502</v>
      </c>
      <c r="J1672" s="256">
        <v>11</v>
      </c>
      <c r="K1672" s="256">
        <v>270</v>
      </c>
      <c r="L1672" s="256" t="s">
        <v>5502</v>
      </c>
      <c r="M1672" s="256">
        <v>15</v>
      </c>
      <c r="N1672" s="256">
        <v>0</v>
      </c>
      <c r="O1672" s="256">
        <v>311</v>
      </c>
    </row>
    <row r="1673" spans="2:15" x14ac:dyDescent="0.25">
      <c r="B1673" t="str">
        <f t="shared" si="26"/>
        <v>1030250025112Male</v>
      </c>
      <c r="C1673" s="256" t="s">
        <v>595</v>
      </c>
      <c r="D1673" s="17" t="s">
        <v>596</v>
      </c>
      <c r="E1673" s="17" t="s">
        <v>2216</v>
      </c>
      <c r="F1673" s="17" t="s">
        <v>2217</v>
      </c>
      <c r="G1673" s="256" t="s">
        <v>3905</v>
      </c>
      <c r="H1673" s="256">
        <v>0</v>
      </c>
      <c r="I1673" s="256">
        <v>13</v>
      </c>
      <c r="J1673" s="256" t="s">
        <v>5502</v>
      </c>
      <c r="K1673" s="256">
        <v>264</v>
      </c>
      <c r="L1673" s="256" t="s">
        <v>5502</v>
      </c>
      <c r="M1673" s="256" t="s">
        <v>5502</v>
      </c>
      <c r="N1673" s="256">
        <v>0</v>
      </c>
      <c r="O1673" s="256">
        <v>295</v>
      </c>
    </row>
    <row r="1674" spans="2:15" x14ac:dyDescent="0.25">
      <c r="B1674" t="str">
        <f t="shared" si="26"/>
        <v>1030250025112Total</v>
      </c>
      <c r="C1674" s="504" t="s">
        <v>595</v>
      </c>
      <c r="D1674" s="505" t="s">
        <v>596</v>
      </c>
      <c r="E1674" s="505" t="s">
        <v>2216</v>
      </c>
      <c r="F1674" s="505" t="str">
        <f>F1673</f>
        <v>5112</v>
      </c>
      <c r="G1674" s="504" t="s">
        <v>3343</v>
      </c>
      <c r="H1674" s="504">
        <v>0</v>
      </c>
      <c r="I1674" s="504" t="s">
        <v>5502</v>
      </c>
      <c r="J1674" s="504" t="s">
        <v>5502</v>
      </c>
      <c r="K1674" s="504">
        <v>534</v>
      </c>
      <c r="L1674" s="504">
        <v>13</v>
      </c>
      <c r="M1674" s="504" t="s">
        <v>5502</v>
      </c>
      <c r="N1674" s="504">
        <v>0</v>
      </c>
      <c r="O1674" s="504">
        <v>606</v>
      </c>
    </row>
    <row r="1675" spans="2:15" x14ac:dyDescent="0.25">
      <c r="B1675" t="str">
        <f t="shared" si="26"/>
        <v>1030250027462Female</v>
      </c>
      <c r="C1675" s="256" t="s">
        <v>595</v>
      </c>
      <c r="D1675" s="17" t="s">
        <v>596</v>
      </c>
      <c r="E1675" s="17" t="s">
        <v>2218</v>
      </c>
      <c r="F1675" s="17" t="s">
        <v>2219</v>
      </c>
      <c r="G1675" s="256" t="s">
        <v>3904</v>
      </c>
      <c r="H1675" s="256">
        <v>0</v>
      </c>
      <c r="I1675" s="256" t="s">
        <v>5502</v>
      </c>
      <c r="J1675" s="256" t="s">
        <v>5502</v>
      </c>
      <c r="K1675" s="256">
        <v>108</v>
      </c>
      <c r="L1675" s="256" t="s">
        <v>5502</v>
      </c>
      <c r="M1675" s="256" t="s">
        <v>5502</v>
      </c>
      <c r="N1675" s="256">
        <v>0</v>
      </c>
      <c r="O1675" s="256">
        <v>133</v>
      </c>
    </row>
    <row r="1676" spans="2:15" x14ac:dyDescent="0.25">
      <c r="B1676" t="str">
        <f t="shared" si="26"/>
        <v>1030250027462Male</v>
      </c>
      <c r="C1676" s="256" t="s">
        <v>595</v>
      </c>
      <c r="D1676" s="17" t="s">
        <v>596</v>
      </c>
      <c r="E1676" s="17" t="s">
        <v>2218</v>
      </c>
      <c r="F1676" s="17" t="s">
        <v>2219</v>
      </c>
      <c r="G1676" s="256" t="s">
        <v>3905</v>
      </c>
      <c r="H1676" s="256">
        <v>0</v>
      </c>
      <c r="I1676" s="256" t="s">
        <v>5502</v>
      </c>
      <c r="J1676" s="256" t="s">
        <v>5502</v>
      </c>
      <c r="K1676" s="256">
        <v>128</v>
      </c>
      <c r="L1676" s="256" t="s">
        <v>5502</v>
      </c>
      <c r="M1676" s="256" t="s">
        <v>5502</v>
      </c>
      <c r="N1676" s="256">
        <v>0</v>
      </c>
      <c r="O1676" s="256">
        <v>148</v>
      </c>
    </row>
    <row r="1677" spans="2:15" x14ac:dyDescent="0.25">
      <c r="B1677" t="str">
        <f t="shared" si="26"/>
        <v>1030250027462Total</v>
      </c>
      <c r="C1677" s="504" t="s">
        <v>595</v>
      </c>
      <c r="D1677" s="505" t="s">
        <v>596</v>
      </c>
      <c r="E1677" s="505" t="s">
        <v>2218</v>
      </c>
      <c r="F1677" s="505" t="str">
        <f>F1676</f>
        <v>7462</v>
      </c>
      <c r="G1677" s="504" t="s">
        <v>3343</v>
      </c>
      <c r="H1677" s="504">
        <v>0</v>
      </c>
      <c r="I1677" s="504" t="s">
        <v>5502</v>
      </c>
      <c r="J1677" s="504" t="s">
        <v>5502</v>
      </c>
      <c r="K1677" s="504">
        <v>236</v>
      </c>
      <c r="L1677" s="504">
        <v>14</v>
      </c>
      <c r="M1677" s="504">
        <v>14</v>
      </c>
      <c r="N1677" s="504">
        <v>0</v>
      </c>
      <c r="O1677" s="504">
        <v>281</v>
      </c>
    </row>
    <row r="1678" spans="2:15" x14ac:dyDescent="0.25">
      <c r="B1678" t="str">
        <f t="shared" si="26"/>
        <v>1265100177826Female</v>
      </c>
      <c r="C1678" s="256" t="s">
        <v>597</v>
      </c>
      <c r="D1678" s="17" t="s">
        <v>598</v>
      </c>
      <c r="E1678" s="17" t="s">
        <v>598</v>
      </c>
      <c r="F1678" s="17" t="s">
        <v>2220</v>
      </c>
      <c r="G1678" s="256" t="s">
        <v>3904</v>
      </c>
      <c r="H1678" s="256">
        <v>0</v>
      </c>
      <c r="I1678" s="256">
        <v>58</v>
      </c>
      <c r="J1678" s="256">
        <v>0</v>
      </c>
      <c r="K1678" s="256">
        <v>0</v>
      </c>
      <c r="L1678" s="256">
        <v>0</v>
      </c>
      <c r="M1678" s="256">
        <v>0</v>
      </c>
      <c r="N1678" s="256">
        <v>0</v>
      </c>
      <c r="O1678" s="256">
        <v>58</v>
      </c>
    </row>
    <row r="1679" spans="2:15" x14ac:dyDescent="0.25">
      <c r="B1679" t="str">
        <f t="shared" si="26"/>
        <v>1265100177826Male</v>
      </c>
      <c r="C1679" s="256" t="s">
        <v>597</v>
      </c>
      <c r="D1679" s="17" t="s">
        <v>598</v>
      </c>
      <c r="E1679" s="17" t="s">
        <v>598</v>
      </c>
      <c r="F1679" s="17" t="s">
        <v>2220</v>
      </c>
      <c r="G1679" s="256" t="s">
        <v>3905</v>
      </c>
      <c r="H1679" s="256">
        <v>0</v>
      </c>
      <c r="I1679" s="256">
        <v>39</v>
      </c>
      <c r="J1679" s="256">
        <v>0</v>
      </c>
      <c r="K1679" s="256">
        <v>0</v>
      </c>
      <c r="L1679" s="256">
        <v>0</v>
      </c>
      <c r="M1679" s="256">
        <v>0</v>
      </c>
      <c r="N1679" s="256">
        <v>0</v>
      </c>
      <c r="O1679" s="256">
        <v>39</v>
      </c>
    </row>
    <row r="1680" spans="2:15" x14ac:dyDescent="0.25">
      <c r="B1680" t="str">
        <f t="shared" si="26"/>
        <v>1265100177826Total</v>
      </c>
      <c r="C1680" s="504" t="s">
        <v>597</v>
      </c>
      <c r="D1680" s="505" t="s">
        <v>598</v>
      </c>
      <c r="E1680" s="505" t="s">
        <v>598</v>
      </c>
      <c r="F1680" s="505" t="str">
        <f>F1679</f>
        <v>7826</v>
      </c>
      <c r="G1680" s="504" t="s">
        <v>3343</v>
      </c>
      <c r="H1680" s="504">
        <v>0</v>
      </c>
      <c r="I1680" s="504">
        <v>97</v>
      </c>
      <c r="J1680" s="504">
        <v>0</v>
      </c>
      <c r="K1680" s="504">
        <v>0</v>
      </c>
      <c r="L1680" s="504">
        <v>0</v>
      </c>
      <c r="M1680" s="504">
        <v>0</v>
      </c>
      <c r="N1680" s="504">
        <v>0</v>
      </c>
      <c r="O1680" s="504">
        <v>97</v>
      </c>
    </row>
    <row r="1681" spans="2:15" x14ac:dyDescent="0.25">
      <c r="B1681" t="str">
        <f t="shared" si="26"/>
        <v>1265148648358Female</v>
      </c>
      <c r="C1681" s="256" t="s">
        <v>5574</v>
      </c>
      <c r="D1681" s="17" t="s">
        <v>5575</v>
      </c>
      <c r="E1681" s="17" t="s">
        <v>5575</v>
      </c>
      <c r="F1681" s="17" t="s">
        <v>6694</v>
      </c>
      <c r="G1681" s="256" t="s">
        <v>3904</v>
      </c>
      <c r="H1681" s="256" t="s">
        <v>5502</v>
      </c>
      <c r="I1681" s="256">
        <v>264</v>
      </c>
      <c r="J1681" s="256" t="s">
        <v>5502</v>
      </c>
      <c r="K1681" s="256">
        <v>0</v>
      </c>
      <c r="L1681" s="256" t="s">
        <v>5502</v>
      </c>
      <c r="M1681" s="256">
        <v>0</v>
      </c>
      <c r="N1681" s="256">
        <v>0</v>
      </c>
      <c r="O1681" s="256">
        <v>271</v>
      </c>
    </row>
    <row r="1682" spans="2:15" x14ac:dyDescent="0.25">
      <c r="B1682" t="str">
        <f t="shared" si="26"/>
        <v>1265148648358Male</v>
      </c>
      <c r="C1682" s="256" t="s">
        <v>5574</v>
      </c>
      <c r="D1682" s="17" t="s">
        <v>5575</v>
      </c>
      <c r="E1682" s="17" t="s">
        <v>5575</v>
      </c>
      <c r="F1682" s="17" t="s">
        <v>6694</v>
      </c>
      <c r="G1682" s="256" t="s">
        <v>3905</v>
      </c>
      <c r="H1682" s="256" t="s">
        <v>5502</v>
      </c>
      <c r="I1682" s="256">
        <v>236</v>
      </c>
      <c r="J1682" s="256">
        <v>11</v>
      </c>
      <c r="K1682" s="256">
        <v>0</v>
      </c>
      <c r="L1682" s="256" t="s">
        <v>5502</v>
      </c>
      <c r="M1682" s="256">
        <v>0</v>
      </c>
      <c r="N1682" s="256">
        <v>0</v>
      </c>
      <c r="O1682" s="256">
        <v>250</v>
      </c>
    </row>
    <row r="1683" spans="2:15" x14ac:dyDescent="0.25">
      <c r="B1683" t="str">
        <f t="shared" si="26"/>
        <v>1265148648358Total</v>
      </c>
      <c r="C1683" s="504" t="s">
        <v>5574</v>
      </c>
      <c r="D1683" s="505" t="s">
        <v>5575</v>
      </c>
      <c r="E1683" s="505" t="s">
        <v>5575</v>
      </c>
      <c r="F1683" s="505" t="str">
        <f>F1682</f>
        <v>8358</v>
      </c>
      <c r="G1683" s="504" t="s">
        <v>3343</v>
      </c>
      <c r="H1683" s="504" t="s">
        <v>5502</v>
      </c>
      <c r="I1683" s="504">
        <v>500</v>
      </c>
      <c r="J1683" s="504" t="s">
        <v>5502</v>
      </c>
      <c r="K1683" s="504">
        <v>0</v>
      </c>
      <c r="L1683" s="504" t="s">
        <v>5502</v>
      </c>
      <c r="M1683" s="504">
        <v>0</v>
      </c>
      <c r="N1683" s="504">
        <v>0</v>
      </c>
      <c r="O1683" s="504">
        <v>521</v>
      </c>
    </row>
    <row r="1684" spans="2:15" x14ac:dyDescent="0.25">
      <c r="B1684" t="str">
        <f t="shared" si="26"/>
        <v>1265100137776Female</v>
      </c>
      <c r="C1684" s="256" t="s">
        <v>599</v>
      </c>
      <c r="D1684" s="17" t="s">
        <v>600</v>
      </c>
      <c r="E1684" s="17" t="s">
        <v>600</v>
      </c>
      <c r="F1684" s="17" t="s">
        <v>2221</v>
      </c>
      <c r="G1684" s="256" t="s">
        <v>3904</v>
      </c>
      <c r="H1684" s="256">
        <v>0</v>
      </c>
      <c r="I1684" s="256" t="s">
        <v>5502</v>
      </c>
      <c r="J1684" s="256" t="s">
        <v>5502</v>
      </c>
      <c r="K1684" s="256">
        <v>0</v>
      </c>
      <c r="L1684" s="256">
        <v>0</v>
      </c>
      <c r="M1684" s="256">
        <v>0</v>
      </c>
      <c r="N1684" s="256">
        <v>0</v>
      </c>
      <c r="O1684" s="256">
        <v>89</v>
      </c>
    </row>
    <row r="1685" spans="2:15" x14ac:dyDescent="0.25">
      <c r="B1685" t="str">
        <f t="shared" si="26"/>
        <v>1265100137776Male</v>
      </c>
      <c r="C1685" s="256" t="s">
        <v>599</v>
      </c>
      <c r="D1685" s="17" t="s">
        <v>600</v>
      </c>
      <c r="E1685" s="17" t="s">
        <v>600</v>
      </c>
      <c r="F1685" s="17" t="s">
        <v>2221</v>
      </c>
      <c r="G1685" s="256" t="s">
        <v>3905</v>
      </c>
      <c r="H1685" s="256">
        <v>0</v>
      </c>
      <c r="I1685" s="256" t="s">
        <v>5502</v>
      </c>
      <c r="J1685" s="256" t="s">
        <v>5502</v>
      </c>
      <c r="K1685" s="256">
        <v>0</v>
      </c>
      <c r="L1685" s="256">
        <v>0</v>
      </c>
      <c r="M1685" s="256">
        <v>0</v>
      </c>
      <c r="N1685" s="256">
        <v>0</v>
      </c>
      <c r="O1685" s="256">
        <v>90</v>
      </c>
    </row>
    <row r="1686" spans="2:15" x14ac:dyDescent="0.25">
      <c r="B1686" t="str">
        <f t="shared" si="26"/>
        <v>1265100137776Total</v>
      </c>
      <c r="C1686" s="504" t="s">
        <v>599</v>
      </c>
      <c r="D1686" s="505" t="s">
        <v>600</v>
      </c>
      <c r="E1686" s="505" t="s">
        <v>600</v>
      </c>
      <c r="F1686" s="505" t="str">
        <f>F1685</f>
        <v>7776</v>
      </c>
      <c r="G1686" s="504" t="s">
        <v>3343</v>
      </c>
      <c r="H1686" s="504">
        <v>0</v>
      </c>
      <c r="I1686" s="504" t="s">
        <v>5502</v>
      </c>
      <c r="J1686" s="504" t="s">
        <v>5502</v>
      </c>
      <c r="K1686" s="504">
        <v>0</v>
      </c>
      <c r="L1686" s="504">
        <v>0</v>
      </c>
      <c r="M1686" s="504">
        <v>0</v>
      </c>
      <c r="N1686" s="504">
        <v>0</v>
      </c>
      <c r="O1686" s="504">
        <v>179</v>
      </c>
    </row>
    <row r="1687" spans="2:15" x14ac:dyDescent="0.25">
      <c r="B1687" t="str">
        <f t="shared" si="26"/>
        <v>1725107938124Female</v>
      </c>
      <c r="C1687" s="256" t="s">
        <v>601</v>
      </c>
      <c r="D1687" s="17" t="s">
        <v>5576</v>
      </c>
      <c r="E1687" s="17" t="s">
        <v>5576</v>
      </c>
      <c r="F1687" s="17" t="s">
        <v>2222</v>
      </c>
      <c r="G1687" s="256" t="s">
        <v>3904</v>
      </c>
      <c r="H1687" s="256">
        <v>0</v>
      </c>
      <c r="I1687" s="256" t="s">
        <v>5502</v>
      </c>
      <c r="J1687" s="256" t="s">
        <v>5502</v>
      </c>
      <c r="K1687" s="256">
        <v>0</v>
      </c>
      <c r="L1687" s="256">
        <v>0</v>
      </c>
      <c r="M1687" s="256">
        <v>0</v>
      </c>
      <c r="N1687" s="256">
        <v>0</v>
      </c>
      <c r="O1687" s="256">
        <v>95</v>
      </c>
    </row>
    <row r="1688" spans="2:15" x14ac:dyDescent="0.25">
      <c r="B1688" t="str">
        <f t="shared" si="26"/>
        <v>1725107938124Male</v>
      </c>
      <c r="C1688" s="256" t="s">
        <v>601</v>
      </c>
      <c r="D1688" s="17" t="s">
        <v>5576</v>
      </c>
      <c r="E1688" s="17" t="s">
        <v>5576</v>
      </c>
      <c r="F1688" s="17" t="s">
        <v>2222</v>
      </c>
      <c r="G1688" s="256" t="s">
        <v>3905</v>
      </c>
      <c r="H1688" s="256" t="s">
        <v>5502</v>
      </c>
      <c r="I1688" s="256" t="s">
        <v>5502</v>
      </c>
      <c r="J1688" s="256" t="s">
        <v>5502</v>
      </c>
      <c r="K1688" s="256">
        <v>0</v>
      </c>
      <c r="L1688" s="256" t="s">
        <v>5502</v>
      </c>
      <c r="M1688" s="256">
        <v>0</v>
      </c>
      <c r="N1688" s="256">
        <v>0</v>
      </c>
      <c r="O1688" s="256">
        <v>84</v>
      </c>
    </row>
    <row r="1689" spans="2:15" x14ac:dyDescent="0.25">
      <c r="B1689" t="str">
        <f t="shared" si="26"/>
        <v>1725107938124Total</v>
      </c>
      <c r="C1689" s="504" t="s">
        <v>601</v>
      </c>
      <c r="D1689" s="505" t="s">
        <v>5576</v>
      </c>
      <c r="E1689" s="505" t="s">
        <v>5576</v>
      </c>
      <c r="F1689" s="505" t="str">
        <f>F1688</f>
        <v>8124</v>
      </c>
      <c r="G1689" s="504" t="s">
        <v>3343</v>
      </c>
      <c r="H1689" s="504" t="s">
        <v>5502</v>
      </c>
      <c r="I1689" s="504">
        <v>175</v>
      </c>
      <c r="J1689" s="504" t="s">
        <v>5502</v>
      </c>
      <c r="K1689" s="504">
        <v>0</v>
      </c>
      <c r="L1689" s="504" t="s">
        <v>5502</v>
      </c>
      <c r="M1689" s="504">
        <v>0</v>
      </c>
      <c r="N1689" s="504">
        <v>0</v>
      </c>
      <c r="O1689" s="504">
        <v>179</v>
      </c>
    </row>
    <row r="1690" spans="2:15" x14ac:dyDescent="0.25">
      <c r="B1690" t="str">
        <f t="shared" si="26"/>
        <v>1076544034431Female</v>
      </c>
      <c r="C1690" s="256" t="s">
        <v>602</v>
      </c>
      <c r="D1690" s="17" t="s">
        <v>603</v>
      </c>
      <c r="E1690" s="17" t="s">
        <v>2223</v>
      </c>
      <c r="F1690" s="17" t="s">
        <v>2224</v>
      </c>
      <c r="G1690" s="256" t="s">
        <v>3904</v>
      </c>
      <c r="H1690" s="256" t="s">
        <v>5502</v>
      </c>
      <c r="I1690" s="256">
        <v>26</v>
      </c>
      <c r="J1690" s="256" t="s">
        <v>5502</v>
      </c>
      <c r="K1690" s="256">
        <v>562</v>
      </c>
      <c r="L1690" s="256">
        <v>0</v>
      </c>
      <c r="M1690" s="256" t="s">
        <v>5502</v>
      </c>
      <c r="N1690" s="256">
        <v>0</v>
      </c>
      <c r="O1690" s="256">
        <v>597</v>
      </c>
    </row>
    <row r="1691" spans="2:15" x14ac:dyDescent="0.25">
      <c r="B1691" t="str">
        <f t="shared" si="26"/>
        <v>1076544034431Male</v>
      </c>
      <c r="C1691" s="256" t="s">
        <v>602</v>
      </c>
      <c r="D1691" s="17" t="s">
        <v>603</v>
      </c>
      <c r="E1691" s="17" t="s">
        <v>2223</v>
      </c>
      <c r="F1691" s="17" t="s">
        <v>2224</v>
      </c>
      <c r="G1691" s="256" t="s">
        <v>3905</v>
      </c>
      <c r="H1691" s="256" t="s">
        <v>5502</v>
      </c>
      <c r="I1691" s="256">
        <v>31</v>
      </c>
      <c r="J1691" s="256" t="s">
        <v>5502</v>
      </c>
      <c r="K1691" s="256">
        <v>575</v>
      </c>
      <c r="L1691" s="256">
        <v>0</v>
      </c>
      <c r="M1691" s="256" t="s">
        <v>5502</v>
      </c>
      <c r="N1691" s="256">
        <v>0</v>
      </c>
      <c r="O1691" s="256">
        <v>614</v>
      </c>
    </row>
    <row r="1692" spans="2:15" x14ac:dyDescent="0.25">
      <c r="B1692" t="str">
        <f t="shared" si="26"/>
        <v>1076544034431Total</v>
      </c>
      <c r="C1692" s="504" t="s">
        <v>602</v>
      </c>
      <c r="D1692" s="505" t="s">
        <v>603</v>
      </c>
      <c r="E1692" s="505" t="s">
        <v>2223</v>
      </c>
      <c r="F1692" s="505" t="str">
        <f>F1691</f>
        <v>4431</v>
      </c>
      <c r="G1692" s="504" t="s">
        <v>3343</v>
      </c>
      <c r="H1692" s="504" t="s">
        <v>5502</v>
      </c>
      <c r="I1692" s="504">
        <v>57</v>
      </c>
      <c r="J1692" s="504" t="s">
        <v>5502</v>
      </c>
      <c r="K1692" s="504">
        <v>1137</v>
      </c>
      <c r="L1692" s="504">
        <v>0</v>
      </c>
      <c r="M1692" s="504" t="s">
        <v>5502</v>
      </c>
      <c r="N1692" s="504">
        <v>0</v>
      </c>
      <c r="O1692" s="504">
        <v>1211</v>
      </c>
    </row>
    <row r="1693" spans="2:15" x14ac:dyDescent="0.25">
      <c r="B1693" t="str">
        <f t="shared" si="26"/>
        <v>1076544037189Female</v>
      </c>
      <c r="C1693" s="256" t="s">
        <v>602</v>
      </c>
      <c r="D1693" s="17" t="s">
        <v>603</v>
      </c>
      <c r="E1693" s="17" t="s">
        <v>2225</v>
      </c>
      <c r="F1693" s="17" t="s">
        <v>2226</v>
      </c>
      <c r="G1693" s="256" t="s">
        <v>3904</v>
      </c>
      <c r="H1693" s="256" t="s">
        <v>5502</v>
      </c>
      <c r="I1693" s="256">
        <v>16</v>
      </c>
      <c r="J1693" s="256" t="s">
        <v>5502</v>
      </c>
      <c r="K1693" s="256">
        <v>239</v>
      </c>
      <c r="L1693" s="256" t="s">
        <v>5502</v>
      </c>
      <c r="M1693" s="256">
        <v>0</v>
      </c>
      <c r="N1693" s="256">
        <v>0</v>
      </c>
      <c r="O1693" s="256">
        <v>261</v>
      </c>
    </row>
    <row r="1694" spans="2:15" x14ac:dyDescent="0.25">
      <c r="B1694" t="str">
        <f t="shared" si="26"/>
        <v>1076544037189Male</v>
      </c>
      <c r="C1694" s="256" t="s">
        <v>602</v>
      </c>
      <c r="D1694" s="17" t="s">
        <v>603</v>
      </c>
      <c r="E1694" s="17" t="s">
        <v>2225</v>
      </c>
      <c r="F1694" s="17" t="s">
        <v>2226</v>
      </c>
      <c r="G1694" s="256" t="s">
        <v>3905</v>
      </c>
      <c r="H1694" s="256">
        <v>0</v>
      </c>
      <c r="I1694" s="256">
        <v>17</v>
      </c>
      <c r="J1694" s="256" t="s">
        <v>5502</v>
      </c>
      <c r="K1694" s="256">
        <v>290</v>
      </c>
      <c r="L1694" s="256" t="s">
        <v>5502</v>
      </c>
      <c r="M1694" s="256" t="s">
        <v>5502</v>
      </c>
      <c r="N1694" s="256">
        <v>0</v>
      </c>
      <c r="O1694" s="256">
        <v>312</v>
      </c>
    </row>
    <row r="1695" spans="2:15" x14ac:dyDescent="0.25">
      <c r="B1695" t="str">
        <f t="shared" si="26"/>
        <v>1076544037189Total</v>
      </c>
      <c r="C1695" s="504" t="s">
        <v>602</v>
      </c>
      <c r="D1695" s="505" t="s">
        <v>603</v>
      </c>
      <c r="E1695" s="505" t="s">
        <v>2225</v>
      </c>
      <c r="F1695" s="505" t="str">
        <f>F1694</f>
        <v>7189</v>
      </c>
      <c r="G1695" s="504" t="s">
        <v>3343</v>
      </c>
      <c r="H1695" s="504" t="s">
        <v>5502</v>
      </c>
      <c r="I1695" s="504">
        <v>33</v>
      </c>
      <c r="J1695" s="504" t="s">
        <v>5502</v>
      </c>
      <c r="K1695" s="504">
        <v>529</v>
      </c>
      <c r="L1695" s="504" t="s">
        <v>5502</v>
      </c>
      <c r="M1695" s="504" t="s">
        <v>5502</v>
      </c>
      <c r="N1695" s="504">
        <v>0</v>
      </c>
      <c r="O1695" s="504">
        <v>573</v>
      </c>
    </row>
    <row r="1696" spans="2:15" x14ac:dyDescent="0.25">
      <c r="B1696" t="str">
        <f t="shared" si="26"/>
        <v>1140640036315Female</v>
      </c>
      <c r="C1696" s="256" t="s">
        <v>604</v>
      </c>
      <c r="D1696" s="17" t="s">
        <v>605</v>
      </c>
      <c r="E1696" s="17" t="s">
        <v>2227</v>
      </c>
      <c r="F1696" s="17" t="s">
        <v>2228</v>
      </c>
      <c r="G1696" s="256" t="s">
        <v>3904</v>
      </c>
      <c r="H1696" s="256">
        <v>0</v>
      </c>
      <c r="I1696" s="256">
        <v>0</v>
      </c>
      <c r="J1696" s="256" t="s">
        <v>5502</v>
      </c>
      <c r="K1696" s="256">
        <v>107</v>
      </c>
      <c r="L1696" s="256" t="s">
        <v>5502</v>
      </c>
      <c r="M1696" s="256" t="s">
        <v>5502</v>
      </c>
      <c r="N1696" s="256">
        <v>0</v>
      </c>
      <c r="O1696" s="256">
        <v>119</v>
      </c>
    </row>
    <row r="1697" spans="2:15" x14ac:dyDescent="0.25">
      <c r="B1697" t="str">
        <f t="shared" si="26"/>
        <v>1140640036315Male</v>
      </c>
      <c r="C1697" s="256" t="s">
        <v>604</v>
      </c>
      <c r="D1697" s="17" t="s">
        <v>605</v>
      </c>
      <c r="E1697" s="17" t="s">
        <v>2227</v>
      </c>
      <c r="F1697" s="17" t="s">
        <v>2228</v>
      </c>
      <c r="G1697" s="256" t="s">
        <v>3905</v>
      </c>
      <c r="H1697" s="256" t="s">
        <v>5502</v>
      </c>
      <c r="I1697" s="256" t="s">
        <v>5502</v>
      </c>
      <c r="J1697" s="256" t="s">
        <v>5502</v>
      </c>
      <c r="K1697" s="256">
        <v>87</v>
      </c>
      <c r="L1697" s="256">
        <v>0</v>
      </c>
      <c r="M1697" s="256" t="s">
        <v>5502</v>
      </c>
      <c r="N1697" s="256">
        <v>0</v>
      </c>
      <c r="O1697" s="256">
        <v>100</v>
      </c>
    </row>
    <row r="1698" spans="2:15" x14ac:dyDescent="0.25">
      <c r="B1698" t="str">
        <f t="shared" si="26"/>
        <v>1140640036315Total</v>
      </c>
      <c r="C1698" s="504" t="s">
        <v>604</v>
      </c>
      <c r="D1698" s="505" t="s">
        <v>605</v>
      </c>
      <c r="E1698" s="505" t="s">
        <v>2227</v>
      </c>
      <c r="F1698" s="505" t="str">
        <f>F1697</f>
        <v>6315</v>
      </c>
      <c r="G1698" s="504" t="s">
        <v>3343</v>
      </c>
      <c r="H1698" s="504" t="s">
        <v>5502</v>
      </c>
      <c r="I1698" s="504" t="s">
        <v>5502</v>
      </c>
      <c r="J1698" s="504">
        <v>12</v>
      </c>
      <c r="K1698" s="504">
        <v>194</v>
      </c>
      <c r="L1698" s="504" t="s">
        <v>5502</v>
      </c>
      <c r="M1698" s="504" t="s">
        <v>5502</v>
      </c>
      <c r="N1698" s="504">
        <v>0</v>
      </c>
      <c r="O1698" s="504">
        <v>219</v>
      </c>
    </row>
    <row r="1699" spans="2:15" x14ac:dyDescent="0.25">
      <c r="B1699" t="str">
        <f t="shared" si="26"/>
        <v>1140640030816Female</v>
      </c>
      <c r="C1699" s="256" t="s">
        <v>604</v>
      </c>
      <c r="D1699" s="17" t="s">
        <v>605</v>
      </c>
      <c r="E1699" s="17" t="s">
        <v>2229</v>
      </c>
      <c r="F1699" s="17" t="s">
        <v>2230</v>
      </c>
      <c r="G1699" s="256" t="s">
        <v>3904</v>
      </c>
      <c r="H1699" s="256">
        <v>0</v>
      </c>
      <c r="I1699" s="256" t="s">
        <v>5502</v>
      </c>
      <c r="J1699" s="256">
        <v>11</v>
      </c>
      <c r="K1699" s="256">
        <v>201</v>
      </c>
      <c r="L1699" s="256" t="s">
        <v>5502</v>
      </c>
      <c r="M1699" s="256" t="s">
        <v>5502</v>
      </c>
      <c r="N1699" s="256" t="s">
        <v>5502</v>
      </c>
      <c r="O1699" s="256">
        <v>224</v>
      </c>
    </row>
    <row r="1700" spans="2:15" x14ac:dyDescent="0.25">
      <c r="B1700" t="str">
        <f t="shared" si="26"/>
        <v>1140640030816Male</v>
      </c>
      <c r="C1700" s="256" t="s">
        <v>604</v>
      </c>
      <c r="D1700" s="17" t="s">
        <v>605</v>
      </c>
      <c r="E1700" s="17" t="s">
        <v>2229</v>
      </c>
      <c r="F1700" s="17" t="s">
        <v>2230</v>
      </c>
      <c r="G1700" s="256" t="s">
        <v>3905</v>
      </c>
      <c r="H1700" s="256">
        <v>0</v>
      </c>
      <c r="I1700" s="256" t="s">
        <v>5502</v>
      </c>
      <c r="J1700" s="256">
        <v>11</v>
      </c>
      <c r="K1700" s="256">
        <v>198</v>
      </c>
      <c r="L1700" s="256" t="s">
        <v>5502</v>
      </c>
      <c r="M1700" s="256" t="s">
        <v>5502</v>
      </c>
      <c r="N1700" s="256">
        <v>0</v>
      </c>
      <c r="O1700" s="256">
        <v>220</v>
      </c>
    </row>
    <row r="1701" spans="2:15" x14ac:dyDescent="0.25">
      <c r="B1701" t="str">
        <f t="shared" si="26"/>
        <v>1140640030816Total</v>
      </c>
      <c r="C1701" s="504" t="s">
        <v>604</v>
      </c>
      <c r="D1701" s="505" t="s">
        <v>605</v>
      </c>
      <c r="E1701" s="505" t="s">
        <v>2229</v>
      </c>
      <c r="F1701" s="505" t="str">
        <f>F1700</f>
        <v>0816</v>
      </c>
      <c r="G1701" s="504" t="s">
        <v>3343</v>
      </c>
      <c r="H1701" s="504">
        <v>0</v>
      </c>
      <c r="I1701" s="504" t="s">
        <v>5502</v>
      </c>
      <c r="J1701" s="504">
        <v>22</v>
      </c>
      <c r="K1701" s="504">
        <v>399</v>
      </c>
      <c r="L1701" s="504" t="s">
        <v>5502</v>
      </c>
      <c r="M1701" s="504" t="s">
        <v>5502</v>
      </c>
      <c r="N1701" s="504" t="s">
        <v>5502</v>
      </c>
      <c r="O1701" s="504">
        <v>444</v>
      </c>
    </row>
    <row r="1702" spans="2:15" x14ac:dyDescent="0.25">
      <c r="B1702" t="str">
        <f t="shared" si="26"/>
        <v>1133629407538Female</v>
      </c>
      <c r="C1702" s="256" t="s">
        <v>606</v>
      </c>
      <c r="D1702" s="17" t="s">
        <v>607</v>
      </c>
      <c r="E1702" s="17" t="s">
        <v>607</v>
      </c>
      <c r="F1702" s="17" t="s">
        <v>2231</v>
      </c>
      <c r="G1702" s="256" t="s">
        <v>3904</v>
      </c>
      <c r="H1702" s="256">
        <v>0</v>
      </c>
      <c r="I1702" s="256" t="s">
        <v>5502</v>
      </c>
      <c r="J1702" s="256">
        <v>78</v>
      </c>
      <c r="K1702" s="256" t="s">
        <v>5502</v>
      </c>
      <c r="L1702" s="256" t="s">
        <v>5502</v>
      </c>
      <c r="M1702" s="256" t="s">
        <v>5502</v>
      </c>
      <c r="N1702" s="256">
        <v>0</v>
      </c>
      <c r="O1702" s="256">
        <v>87</v>
      </c>
    </row>
    <row r="1703" spans="2:15" x14ac:dyDescent="0.25">
      <c r="B1703" t="str">
        <f t="shared" si="26"/>
        <v>1133629407538Male</v>
      </c>
      <c r="C1703" s="256" t="s">
        <v>606</v>
      </c>
      <c r="D1703" s="17" t="s">
        <v>607</v>
      </c>
      <c r="E1703" s="17" t="s">
        <v>607</v>
      </c>
      <c r="F1703" s="17" t="s">
        <v>2231</v>
      </c>
      <c r="G1703" s="256" t="s">
        <v>3905</v>
      </c>
      <c r="H1703" s="256">
        <v>0</v>
      </c>
      <c r="I1703" s="256" t="s">
        <v>5502</v>
      </c>
      <c r="J1703" s="256">
        <v>82</v>
      </c>
      <c r="K1703" s="256" t="s">
        <v>5502</v>
      </c>
      <c r="L1703" s="256" t="s">
        <v>5502</v>
      </c>
      <c r="M1703" s="256" t="s">
        <v>5502</v>
      </c>
      <c r="N1703" s="256">
        <v>0</v>
      </c>
      <c r="O1703" s="256">
        <v>88</v>
      </c>
    </row>
    <row r="1704" spans="2:15" x14ac:dyDescent="0.25">
      <c r="B1704" t="str">
        <f t="shared" si="26"/>
        <v>1133629407538Total</v>
      </c>
      <c r="C1704" s="504" t="s">
        <v>606</v>
      </c>
      <c r="D1704" s="505" t="s">
        <v>607</v>
      </c>
      <c r="E1704" s="505" t="s">
        <v>607</v>
      </c>
      <c r="F1704" s="505" t="str">
        <f>F1703</f>
        <v>7538</v>
      </c>
      <c r="G1704" s="504" t="s">
        <v>3343</v>
      </c>
      <c r="H1704" s="504">
        <v>0</v>
      </c>
      <c r="I1704" s="504" t="s">
        <v>5502</v>
      </c>
      <c r="J1704" s="504">
        <v>160</v>
      </c>
      <c r="K1704" s="504" t="s">
        <v>5502</v>
      </c>
      <c r="L1704" s="504" t="s">
        <v>5502</v>
      </c>
      <c r="M1704" s="504" t="s">
        <v>5502</v>
      </c>
      <c r="N1704" s="504">
        <v>0</v>
      </c>
      <c r="O1704" s="504">
        <v>175</v>
      </c>
    </row>
    <row r="1705" spans="2:15" x14ac:dyDescent="0.25">
      <c r="B1705" t="str">
        <f t="shared" si="26"/>
        <v>1265131107565Female</v>
      </c>
      <c r="C1705" s="256" t="s">
        <v>608</v>
      </c>
      <c r="D1705" s="17" t="s">
        <v>609</v>
      </c>
      <c r="E1705" s="17" t="s">
        <v>609</v>
      </c>
      <c r="F1705" s="17" t="s">
        <v>2232</v>
      </c>
      <c r="G1705" s="256" t="s">
        <v>3904</v>
      </c>
      <c r="H1705" s="256">
        <v>0</v>
      </c>
      <c r="I1705" s="256">
        <v>45</v>
      </c>
      <c r="J1705" s="256" t="s">
        <v>5502</v>
      </c>
      <c r="K1705" s="256">
        <v>0</v>
      </c>
      <c r="L1705" s="256" t="s">
        <v>5502</v>
      </c>
      <c r="M1705" s="256" t="s">
        <v>5502</v>
      </c>
      <c r="N1705" s="256">
        <v>0</v>
      </c>
      <c r="O1705" s="256">
        <v>54</v>
      </c>
    </row>
    <row r="1706" spans="2:15" x14ac:dyDescent="0.25">
      <c r="B1706" t="str">
        <f t="shared" si="26"/>
        <v>1265131107565Male</v>
      </c>
      <c r="C1706" s="256" t="s">
        <v>608</v>
      </c>
      <c r="D1706" s="17" t="s">
        <v>609</v>
      </c>
      <c r="E1706" s="17" t="s">
        <v>609</v>
      </c>
      <c r="F1706" s="17" t="s">
        <v>2232</v>
      </c>
      <c r="G1706" s="256" t="s">
        <v>3905</v>
      </c>
      <c r="H1706" s="256">
        <v>0</v>
      </c>
      <c r="I1706" s="256">
        <v>35</v>
      </c>
      <c r="J1706" s="256" t="s">
        <v>5502</v>
      </c>
      <c r="K1706" s="256">
        <v>0</v>
      </c>
      <c r="L1706" s="256" t="s">
        <v>5502</v>
      </c>
      <c r="M1706" s="256" t="s">
        <v>5502</v>
      </c>
      <c r="N1706" s="256">
        <v>0</v>
      </c>
      <c r="O1706" s="256">
        <v>41</v>
      </c>
    </row>
    <row r="1707" spans="2:15" x14ac:dyDescent="0.25">
      <c r="B1707" t="str">
        <f t="shared" si="26"/>
        <v>1265131107565Total</v>
      </c>
      <c r="C1707" s="504" t="s">
        <v>608</v>
      </c>
      <c r="D1707" s="505" t="s">
        <v>609</v>
      </c>
      <c r="E1707" s="505" t="s">
        <v>609</v>
      </c>
      <c r="F1707" s="505" t="str">
        <f>F1706</f>
        <v>7565</v>
      </c>
      <c r="G1707" s="504" t="s">
        <v>3343</v>
      </c>
      <c r="H1707" s="504">
        <v>0</v>
      </c>
      <c r="I1707" s="504">
        <v>80</v>
      </c>
      <c r="J1707" s="504" t="s">
        <v>5502</v>
      </c>
      <c r="K1707" s="504">
        <v>0</v>
      </c>
      <c r="L1707" s="504" t="s">
        <v>5502</v>
      </c>
      <c r="M1707" s="504" t="s">
        <v>5502</v>
      </c>
      <c r="N1707" s="504">
        <v>0</v>
      </c>
      <c r="O1707" s="504">
        <v>95</v>
      </c>
    </row>
    <row r="1708" spans="2:15" x14ac:dyDescent="0.25">
      <c r="B1708" t="str">
        <f t="shared" si="26"/>
        <v>1196650034528Female</v>
      </c>
      <c r="C1708" s="256" t="s">
        <v>610</v>
      </c>
      <c r="D1708" s="17" t="s">
        <v>611</v>
      </c>
      <c r="E1708" s="17" t="s">
        <v>2233</v>
      </c>
      <c r="F1708" s="17" t="s">
        <v>2234</v>
      </c>
      <c r="G1708" s="256" t="s">
        <v>3904</v>
      </c>
      <c r="H1708" s="256" t="s">
        <v>5502</v>
      </c>
      <c r="I1708" s="256" t="s">
        <v>5502</v>
      </c>
      <c r="J1708" s="256" t="s">
        <v>5502</v>
      </c>
      <c r="K1708" s="256">
        <v>232</v>
      </c>
      <c r="L1708" s="256" t="s">
        <v>5502</v>
      </c>
      <c r="M1708" s="256" t="s">
        <v>5502</v>
      </c>
      <c r="N1708" s="256">
        <v>0</v>
      </c>
      <c r="O1708" s="256">
        <v>245</v>
      </c>
    </row>
    <row r="1709" spans="2:15" x14ac:dyDescent="0.25">
      <c r="B1709" t="str">
        <f t="shared" si="26"/>
        <v>1196650034528Male</v>
      </c>
      <c r="C1709" s="256" t="s">
        <v>610</v>
      </c>
      <c r="D1709" s="17" t="s">
        <v>611</v>
      </c>
      <c r="E1709" s="17" t="s">
        <v>2233</v>
      </c>
      <c r="F1709" s="17" t="s">
        <v>2234</v>
      </c>
      <c r="G1709" s="256" t="s">
        <v>3905</v>
      </c>
      <c r="H1709" s="256" t="s">
        <v>5502</v>
      </c>
      <c r="I1709" s="256" t="s">
        <v>5502</v>
      </c>
      <c r="J1709" s="256" t="s">
        <v>5502</v>
      </c>
      <c r="K1709" s="256">
        <v>216</v>
      </c>
      <c r="L1709" s="256" t="s">
        <v>5502</v>
      </c>
      <c r="M1709" s="256" t="s">
        <v>5502</v>
      </c>
      <c r="N1709" s="256" t="s">
        <v>5502</v>
      </c>
      <c r="O1709" s="256">
        <v>231</v>
      </c>
    </row>
    <row r="1710" spans="2:15" x14ac:dyDescent="0.25">
      <c r="B1710" t="str">
        <f t="shared" si="26"/>
        <v>1196650034528Total</v>
      </c>
      <c r="C1710" s="504" t="s">
        <v>610</v>
      </c>
      <c r="D1710" s="505" t="s">
        <v>611</v>
      </c>
      <c r="E1710" s="505" t="s">
        <v>2233</v>
      </c>
      <c r="F1710" s="505" t="str">
        <f>F1709</f>
        <v>4528</v>
      </c>
      <c r="G1710" s="504" t="s">
        <v>3343</v>
      </c>
      <c r="H1710" s="504" t="s">
        <v>5502</v>
      </c>
      <c r="I1710" s="504" t="s">
        <v>5502</v>
      </c>
      <c r="J1710" s="504" t="s">
        <v>5502</v>
      </c>
      <c r="K1710" s="504">
        <v>448</v>
      </c>
      <c r="L1710" s="504" t="s">
        <v>5502</v>
      </c>
      <c r="M1710" s="504" t="s">
        <v>5502</v>
      </c>
      <c r="N1710" s="504" t="s">
        <v>5502</v>
      </c>
      <c r="O1710" s="504">
        <v>476</v>
      </c>
    </row>
    <row r="1711" spans="2:15" x14ac:dyDescent="0.25">
      <c r="B1711" t="str">
        <f t="shared" si="26"/>
        <v>1193546036404Female</v>
      </c>
      <c r="C1711" s="256" t="s">
        <v>612</v>
      </c>
      <c r="D1711" s="17" t="s">
        <v>613</v>
      </c>
      <c r="E1711" s="17" t="s">
        <v>2235</v>
      </c>
      <c r="F1711" s="17" t="s">
        <v>2236</v>
      </c>
      <c r="G1711" s="256" t="s">
        <v>3904</v>
      </c>
      <c r="H1711" s="256">
        <v>0</v>
      </c>
      <c r="I1711" s="256" t="s">
        <v>5502</v>
      </c>
      <c r="J1711" s="256" t="s">
        <v>5502</v>
      </c>
      <c r="K1711" s="256">
        <v>318</v>
      </c>
      <c r="L1711" s="256">
        <v>0</v>
      </c>
      <c r="M1711" s="256" t="s">
        <v>5502</v>
      </c>
      <c r="N1711" s="256">
        <v>0</v>
      </c>
      <c r="O1711" s="256">
        <v>328</v>
      </c>
    </row>
    <row r="1712" spans="2:15" x14ac:dyDescent="0.25">
      <c r="B1712" t="str">
        <f t="shared" si="26"/>
        <v>1193546036404Male</v>
      </c>
      <c r="C1712" s="256" t="s">
        <v>612</v>
      </c>
      <c r="D1712" s="17" t="s">
        <v>613</v>
      </c>
      <c r="E1712" s="17" t="s">
        <v>2235</v>
      </c>
      <c r="F1712" s="17" t="s">
        <v>2236</v>
      </c>
      <c r="G1712" s="256" t="s">
        <v>3905</v>
      </c>
      <c r="H1712" s="256">
        <v>0</v>
      </c>
      <c r="I1712" s="256" t="s">
        <v>5502</v>
      </c>
      <c r="J1712" s="256" t="s">
        <v>5502</v>
      </c>
      <c r="K1712" s="256">
        <v>374</v>
      </c>
      <c r="L1712" s="256">
        <v>0</v>
      </c>
      <c r="M1712" s="256" t="s">
        <v>5502</v>
      </c>
      <c r="N1712" s="256" t="s">
        <v>5502</v>
      </c>
      <c r="O1712" s="256">
        <v>387</v>
      </c>
    </row>
    <row r="1713" spans="2:15" x14ac:dyDescent="0.25">
      <c r="B1713" t="str">
        <f t="shared" si="26"/>
        <v>1193546036404Total</v>
      </c>
      <c r="C1713" s="504" t="s">
        <v>612</v>
      </c>
      <c r="D1713" s="505" t="s">
        <v>613</v>
      </c>
      <c r="E1713" s="505" t="s">
        <v>2235</v>
      </c>
      <c r="F1713" s="505" t="str">
        <f>F1712</f>
        <v>6404</v>
      </c>
      <c r="G1713" s="504" t="s">
        <v>3343</v>
      </c>
      <c r="H1713" s="504">
        <v>0</v>
      </c>
      <c r="I1713" s="504">
        <v>11</v>
      </c>
      <c r="J1713" s="504" t="s">
        <v>5502</v>
      </c>
      <c r="K1713" s="504">
        <v>692</v>
      </c>
      <c r="L1713" s="504">
        <v>0</v>
      </c>
      <c r="M1713" s="504" t="s">
        <v>5502</v>
      </c>
      <c r="N1713" s="504" t="s">
        <v>5502</v>
      </c>
      <c r="O1713" s="504">
        <v>715</v>
      </c>
    </row>
    <row r="1714" spans="2:15" x14ac:dyDescent="0.25">
      <c r="B1714" t="str">
        <f t="shared" si="26"/>
        <v>1184039032924Female</v>
      </c>
      <c r="C1714" s="256" t="s">
        <v>614</v>
      </c>
      <c r="D1714" s="17" t="s">
        <v>615</v>
      </c>
      <c r="E1714" s="17" t="s">
        <v>2237</v>
      </c>
      <c r="F1714" s="17" t="s">
        <v>2238</v>
      </c>
      <c r="G1714" s="256" t="s">
        <v>3904</v>
      </c>
      <c r="H1714" s="256" t="s">
        <v>5502</v>
      </c>
      <c r="I1714" s="256" t="s">
        <v>5502</v>
      </c>
      <c r="J1714" s="256" t="s">
        <v>5502</v>
      </c>
      <c r="K1714" s="256">
        <v>466</v>
      </c>
      <c r="L1714" s="256" t="s">
        <v>5502</v>
      </c>
      <c r="M1714" s="256" t="s">
        <v>5502</v>
      </c>
      <c r="N1714" s="256">
        <v>0</v>
      </c>
      <c r="O1714" s="256">
        <v>481</v>
      </c>
    </row>
    <row r="1715" spans="2:15" x14ac:dyDescent="0.25">
      <c r="B1715" t="str">
        <f t="shared" si="26"/>
        <v>1184039032924Male</v>
      </c>
      <c r="C1715" s="256" t="s">
        <v>614</v>
      </c>
      <c r="D1715" s="17" t="s">
        <v>615</v>
      </c>
      <c r="E1715" s="17" t="s">
        <v>2237</v>
      </c>
      <c r="F1715" s="17" t="s">
        <v>2238</v>
      </c>
      <c r="G1715" s="256" t="s">
        <v>3905</v>
      </c>
      <c r="H1715" s="256" t="s">
        <v>5502</v>
      </c>
      <c r="I1715" s="256" t="s">
        <v>5502</v>
      </c>
      <c r="J1715" s="256" t="s">
        <v>5502</v>
      </c>
      <c r="K1715" s="256">
        <v>450</v>
      </c>
      <c r="L1715" s="256" t="s">
        <v>5502</v>
      </c>
      <c r="M1715" s="256" t="s">
        <v>5502</v>
      </c>
      <c r="N1715" s="256">
        <v>0</v>
      </c>
      <c r="O1715" s="256">
        <v>464</v>
      </c>
    </row>
    <row r="1716" spans="2:15" x14ac:dyDescent="0.25">
      <c r="B1716" t="str">
        <f t="shared" si="26"/>
        <v>1184039032924Total</v>
      </c>
      <c r="C1716" s="504" t="s">
        <v>614</v>
      </c>
      <c r="D1716" s="505" t="s">
        <v>615</v>
      </c>
      <c r="E1716" s="505" t="s">
        <v>2237</v>
      </c>
      <c r="F1716" s="505" t="str">
        <f>F1715</f>
        <v>2924</v>
      </c>
      <c r="G1716" s="504" t="s">
        <v>3343</v>
      </c>
      <c r="H1716" s="504" t="s">
        <v>5502</v>
      </c>
      <c r="I1716" s="504" t="s">
        <v>5502</v>
      </c>
      <c r="J1716" s="504" t="s">
        <v>5502</v>
      </c>
      <c r="K1716" s="504">
        <v>916</v>
      </c>
      <c r="L1716" s="504" t="s">
        <v>5502</v>
      </c>
      <c r="M1716" s="504" t="s">
        <v>5502</v>
      </c>
      <c r="N1716" s="504">
        <v>0</v>
      </c>
      <c r="O1716" s="504">
        <v>945</v>
      </c>
    </row>
    <row r="1717" spans="2:15" x14ac:dyDescent="0.25">
      <c r="B1717" t="str">
        <f t="shared" si="26"/>
        <v>1044339033155Female</v>
      </c>
      <c r="C1717" s="256" t="s">
        <v>616</v>
      </c>
      <c r="D1717" s="17" t="s">
        <v>617</v>
      </c>
      <c r="E1717" s="17" t="s">
        <v>2239</v>
      </c>
      <c r="F1717" s="17" t="s">
        <v>2240</v>
      </c>
      <c r="G1717" s="256" t="s">
        <v>3904</v>
      </c>
      <c r="H1717" s="256">
        <v>0</v>
      </c>
      <c r="I1717" s="256" t="s">
        <v>5502</v>
      </c>
      <c r="J1717" s="256" t="s">
        <v>5502</v>
      </c>
      <c r="K1717" s="256">
        <v>197</v>
      </c>
      <c r="L1717" s="256" t="s">
        <v>5502</v>
      </c>
      <c r="M1717" s="256" t="s">
        <v>5502</v>
      </c>
      <c r="N1717" s="256">
        <v>0</v>
      </c>
      <c r="O1717" s="256">
        <v>206</v>
      </c>
    </row>
    <row r="1718" spans="2:15" x14ac:dyDescent="0.25">
      <c r="B1718" t="str">
        <f t="shared" si="26"/>
        <v>1044339033155Male</v>
      </c>
      <c r="C1718" s="256" t="s">
        <v>616</v>
      </c>
      <c r="D1718" s="17" t="s">
        <v>617</v>
      </c>
      <c r="E1718" s="17" t="s">
        <v>2239</v>
      </c>
      <c r="F1718" s="17" t="s">
        <v>2240</v>
      </c>
      <c r="G1718" s="256" t="s">
        <v>3905</v>
      </c>
      <c r="H1718" s="256">
        <v>0</v>
      </c>
      <c r="I1718" s="256" t="s">
        <v>5502</v>
      </c>
      <c r="J1718" s="256" t="s">
        <v>5502</v>
      </c>
      <c r="K1718" s="256">
        <v>185</v>
      </c>
      <c r="L1718" s="256" t="s">
        <v>5502</v>
      </c>
      <c r="M1718" s="256">
        <v>0</v>
      </c>
      <c r="N1718" s="256">
        <v>0</v>
      </c>
      <c r="O1718" s="256">
        <v>191</v>
      </c>
    </row>
    <row r="1719" spans="2:15" x14ac:dyDescent="0.25">
      <c r="B1719" t="str">
        <f t="shared" si="26"/>
        <v>1044339033155Total</v>
      </c>
      <c r="C1719" s="504" t="s">
        <v>616</v>
      </c>
      <c r="D1719" s="505" t="s">
        <v>617</v>
      </c>
      <c r="E1719" s="505" t="s">
        <v>2239</v>
      </c>
      <c r="F1719" s="505" t="str">
        <f>F1718</f>
        <v>3155</v>
      </c>
      <c r="G1719" s="504" t="s">
        <v>3343</v>
      </c>
      <c r="H1719" s="504">
        <v>0</v>
      </c>
      <c r="I1719" s="504" t="s">
        <v>5502</v>
      </c>
      <c r="J1719" s="504" t="s">
        <v>5502</v>
      </c>
      <c r="K1719" s="504">
        <v>382</v>
      </c>
      <c r="L1719" s="504" t="s">
        <v>5502</v>
      </c>
      <c r="M1719" s="504" t="s">
        <v>5502</v>
      </c>
      <c r="N1719" s="504">
        <v>0</v>
      </c>
      <c r="O1719" s="504">
        <v>397</v>
      </c>
    </row>
    <row r="1720" spans="2:15" x14ac:dyDescent="0.25">
      <c r="B1720" t="str">
        <f t="shared" si="26"/>
        <v>1044339037069Female</v>
      </c>
      <c r="C1720" s="256" t="s">
        <v>616</v>
      </c>
      <c r="D1720" s="17" t="s">
        <v>617</v>
      </c>
      <c r="E1720" s="17" t="s">
        <v>2241</v>
      </c>
      <c r="F1720" s="17" t="s">
        <v>2242</v>
      </c>
      <c r="G1720" s="256" t="s">
        <v>3904</v>
      </c>
      <c r="H1720" s="256">
        <v>0</v>
      </c>
      <c r="I1720" s="256">
        <v>0</v>
      </c>
      <c r="J1720" s="256" t="s">
        <v>5502</v>
      </c>
      <c r="K1720" s="256" t="s">
        <v>5502</v>
      </c>
      <c r="L1720" s="256">
        <v>0</v>
      </c>
      <c r="M1720" s="256">
        <v>0</v>
      </c>
      <c r="N1720" s="256">
        <v>0</v>
      </c>
      <c r="O1720" s="256">
        <v>102</v>
      </c>
    </row>
    <row r="1721" spans="2:15" x14ac:dyDescent="0.25">
      <c r="B1721" t="str">
        <f t="shared" si="26"/>
        <v>1044339037069Male</v>
      </c>
      <c r="C1721" s="256" t="s">
        <v>616</v>
      </c>
      <c r="D1721" s="17" t="s">
        <v>617</v>
      </c>
      <c r="E1721" s="17" t="s">
        <v>2241</v>
      </c>
      <c r="F1721" s="17" t="s">
        <v>2242</v>
      </c>
      <c r="G1721" s="256" t="s">
        <v>3905</v>
      </c>
      <c r="H1721" s="256">
        <v>0</v>
      </c>
      <c r="I1721" s="256">
        <v>0</v>
      </c>
      <c r="J1721" s="256">
        <v>0</v>
      </c>
      <c r="K1721" s="256" t="s">
        <v>5502</v>
      </c>
      <c r="L1721" s="256" t="s">
        <v>5502</v>
      </c>
      <c r="M1721" s="256">
        <v>0</v>
      </c>
      <c r="N1721" s="256">
        <v>0</v>
      </c>
      <c r="O1721" s="256">
        <v>85</v>
      </c>
    </row>
    <row r="1722" spans="2:15" x14ac:dyDescent="0.25">
      <c r="B1722" t="str">
        <f t="shared" si="26"/>
        <v>1044339037069Total</v>
      </c>
      <c r="C1722" s="504" t="s">
        <v>616</v>
      </c>
      <c r="D1722" s="505" t="s">
        <v>617</v>
      </c>
      <c r="E1722" s="505" t="s">
        <v>2241</v>
      </c>
      <c r="F1722" s="505" t="str">
        <f>F1721</f>
        <v>7069</v>
      </c>
      <c r="G1722" s="504" t="s">
        <v>3343</v>
      </c>
      <c r="H1722" s="504">
        <v>0</v>
      </c>
      <c r="I1722" s="504">
        <v>0</v>
      </c>
      <c r="J1722" s="504" t="s">
        <v>5502</v>
      </c>
      <c r="K1722" s="504" t="s">
        <v>5502</v>
      </c>
      <c r="L1722" s="504" t="s">
        <v>5502</v>
      </c>
      <c r="M1722" s="504">
        <v>0</v>
      </c>
      <c r="N1722" s="504">
        <v>0</v>
      </c>
      <c r="O1722" s="504">
        <v>187</v>
      </c>
    </row>
    <row r="1723" spans="2:15" x14ac:dyDescent="0.25">
      <c r="B1723" t="str">
        <f t="shared" si="26"/>
        <v>1133636032607Female</v>
      </c>
      <c r="C1723" s="256" t="s">
        <v>618</v>
      </c>
      <c r="D1723" s="17" t="s">
        <v>619</v>
      </c>
      <c r="E1723" s="17" t="s">
        <v>2243</v>
      </c>
      <c r="F1723" s="17" t="s">
        <v>2244</v>
      </c>
      <c r="G1723" s="256" t="s">
        <v>3904</v>
      </c>
      <c r="H1723" s="256" t="s">
        <v>5502</v>
      </c>
      <c r="I1723" s="256" t="s">
        <v>5502</v>
      </c>
      <c r="J1723" s="256">
        <v>28</v>
      </c>
      <c r="K1723" s="256">
        <v>436</v>
      </c>
      <c r="L1723" s="256" t="s">
        <v>5502</v>
      </c>
      <c r="M1723" s="256">
        <v>13</v>
      </c>
      <c r="N1723" s="256">
        <v>0</v>
      </c>
      <c r="O1723" s="256">
        <v>493</v>
      </c>
    </row>
    <row r="1724" spans="2:15" x14ac:dyDescent="0.25">
      <c r="B1724" t="str">
        <f t="shared" si="26"/>
        <v>1133636032607Male</v>
      </c>
      <c r="C1724" s="256" t="s">
        <v>618</v>
      </c>
      <c r="D1724" s="17" t="s">
        <v>619</v>
      </c>
      <c r="E1724" s="17" t="s">
        <v>2243</v>
      </c>
      <c r="F1724" s="17" t="s">
        <v>2244</v>
      </c>
      <c r="G1724" s="256" t="s">
        <v>3905</v>
      </c>
      <c r="H1724" s="256">
        <v>0</v>
      </c>
      <c r="I1724" s="256" t="s">
        <v>5502</v>
      </c>
      <c r="J1724" s="256">
        <v>34</v>
      </c>
      <c r="K1724" s="256">
        <v>466</v>
      </c>
      <c r="L1724" s="256" t="s">
        <v>5502</v>
      </c>
      <c r="M1724" s="256">
        <v>11</v>
      </c>
      <c r="N1724" s="256">
        <v>0</v>
      </c>
      <c r="O1724" s="256">
        <v>523</v>
      </c>
    </row>
    <row r="1725" spans="2:15" x14ac:dyDescent="0.25">
      <c r="B1725" t="str">
        <f t="shared" si="26"/>
        <v>1133636032607Total</v>
      </c>
      <c r="C1725" s="504" t="s">
        <v>618</v>
      </c>
      <c r="D1725" s="505" t="s">
        <v>619</v>
      </c>
      <c r="E1725" s="505" t="s">
        <v>2243</v>
      </c>
      <c r="F1725" s="505" t="str">
        <f>F1724</f>
        <v>2607</v>
      </c>
      <c r="G1725" s="504" t="s">
        <v>3343</v>
      </c>
      <c r="H1725" s="504" t="s">
        <v>5502</v>
      </c>
      <c r="I1725" s="504" t="s">
        <v>5502</v>
      </c>
      <c r="J1725" s="504">
        <v>62</v>
      </c>
      <c r="K1725" s="504">
        <v>902</v>
      </c>
      <c r="L1725" s="504">
        <v>15</v>
      </c>
      <c r="M1725" s="504">
        <v>24</v>
      </c>
      <c r="N1725" s="504">
        <v>0</v>
      </c>
      <c r="O1725" s="504">
        <v>1016</v>
      </c>
    </row>
    <row r="1726" spans="2:15" x14ac:dyDescent="0.25">
      <c r="B1726" t="str">
        <f t="shared" si="26"/>
        <v>1133636036297Female</v>
      </c>
      <c r="C1726" s="256" t="s">
        <v>618</v>
      </c>
      <c r="D1726" s="17" t="s">
        <v>619</v>
      </c>
      <c r="E1726" s="17" t="s">
        <v>2245</v>
      </c>
      <c r="F1726" s="17" t="s">
        <v>2246</v>
      </c>
      <c r="G1726" s="256" t="s">
        <v>3904</v>
      </c>
      <c r="H1726" s="256" t="s">
        <v>5502</v>
      </c>
      <c r="I1726" s="256" t="s">
        <v>5502</v>
      </c>
      <c r="J1726" s="256">
        <v>16</v>
      </c>
      <c r="K1726" s="256">
        <v>203</v>
      </c>
      <c r="L1726" s="256" t="s">
        <v>5502</v>
      </c>
      <c r="M1726" s="256" t="s">
        <v>5502</v>
      </c>
      <c r="N1726" s="256" t="s">
        <v>5502</v>
      </c>
      <c r="O1726" s="256">
        <v>244</v>
      </c>
    </row>
    <row r="1727" spans="2:15" x14ac:dyDescent="0.25">
      <c r="B1727" t="str">
        <f t="shared" si="26"/>
        <v>1133636036297Male</v>
      </c>
      <c r="C1727" s="256" t="s">
        <v>618</v>
      </c>
      <c r="D1727" s="17" t="s">
        <v>619</v>
      </c>
      <c r="E1727" s="17" t="s">
        <v>2245</v>
      </c>
      <c r="F1727" s="17" t="s">
        <v>2246</v>
      </c>
      <c r="G1727" s="256" t="s">
        <v>3905</v>
      </c>
      <c r="H1727" s="256">
        <v>0</v>
      </c>
      <c r="I1727" s="256" t="s">
        <v>5502</v>
      </c>
      <c r="J1727" s="256">
        <v>18</v>
      </c>
      <c r="K1727" s="256">
        <v>218</v>
      </c>
      <c r="L1727" s="256" t="s">
        <v>5502</v>
      </c>
      <c r="M1727" s="256" t="s">
        <v>5502</v>
      </c>
      <c r="N1727" s="256">
        <v>0</v>
      </c>
      <c r="O1727" s="256">
        <v>250</v>
      </c>
    </row>
    <row r="1728" spans="2:15" x14ac:dyDescent="0.25">
      <c r="B1728" t="str">
        <f t="shared" si="26"/>
        <v>1133636036297Total</v>
      </c>
      <c r="C1728" s="504" t="s">
        <v>618</v>
      </c>
      <c r="D1728" s="505" t="s">
        <v>619</v>
      </c>
      <c r="E1728" s="505" t="s">
        <v>2245</v>
      </c>
      <c r="F1728" s="505" t="str">
        <f>F1727</f>
        <v>6297</v>
      </c>
      <c r="G1728" s="504" t="s">
        <v>3343</v>
      </c>
      <c r="H1728" s="504" t="s">
        <v>5502</v>
      </c>
      <c r="I1728" s="504" t="s">
        <v>5502</v>
      </c>
      <c r="J1728" s="504">
        <v>34</v>
      </c>
      <c r="K1728" s="504">
        <v>421</v>
      </c>
      <c r="L1728" s="504">
        <v>17</v>
      </c>
      <c r="M1728" s="504" t="s">
        <v>5502</v>
      </c>
      <c r="N1728" s="504" t="s">
        <v>5502</v>
      </c>
      <c r="O1728" s="504">
        <v>494</v>
      </c>
    </row>
    <row r="1729" spans="2:15" x14ac:dyDescent="0.25">
      <c r="B1729" t="str">
        <f t="shared" si="26"/>
        <v>1133638075285Female</v>
      </c>
      <c r="C1729" s="256" t="s">
        <v>620</v>
      </c>
      <c r="D1729" s="17" t="s">
        <v>621</v>
      </c>
      <c r="E1729" s="17" t="s">
        <v>3850</v>
      </c>
      <c r="F1729" s="17" t="s">
        <v>3849</v>
      </c>
      <c r="G1729" s="256" t="s">
        <v>3904</v>
      </c>
      <c r="H1729" s="256">
        <v>0</v>
      </c>
      <c r="I1729" s="256" t="s">
        <v>5502</v>
      </c>
      <c r="J1729" s="256" t="s">
        <v>5502</v>
      </c>
      <c r="K1729" s="256">
        <v>90</v>
      </c>
      <c r="L1729" s="256" t="s">
        <v>5502</v>
      </c>
      <c r="M1729" s="256" t="s">
        <v>5502</v>
      </c>
      <c r="N1729" s="256">
        <v>0</v>
      </c>
      <c r="O1729" s="256">
        <v>108</v>
      </c>
    </row>
    <row r="1730" spans="2:15" x14ac:dyDescent="0.25">
      <c r="B1730" t="str">
        <f t="shared" si="26"/>
        <v>1133638075285Male</v>
      </c>
      <c r="C1730" s="256" t="s">
        <v>620</v>
      </c>
      <c r="D1730" s="17" t="s">
        <v>621</v>
      </c>
      <c r="E1730" s="17" t="s">
        <v>3850</v>
      </c>
      <c r="F1730" s="17" t="s">
        <v>3849</v>
      </c>
      <c r="G1730" s="256" t="s">
        <v>3905</v>
      </c>
      <c r="H1730" s="256">
        <v>0</v>
      </c>
      <c r="I1730" s="256">
        <v>16</v>
      </c>
      <c r="J1730" s="256">
        <v>34</v>
      </c>
      <c r="K1730" s="256">
        <v>226</v>
      </c>
      <c r="L1730" s="256" t="s">
        <v>5502</v>
      </c>
      <c r="M1730" s="256" t="s">
        <v>5502</v>
      </c>
      <c r="N1730" s="256">
        <v>0</v>
      </c>
      <c r="O1730" s="256">
        <v>287</v>
      </c>
    </row>
    <row r="1731" spans="2:15" x14ac:dyDescent="0.25">
      <c r="B1731" t="str">
        <f t="shared" si="26"/>
        <v>1133638075285Total</v>
      </c>
      <c r="C1731" s="504" t="s">
        <v>620</v>
      </c>
      <c r="D1731" s="505" t="s">
        <v>621</v>
      </c>
      <c r="E1731" s="505" t="s">
        <v>3850</v>
      </c>
      <c r="F1731" s="505" t="str">
        <f>F1730</f>
        <v>5285</v>
      </c>
      <c r="G1731" s="504" t="s">
        <v>3343</v>
      </c>
      <c r="H1731" s="504">
        <v>0</v>
      </c>
      <c r="I1731" s="504" t="s">
        <v>5502</v>
      </c>
      <c r="J1731" s="504" t="s">
        <v>5502</v>
      </c>
      <c r="K1731" s="504">
        <v>316</v>
      </c>
      <c r="L1731" s="504" t="s">
        <v>5502</v>
      </c>
      <c r="M1731" s="504" t="s">
        <v>5502</v>
      </c>
      <c r="N1731" s="504">
        <v>0</v>
      </c>
      <c r="O1731" s="504">
        <v>395</v>
      </c>
    </row>
    <row r="1732" spans="2:15" x14ac:dyDescent="0.25">
      <c r="B1732" t="str">
        <f t="shared" si="26"/>
        <v>1133638075283Female</v>
      </c>
      <c r="C1732" s="256" t="s">
        <v>620</v>
      </c>
      <c r="D1732" s="17" t="s">
        <v>621</v>
      </c>
      <c r="E1732" s="17" t="s">
        <v>3852</v>
      </c>
      <c r="F1732" s="17" t="s">
        <v>3851</v>
      </c>
      <c r="G1732" s="256" t="s">
        <v>3904</v>
      </c>
      <c r="H1732" s="256">
        <v>0</v>
      </c>
      <c r="I1732" s="256">
        <v>15</v>
      </c>
      <c r="J1732" s="256">
        <v>28</v>
      </c>
      <c r="K1732" s="256">
        <v>124</v>
      </c>
      <c r="L1732" s="256" t="s">
        <v>5502</v>
      </c>
      <c r="M1732" s="256" t="s">
        <v>5502</v>
      </c>
      <c r="N1732" s="256">
        <v>0</v>
      </c>
      <c r="O1732" s="256">
        <v>179</v>
      </c>
    </row>
    <row r="1733" spans="2:15" x14ac:dyDescent="0.25">
      <c r="B1733" t="str">
        <f t="shared" ref="B1733:B1796" si="27">C1733&amp;F1733&amp;G1733</f>
        <v>1133638075283Male</v>
      </c>
      <c r="C1733" s="256" t="s">
        <v>620</v>
      </c>
      <c r="D1733" s="17" t="s">
        <v>621</v>
      </c>
      <c r="E1733" s="17" t="s">
        <v>3852</v>
      </c>
      <c r="F1733" s="17" t="s">
        <v>3851</v>
      </c>
      <c r="G1733" s="256" t="s">
        <v>3905</v>
      </c>
      <c r="H1733" s="256" t="s">
        <v>5502</v>
      </c>
      <c r="I1733" s="256">
        <v>11</v>
      </c>
      <c r="J1733" s="256">
        <v>22</v>
      </c>
      <c r="K1733" s="256">
        <v>190</v>
      </c>
      <c r="L1733" s="256" t="s">
        <v>5502</v>
      </c>
      <c r="M1733" s="256" t="s">
        <v>5502</v>
      </c>
      <c r="N1733" s="256">
        <v>0</v>
      </c>
      <c r="O1733" s="256">
        <v>234</v>
      </c>
    </row>
    <row r="1734" spans="2:15" x14ac:dyDescent="0.25">
      <c r="B1734" t="str">
        <f t="shared" si="27"/>
        <v>1133638075283Total</v>
      </c>
      <c r="C1734" s="504" t="s">
        <v>620</v>
      </c>
      <c r="D1734" s="505" t="s">
        <v>621</v>
      </c>
      <c r="E1734" s="505" t="s">
        <v>3852</v>
      </c>
      <c r="F1734" s="505" t="str">
        <f>F1733</f>
        <v>5283</v>
      </c>
      <c r="G1734" s="504" t="s">
        <v>3343</v>
      </c>
      <c r="H1734" s="504" t="s">
        <v>5502</v>
      </c>
      <c r="I1734" s="504">
        <v>26</v>
      </c>
      <c r="J1734" s="504">
        <v>50</v>
      </c>
      <c r="K1734" s="504">
        <v>314</v>
      </c>
      <c r="L1734" s="504">
        <v>15</v>
      </c>
      <c r="M1734" s="504" t="s">
        <v>5502</v>
      </c>
      <c r="N1734" s="504">
        <v>0</v>
      </c>
      <c r="O1734" s="504">
        <v>413</v>
      </c>
    </row>
    <row r="1735" spans="2:15" x14ac:dyDescent="0.25">
      <c r="B1735" t="str">
        <f t="shared" si="27"/>
        <v>1133638075284Female</v>
      </c>
      <c r="C1735" s="256" t="s">
        <v>620</v>
      </c>
      <c r="D1735" s="17" t="s">
        <v>621</v>
      </c>
      <c r="E1735" s="17" t="s">
        <v>3854</v>
      </c>
      <c r="F1735" s="17" t="s">
        <v>3853</v>
      </c>
      <c r="G1735" s="256" t="s">
        <v>3904</v>
      </c>
      <c r="H1735" s="256" t="s">
        <v>5502</v>
      </c>
      <c r="I1735" s="256">
        <v>14</v>
      </c>
      <c r="J1735" s="256">
        <v>43</v>
      </c>
      <c r="K1735" s="256">
        <v>227</v>
      </c>
      <c r="L1735" s="256" t="s">
        <v>5502</v>
      </c>
      <c r="M1735" s="256" t="s">
        <v>5502</v>
      </c>
      <c r="N1735" s="256">
        <v>0</v>
      </c>
      <c r="O1735" s="256">
        <v>309</v>
      </c>
    </row>
    <row r="1736" spans="2:15" x14ac:dyDescent="0.25">
      <c r="B1736" t="str">
        <f t="shared" si="27"/>
        <v>1133638075284Male</v>
      </c>
      <c r="C1736" s="256" t="s">
        <v>620</v>
      </c>
      <c r="D1736" s="17" t="s">
        <v>621</v>
      </c>
      <c r="E1736" s="17" t="s">
        <v>3854</v>
      </c>
      <c r="F1736" s="17" t="s">
        <v>3853</v>
      </c>
      <c r="G1736" s="256" t="s">
        <v>3905</v>
      </c>
      <c r="H1736" s="256" t="s">
        <v>5502</v>
      </c>
      <c r="I1736" s="256">
        <v>14</v>
      </c>
      <c r="J1736" s="256">
        <v>33</v>
      </c>
      <c r="K1736" s="256">
        <v>213</v>
      </c>
      <c r="L1736" s="256" t="s">
        <v>5502</v>
      </c>
      <c r="M1736" s="256" t="s">
        <v>5502</v>
      </c>
      <c r="N1736" s="256" t="s">
        <v>5502</v>
      </c>
      <c r="O1736" s="256">
        <v>270</v>
      </c>
    </row>
    <row r="1737" spans="2:15" x14ac:dyDescent="0.25">
      <c r="B1737" t="str">
        <f t="shared" si="27"/>
        <v>1133638075284Total</v>
      </c>
      <c r="C1737" s="504" t="s">
        <v>620</v>
      </c>
      <c r="D1737" s="505" t="s">
        <v>621</v>
      </c>
      <c r="E1737" s="505" t="s">
        <v>3854</v>
      </c>
      <c r="F1737" s="505" t="str">
        <f>F1736</f>
        <v>5284</v>
      </c>
      <c r="G1737" s="504" t="s">
        <v>3343</v>
      </c>
      <c r="H1737" s="504" t="s">
        <v>5502</v>
      </c>
      <c r="I1737" s="504">
        <v>28</v>
      </c>
      <c r="J1737" s="504">
        <v>76</v>
      </c>
      <c r="K1737" s="504">
        <v>440</v>
      </c>
      <c r="L1737" s="504">
        <v>17</v>
      </c>
      <c r="M1737" s="504">
        <v>13</v>
      </c>
      <c r="N1737" s="504" t="s">
        <v>5502</v>
      </c>
      <c r="O1737" s="504">
        <v>579</v>
      </c>
    </row>
    <row r="1738" spans="2:15" x14ac:dyDescent="0.25">
      <c r="B1738" t="str">
        <f t="shared" si="27"/>
        <v>1133640022599Female</v>
      </c>
      <c r="C1738" s="256" t="s">
        <v>622</v>
      </c>
      <c r="D1738" s="17" t="s">
        <v>623</v>
      </c>
      <c r="E1738" s="17" t="s">
        <v>5406</v>
      </c>
      <c r="F1738" s="17" t="s">
        <v>5405</v>
      </c>
      <c r="G1738" s="256" t="s">
        <v>3904</v>
      </c>
      <c r="H1738" s="256">
        <v>0</v>
      </c>
      <c r="I1738" s="256">
        <v>14</v>
      </c>
      <c r="J1738" s="256">
        <v>38</v>
      </c>
      <c r="K1738" s="256">
        <v>12</v>
      </c>
      <c r="L1738" s="256" t="s">
        <v>5502</v>
      </c>
      <c r="M1738" s="256" t="s">
        <v>5502</v>
      </c>
      <c r="N1738" s="256">
        <v>0</v>
      </c>
      <c r="O1738" s="256">
        <v>71</v>
      </c>
    </row>
    <row r="1739" spans="2:15" x14ac:dyDescent="0.25">
      <c r="B1739" t="str">
        <f t="shared" si="27"/>
        <v>1133640022599Male</v>
      </c>
      <c r="C1739" s="256" t="s">
        <v>622</v>
      </c>
      <c r="D1739" s="17" t="s">
        <v>623</v>
      </c>
      <c r="E1739" s="17" t="s">
        <v>5406</v>
      </c>
      <c r="F1739" s="17" t="s">
        <v>5405</v>
      </c>
      <c r="G1739" s="256" t="s">
        <v>3905</v>
      </c>
      <c r="H1739" s="256">
        <v>0</v>
      </c>
      <c r="I1739" s="256">
        <v>16</v>
      </c>
      <c r="J1739" s="256">
        <v>41</v>
      </c>
      <c r="K1739" s="256">
        <v>17</v>
      </c>
      <c r="L1739" s="256" t="s">
        <v>5502</v>
      </c>
      <c r="M1739" s="256" t="s">
        <v>5502</v>
      </c>
      <c r="N1739" s="256">
        <v>0</v>
      </c>
      <c r="O1739" s="256">
        <v>80</v>
      </c>
    </row>
    <row r="1740" spans="2:15" x14ac:dyDescent="0.25">
      <c r="B1740" t="str">
        <f t="shared" si="27"/>
        <v>1133640022599Total</v>
      </c>
      <c r="C1740" s="504" t="s">
        <v>622</v>
      </c>
      <c r="D1740" s="505" t="s">
        <v>623</v>
      </c>
      <c r="E1740" s="505" t="s">
        <v>5406</v>
      </c>
      <c r="F1740" s="505" t="str">
        <f>F1739</f>
        <v>2599</v>
      </c>
      <c r="G1740" s="504" t="s">
        <v>3343</v>
      </c>
      <c r="H1740" s="504">
        <v>0</v>
      </c>
      <c r="I1740" s="504">
        <v>30</v>
      </c>
      <c r="J1740" s="504">
        <v>79</v>
      </c>
      <c r="K1740" s="504">
        <v>29</v>
      </c>
      <c r="L1740" s="504" t="s">
        <v>5502</v>
      </c>
      <c r="M1740" s="504" t="s">
        <v>5502</v>
      </c>
      <c r="N1740" s="504">
        <v>0</v>
      </c>
      <c r="O1740" s="504">
        <v>151</v>
      </c>
    </row>
    <row r="1741" spans="2:15" x14ac:dyDescent="0.25">
      <c r="B1741" t="str">
        <f t="shared" si="27"/>
        <v>1133640022593Female</v>
      </c>
      <c r="C1741" s="256" t="s">
        <v>622</v>
      </c>
      <c r="D1741" s="17" t="s">
        <v>623</v>
      </c>
      <c r="E1741" s="17" t="s">
        <v>2247</v>
      </c>
      <c r="F1741" s="17" t="s">
        <v>2248</v>
      </c>
      <c r="G1741" s="256" t="s">
        <v>3904</v>
      </c>
      <c r="H1741" s="256">
        <v>0</v>
      </c>
      <c r="I1741" s="256">
        <v>32</v>
      </c>
      <c r="J1741" s="256">
        <v>120</v>
      </c>
      <c r="K1741" s="256" t="s">
        <v>5502</v>
      </c>
      <c r="L1741" s="256" t="s">
        <v>5502</v>
      </c>
      <c r="M1741" s="256" t="s">
        <v>5502</v>
      </c>
      <c r="N1741" s="256">
        <v>0</v>
      </c>
      <c r="O1741" s="256">
        <v>166</v>
      </c>
    </row>
    <row r="1742" spans="2:15" x14ac:dyDescent="0.25">
      <c r="B1742" t="str">
        <f t="shared" si="27"/>
        <v>1133640022593Male</v>
      </c>
      <c r="C1742" s="256" t="s">
        <v>622</v>
      </c>
      <c r="D1742" s="17" t="s">
        <v>623</v>
      </c>
      <c r="E1742" s="17" t="s">
        <v>2247</v>
      </c>
      <c r="F1742" s="17" t="s">
        <v>2248</v>
      </c>
      <c r="G1742" s="256" t="s">
        <v>3905</v>
      </c>
      <c r="H1742" s="256">
        <v>0</v>
      </c>
      <c r="I1742" s="256">
        <v>39</v>
      </c>
      <c r="J1742" s="256">
        <v>141</v>
      </c>
      <c r="K1742" s="256" t="s">
        <v>5502</v>
      </c>
      <c r="L1742" s="256" t="s">
        <v>5502</v>
      </c>
      <c r="M1742" s="256" t="s">
        <v>5502</v>
      </c>
      <c r="N1742" s="256">
        <v>0</v>
      </c>
      <c r="O1742" s="256">
        <v>198</v>
      </c>
    </row>
    <row r="1743" spans="2:15" x14ac:dyDescent="0.25">
      <c r="B1743" t="str">
        <f t="shared" si="27"/>
        <v>1133640022593Total</v>
      </c>
      <c r="C1743" s="504" t="s">
        <v>622</v>
      </c>
      <c r="D1743" s="505" t="s">
        <v>623</v>
      </c>
      <c r="E1743" s="505" t="s">
        <v>2247</v>
      </c>
      <c r="F1743" s="505" t="str">
        <f>F1742</f>
        <v>2593</v>
      </c>
      <c r="G1743" s="504" t="s">
        <v>3343</v>
      </c>
      <c r="H1743" s="504">
        <v>0</v>
      </c>
      <c r="I1743" s="504">
        <v>71</v>
      </c>
      <c r="J1743" s="504">
        <v>261</v>
      </c>
      <c r="K1743" s="504">
        <v>15</v>
      </c>
      <c r="L1743" s="504" t="s">
        <v>5502</v>
      </c>
      <c r="M1743" s="504" t="s">
        <v>5502</v>
      </c>
      <c r="N1743" s="504">
        <v>0</v>
      </c>
      <c r="O1743" s="504">
        <v>364</v>
      </c>
    </row>
    <row r="1744" spans="2:15" x14ac:dyDescent="0.25">
      <c r="B1744" t="str">
        <f t="shared" si="27"/>
        <v>1133640022595Female</v>
      </c>
      <c r="C1744" s="256" t="s">
        <v>622</v>
      </c>
      <c r="D1744" s="17" t="s">
        <v>623</v>
      </c>
      <c r="E1744" s="17" t="s">
        <v>2249</v>
      </c>
      <c r="F1744" s="17" t="s">
        <v>2250</v>
      </c>
      <c r="G1744" s="256" t="s">
        <v>3904</v>
      </c>
      <c r="H1744" s="256">
        <v>0</v>
      </c>
      <c r="I1744" s="256">
        <v>34</v>
      </c>
      <c r="J1744" s="256">
        <v>115</v>
      </c>
      <c r="K1744" s="256">
        <v>21</v>
      </c>
      <c r="L1744" s="256" t="s">
        <v>5502</v>
      </c>
      <c r="M1744" s="256" t="s">
        <v>5502</v>
      </c>
      <c r="N1744" s="256">
        <v>0</v>
      </c>
      <c r="O1744" s="256">
        <v>189</v>
      </c>
    </row>
    <row r="1745" spans="2:15" x14ac:dyDescent="0.25">
      <c r="B1745" t="str">
        <f t="shared" si="27"/>
        <v>1133640022595Male</v>
      </c>
      <c r="C1745" s="256" t="s">
        <v>622</v>
      </c>
      <c r="D1745" s="17" t="s">
        <v>623</v>
      </c>
      <c r="E1745" s="17" t="s">
        <v>2249</v>
      </c>
      <c r="F1745" s="17" t="s">
        <v>2250</v>
      </c>
      <c r="G1745" s="256" t="s">
        <v>3905</v>
      </c>
      <c r="H1745" s="256">
        <v>0</v>
      </c>
      <c r="I1745" s="256">
        <v>28</v>
      </c>
      <c r="J1745" s="256">
        <v>99</v>
      </c>
      <c r="K1745" s="256">
        <v>19</v>
      </c>
      <c r="L1745" s="256" t="s">
        <v>5502</v>
      </c>
      <c r="M1745" s="256" t="s">
        <v>5502</v>
      </c>
      <c r="N1745" s="256">
        <v>0</v>
      </c>
      <c r="O1745" s="256">
        <v>161</v>
      </c>
    </row>
    <row r="1746" spans="2:15" x14ac:dyDescent="0.25">
      <c r="B1746" t="str">
        <f t="shared" si="27"/>
        <v>1133640022595Total</v>
      </c>
      <c r="C1746" s="504" t="s">
        <v>622</v>
      </c>
      <c r="D1746" s="505" t="s">
        <v>623</v>
      </c>
      <c r="E1746" s="505" t="s">
        <v>2249</v>
      </c>
      <c r="F1746" s="505" t="str">
        <f>F1745</f>
        <v>2595</v>
      </c>
      <c r="G1746" s="504" t="s">
        <v>3343</v>
      </c>
      <c r="H1746" s="504">
        <v>0</v>
      </c>
      <c r="I1746" s="504">
        <v>62</v>
      </c>
      <c r="J1746" s="504">
        <v>214</v>
      </c>
      <c r="K1746" s="504">
        <v>40</v>
      </c>
      <c r="L1746" s="504">
        <v>17</v>
      </c>
      <c r="M1746" s="504">
        <v>17</v>
      </c>
      <c r="N1746" s="504">
        <v>0</v>
      </c>
      <c r="O1746" s="504">
        <v>350</v>
      </c>
    </row>
    <row r="1747" spans="2:15" x14ac:dyDescent="0.25">
      <c r="B1747" t="str">
        <f t="shared" si="27"/>
        <v>1133640022596Female</v>
      </c>
      <c r="C1747" s="256" t="s">
        <v>622</v>
      </c>
      <c r="D1747" s="17" t="s">
        <v>623</v>
      </c>
      <c r="E1747" s="17" t="s">
        <v>2251</v>
      </c>
      <c r="F1747" s="17" t="s">
        <v>2252</v>
      </c>
      <c r="G1747" s="256" t="s">
        <v>3904</v>
      </c>
      <c r="H1747" s="256" t="s">
        <v>5502</v>
      </c>
      <c r="I1747" s="256">
        <v>278</v>
      </c>
      <c r="J1747" s="256">
        <v>779</v>
      </c>
      <c r="K1747" s="256">
        <v>230</v>
      </c>
      <c r="L1747" s="256" t="s">
        <v>5502</v>
      </c>
      <c r="M1747" s="256">
        <v>69</v>
      </c>
      <c r="N1747" s="256">
        <v>0</v>
      </c>
      <c r="O1747" s="256">
        <v>1385</v>
      </c>
    </row>
    <row r="1748" spans="2:15" x14ac:dyDescent="0.25">
      <c r="B1748" t="str">
        <f t="shared" si="27"/>
        <v>1133640022596Male</v>
      </c>
      <c r="C1748" s="256" t="s">
        <v>622</v>
      </c>
      <c r="D1748" s="17" t="s">
        <v>623</v>
      </c>
      <c r="E1748" s="17" t="s">
        <v>2251</v>
      </c>
      <c r="F1748" s="17" t="s">
        <v>2252</v>
      </c>
      <c r="G1748" s="256" t="s">
        <v>3905</v>
      </c>
      <c r="H1748" s="256">
        <v>0</v>
      </c>
      <c r="I1748" s="256">
        <v>286</v>
      </c>
      <c r="J1748" s="256">
        <v>747</v>
      </c>
      <c r="K1748" s="256">
        <v>197</v>
      </c>
      <c r="L1748" s="256">
        <v>30</v>
      </c>
      <c r="M1748" s="256">
        <v>71</v>
      </c>
      <c r="N1748" s="256">
        <v>0</v>
      </c>
      <c r="O1748" s="256">
        <v>1331</v>
      </c>
    </row>
    <row r="1749" spans="2:15" x14ac:dyDescent="0.25">
      <c r="B1749" t="str">
        <f t="shared" si="27"/>
        <v>1133640022596Total</v>
      </c>
      <c r="C1749" s="504" t="s">
        <v>622</v>
      </c>
      <c r="D1749" s="505" t="s">
        <v>623</v>
      </c>
      <c r="E1749" s="505" t="s">
        <v>2251</v>
      </c>
      <c r="F1749" s="505" t="str">
        <f>F1748</f>
        <v>2596</v>
      </c>
      <c r="G1749" s="504" t="s">
        <v>3343</v>
      </c>
      <c r="H1749" s="504" t="s">
        <v>5502</v>
      </c>
      <c r="I1749" s="504">
        <v>564</v>
      </c>
      <c r="J1749" s="504">
        <v>1526</v>
      </c>
      <c r="K1749" s="504">
        <v>427</v>
      </c>
      <c r="L1749" s="504" t="s">
        <v>5502</v>
      </c>
      <c r="M1749" s="504">
        <v>140</v>
      </c>
      <c r="N1749" s="504">
        <v>0</v>
      </c>
      <c r="O1749" s="504">
        <v>2716</v>
      </c>
    </row>
    <row r="1750" spans="2:15" x14ac:dyDescent="0.25">
      <c r="B1750" t="str">
        <f t="shared" si="27"/>
        <v>1133640027922Female</v>
      </c>
      <c r="C1750" s="256" t="s">
        <v>622</v>
      </c>
      <c r="D1750" s="17" t="s">
        <v>623</v>
      </c>
      <c r="E1750" s="17" t="s">
        <v>2253</v>
      </c>
      <c r="F1750" s="17" t="s">
        <v>2254</v>
      </c>
      <c r="G1750" s="256" t="s">
        <v>3904</v>
      </c>
      <c r="H1750" s="256">
        <v>0</v>
      </c>
      <c r="I1750" s="256">
        <v>28</v>
      </c>
      <c r="J1750" s="256">
        <v>78</v>
      </c>
      <c r="K1750" s="256" t="s">
        <v>5502</v>
      </c>
      <c r="L1750" s="256" t="s">
        <v>5502</v>
      </c>
      <c r="M1750" s="256">
        <v>0</v>
      </c>
      <c r="N1750" s="256">
        <v>0</v>
      </c>
      <c r="O1750" s="256">
        <v>117</v>
      </c>
    </row>
    <row r="1751" spans="2:15" x14ac:dyDescent="0.25">
      <c r="B1751" t="str">
        <f t="shared" si="27"/>
        <v>1133640027922Male</v>
      </c>
      <c r="C1751" s="256" t="s">
        <v>622</v>
      </c>
      <c r="D1751" s="17" t="s">
        <v>623</v>
      </c>
      <c r="E1751" s="17" t="s">
        <v>2253</v>
      </c>
      <c r="F1751" s="17" t="s">
        <v>2254</v>
      </c>
      <c r="G1751" s="256" t="s">
        <v>3905</v>
      </c>
      <c r="H1751" s="256">
        <v>0</v>
      </c>
      <c r="I1751" s="256">
        <v>48</v>
      </c>
      <c r="J1751" s="256">
        <v>134</v>
      </c>
      <c r="K1751" s="256" t="s">
        <v>5502</v>
      </c>
      <c r="L1751" s="256" t="s">
        <v>5502</v>
      </c>
      <c r="M1751" s="256" t="s">
        <v>5502</v>
      </c>
      <c r="N1751" s="256">
        <v>0</v>
      </c>
      <c r="O1751" s="256">
        <v>199</v>
      </c>
    </row>
    <row r="1752" spans="2:15" x14ac:dyDescent="0.25">
      <c r="B1752" t="str">
        <f t="shared" si="27"/>
        <v>1133640027922Total</v>
      </c>
      <c r="C1752" s="504" t="s">
        <v>622</v>
      </c>
      <c r="D1752" s="505" t="s">
        <v>623</v>
      </c>
      <c r="E1752" s="505" t="s">
        <v>2253</v>
      </c>
      <c r="F1752" s="505" t="str">
        <f>F1751</f>
        <v>7922</v>
      </c>
      <c r="G1752" s="504" t="s">
        <v>3343</v>
      </c>
      <c r="H1752" s="504">
        <v>0</v>
      </c>
      <c r="I1752" s="504">
        <v>76</v>
      </c>
      <c r="J1752" s="504">
        <v>212</v>
      </c>
      <c r="K1752" s="504">
        <v>18</v>
      </c>
      <c r="L1752" s="504" t="s">
        <v>5502</v>
      </c>
      <c r="M1752" s="504" t="s">
        <v>5502</v>
      </c>
      <c r="N1752" s="504">
        <v>0</v>
      </c>
      <c r="O1752" s="504">
        <v>316</v>
      </c>
    </row>
    <row r="1753" spans="2:15" x14ac:dyDescent="0.25">
      <c r="B1753" t="str">
        <f t="shared" si="27"/>
        <v>1133640022594Female</v>
      </c>
      <c r="C1753" s="256" t="s">
        <v>622</v>
      </c>
      <c r="D1753" s="17" t="s">
        <v>623</v>
      </c>
      <c r="E1753" s="17" t="s">
        <v>2255</v>
      </c>
      <c r="F1753" s="17" t="s">
        <v>2256</v>
      </c>
      <c r="G1753" s="256" t="s">
        <v>3904</v>
      </c>
      <c r="H1753" s="256">
        <v>0</v>
      </c>
      <c r="I1753" s="256">
        <v>23</v>
      </c>
      <c r="J1753" s="256">
        <v>88</v>
      </c>
      <c r="K1753" s="256">
        <v>32</v>
      </c>
      <c r="L1753" s="256" t="s">
        <v>5502</v>
      </c>
      <c r="M1753" s="256" t="s">
        <v>5502</v>
      </c>
      <c r="N1753" s="256">
        <v>0</v>
      </c>
      <c r="O1753" s="256">
        <v>163</v>
      </c>
    </row>
    <row r="1754" spans="2:15" x14ac:dyDescent="0.25">
      <c r="B1754" t="str">
        <f t="shared" si="27"/>
        <v>1133640022594Male</v>
      </c>
      <c r="C1754" s="256" t="s">
        <v>622</v>
      </c>
      <c r="D1754" s="17" t="s">
        <v>623</v>
      </c>
      <c r="E1754" s="17" t="s">
        <v>2255</v>
      </c>
      <c r="F1754" s="17" t="s">
        <v>2256</v>
      </c>
      <c r="G1754" s="256" t="s">
        <v>3905</v>
      </c>
      <c r="H1754" s="256">
        <v>0</v>
      </c>
      <c r="I1754" s="256">
        <v>28</v>
      </c>
      <c r="J1754" s="256">
        <v>89</v>
      </c>
      <c r="K1754" s="256">
        <v>26</v>
      </c>
      <c r="L1754" s="256" t="s">
        <v>5502</v>
      </c>
      <c r="M1754" s="256" t="s">
        <v>5502</v>
      </c>
      <c r="N1754" s="256">
        <v>0</v>
      </c>
      <c r="O1754" s="256">
        <v>154</v>
      </c>
    </row>
    <row r="1755" spans="2:15" x14ac:dyDescent="0.25">
      <c r="B1755" t="str">
        <f t="shared" si="27"/>
        <v>1133640022594Total</v>
      </c>
      <c r="C1755" s="504" t="s">
        <v>622</v>
      </c>
      <c r="D1755" s="505" t="s">
        <v>623</v>
      </c>
      <c r="E1755" s="505" t="s">
        <v>2255</v>
      </c>
      <c r="F1755" s="505" t="str">
        <f>F1754</f>
        <v>2594</v>
      </c>
      <c r="G1755" s="504" t="s">
        <v>3343</v>
      </c>
      <c r="H1755" s="504">
        <v>0</v>
      </c>
      <c r="I1755" s="504">
        <v>51</v>
      </c>
      <c r="J1755" s="504">
        <v>177</v>
      </c>
      <c r="K1755" s="504">
        <v>58</v>
      </c>
      <c r="L1755" s="504" t="s">
        <v>5502</v>
      </c>
      <c r="M1755" s="504" t="s">
        <v>5502</v>
      </c>
      <c r="N1755" s="504">
        <v>0</v>
      </c>
      <c r="O1755" s="504">
        <v>317</v>
      </c>
    </row>
    <row r="1756" spans="2:15" x14ac:dyDescent="0.25">
      <c r="B1756" t="str">
        <f t="shared" si="27"/>
        <v>1133640022600Female</v>
      </c>
      <c r="C1756" s="256" t="s">
        <v>622</v>
      </c>
      <c r="D1756" s="17" t="s">
        <v>623</v>
      </c>
      <c r="E1756" s="17" t="s">
        <v>2257</v>
      </c>
      <c r="F1756" s="17" t="s">
        <v>2258</v>
      </c>
      <c r="G1756" s="256" t="s">
        <v>3904</v>
      </c>
      <c r="H1756" s="256">
        <v>0</v>
      </c>
      <c r="I1756" s="256">
        <v>34</v>
      </c>
      <c r="J1756" s="256">
        <v>97</v>
      </c>
      <c r="K1756" s="256">
        <v>28</v>
      </c>
      <c r="L1756" s="256" t="s">
        <v>5502</v>
      </c>
      <c r="M1756" s="256" t="s">
        <v>5502</v>
      </c>
      <c r="N1756" s="256">
        <v>0</v>
      </c>
      <c r="O1756" s="256">
        <v>177</v>
      </c>
    </row>
    <row r="1757" spans="2:15" x14ac:dyDescent="0.25">
      <c r="B1757" t="str">
        <f t="shared" si="27"/>
        <v>1133640022600Male</v>
      </c>
      <c r="C1757" s="256" t="s">
        <v>622</v>
      </c>
      <c r="D1757" s="17" t="s">
        <v>623</v>
      </c>
      <c r="E1757" s="17" t="s">
        <v>2257</v>
      </c>
      <c r="F1757" s="17" t="s">
        <v>2258</v>
      </c>
      <c r="G1757" s="256" t="s">
        <v>3905</v>
      </c>
      <c r="H1757" s="256">
        <v>0</v>
      </c>
      <c r="I1757" s="256">
        <v>34</v>
      </c>
      <c r="J1757" s="256">
        <v>98</v>
      </c>
      <c r="K1757" s="256">
        <v>36</v>
      </c>
      <c r="L1757" s="256" t="s">
        <v>5502</v>
      </c>
      <c r="M1757" s="256" t="s">
        <v>5502</v>
      </c>
      <c r="N1757" s="256">
        <v>0</v>
      </c>
      <c r="O1757" s="256">
        <v>184</v>
      </c>
    </row>
    <row r="1758" spans="2:15" x14ac:dyDescent="0.25">
      <c r="B1758" t="str">
        <f t="shared" si="27"/>
        <v>1133640022600Total</v>
      </c>
      <c r="C1758" s="504" t="s">
        <v>622</v>
      </c>
      <c r="D1758" s="505" t="s">
        <v>623</v>
      </c>
      <c r="E1758" s="505" t="s">
        <v>2257</v>
      </c>
      <c r="F1758" s="505" t="str">
        <f>F1757</f>
        <v>2600</v>
      </c>
      <c r="G1758" s="504" t="s">
        <v>3343</v>
      </c>
      <c r="H1758" s="504">
        <v>0</v>
      </c>
      <c r="I1758" s="504">
        <v>68</v>
      </c>
      <c r="J1758" s="504">
        <v>195</v>
      </c>
      <c r="K1758" s="504">
        <v>64</v>
      </c>
      <c r="L1758" s="504">
        <v>13</v>
      </c>
      <c r="M1758" s="504">
        <v>21</v>
      </c>
      <c r="N1758" s="504">
        <v>0</v>
      </c>
      <c r="O1758" s="504">
        <v>361</v>
      </c>
    </row>
    <row r="1759" spans="2:15" x14ac:dyDescent="0.25">
      <c r="B1759" t="str">
        <f t="shared" si="27"/>
        <v>1012640035146Female</v>
      </c>
      <c r="C1759" s="256" t="s">
        <v>624</v>
      </c>
      <c r="D1759" s="17" t="s">
        <v>625</v>
      </c>
      <c r="E1759" s="17" t="s">
        <v>2259</v>
      </c>
      <c r="F1759" s="17" t="s">
        <v>2260</v>
      </c>
      <c r="G1759" s="256" t="s">
        <v>3904</v>
      </c>
      <c r="H1759" s="256" t="s">
        <v>5502</v>
      </c>
      <c r="I1759" s="256">
        <v>13</v>
      </c>
      <c r="J1759" s="256" t="s">
        <v>5502</v>
      </c>
      <c r="K1759" s="256">
        <v>208</v>
      </c>
      <c r="L1759" s="256" t="s">
        <v>5502</v>
      </c>
      <c r="M1759" s="256" t="s">
        <v>5502</v>
      </c>
      <c r="N1759" s="256" t="s">
        <v>5502</v>
      </c>
      <c r="O1759" s="256">
        <v>233</v>
      </c>
    </row>
    <row r="1760" spans="2:15" x14ac:dyDescent="0.25">
      <c r="B1760" t="str">
        <f t="shared" si="27"/>
        <v>1012640035146Male</v>
      </c>
      <c r="C1760" s="256" t="s">
        <v>624</v>
      </c>
      <c r="D1760" s="17" t="s">
        <v>625</v>
      </c>
      <c r="E1760" s="17" t="s">
        <v>2259</v>
      </c>
      <c r="F1760" s="17" t="s">
        <v>2260</v>
      </c>
      <c r="G1760" s="256" t="s">
        <v>3905</v>
      </c>
      <c r="H1760" s="256">
        <v>0</v>
      </c>
      <c r="I1760" s="256">
        <v>13</v>
      </c>
      <c r="J1760" s="256" t="s">
        <v>5502</v>
      </c>
      <c r="K1760" s="256">
        <v>194</v>
      </c>
      <c r="L1760" s="256" t="s">
        <v>5502</v>
      </c>
      <c r="M1760" s="256" t="s">
        <v>5502</v>
      </c>
      <c r="N1760" s="256">
        <v>0</v>
      </c>
      <c r="O1760" s="256">
        <v>215</v>
      </c>
    </row>
    <row r="1761" spans="2:15" x14ac:dyDescent="0.25">
      <c r="B1761" t="str">
        <f t="shared" si="27"/>
        <v>1012640035146Total</v>
      </c>
      <c r="C1761" s="504" t="s">
        <v>624</v>
      </c>
      <c r="D1761" s="505" t="s">
        <v>625</v>
      </c>
      <c r="E1761" s="505" t="s">
        <v>2259</v>
      </c>
      <c r="F1761" s="505" t="str">
        <f>F1760</f>
        <v>5146</v>
      </c>
      <c r="G1761" s="504" t="s">
        <v>3343</v>
      </c>
      <c r="H1761" s="504" t="s">
        <v>5502</v>
      </c>
      <c r="I1761" s="504">
        <v>26</v>
      </c>
      <c r="J1761" s="504" t="s">
        <v>5502</v>
      </c>
      <c r="K1761" s="504">
        <v>402</v>
      </c>
      <c r="L1761" s="504" t="s">
        <v>5502</v>
      </c>
      <c r="M1761" s="504" t="s">
        <v>5502</v>
      </c>
      <c r="N1761" s="504" t="s">
        <v>5502</v>
      </c>
      <c r="O1761" s="504">
        <v>448</v>
      </c>
    </row>
    <row r="1762" spans="2:15" x14ac:dyDescent="0.25">
      <c r="B1762" t="str">
        <f t="shared" si="27"/>
        <v>1012640036600Female</v>
      </c>
      <c r="C1762" s="256" t="s">
        <v>624</v>
      </c>
      <c r="D1762" s="17" t="s">
        <v>625</v>
      </c>
      <c r="E1762" s="17" t="s">
        <v>2261</v>
      </c>
      <c r="F1762" s="17" t="s">
        <v>2262</v>
      </c>
      <c r="G1762" s="256" t="s">
        <v>3904</v>
      </c>
      <c r="H1762" s="256" t="s">
        <v>5502</v>
      </c>
      <c r="I1762" s="256">
        <v>23</v>
      </c>
      <c r="J1762" s="256" t="s">
        <v>5502</v>
      </c>
      <c r="K1762" s="256">
        <v>416</v>
      </c>
      <c r="L1762" s="256">
        <v>13</v>
      </c>
      <c r="M1762" s="256" t="s">
        <v>5502</v>
      </c>
      <c r="N1762" s="256" t="s">
        <v>5502</v>
      </c>
      <c r="O1762" s="256">
        <v>462</v>
      </c>
    </row>
    <row r="1763" spans="2:15" x14ac:dyDescent="0.25">
      <c r="B1763" t="str">
        <f t="shared" si="27"/>
        <v>1012640036600Male</v>
      </c>
      <c r="C1763" s="256" t="s">
        <v>624</v>
      </c>
      <c r="D1763" s="17" t="s">
        <v>625</v>
      </c>
      <c r="E1763" s="17" t="s">
        <v>2261</v>
      </c>
      <c r="F1763" s="17" t="s">
        <v>2262</v>
      </c>
      <c r="G1763" s="256" t="s">
        <v>3905</v>
      </c>
      <c r="H1763" s="256">
        <v>0</v>
      </c>
      <c r="I1763" s="256">
        <v>26</v>
      </c>
      <c r="J1763" s="256" t="s">
        <v>5502</v>
      </c>
      <c r="K1763" s="256">
        <v>430</v>
      </c>
      <c r="L1763" s="256" t="s">
        <v>5502</v>
      </c>
      <c r="M1763" s="256" t="s">
        <v>5502</v>
      </c>
      <c r="N1763" s="256" t="s">
        <v>5502</v>
      </c>
      <c r="O1763" s="256">
        <v>466</v>
      </c>
    </row>
    <row r="1764" spans="2:15" x14ac:dyDescent="0.25">
      <c r="B1764" t="str">
        <f t="shared" si="27"/>
        <v>1012640036600Total</v>
      </c>
      <c r="C1764" s="504" t="s">
        <v>624</v>
      </c>
      <c r="D1764" s="505" t="s">
        <v>625</v>
      </c>
      <c r="E1764" s="505" t="s">
        <v>2261</v>
      </c>
      <c r="F1764" s="505" t="str">
        <f>F1763</f>
        <v>6600</v>
      </c>
      <c r="G1764" s="504" t="s">
        <v>3343</v>
      </c>
      <c r="H1764" s="504" t="s">
        <v>5502</v>
      </c>
      <c r="I1764" s="504">
        <v>49</v>
      </c>
      <c r="J1764" s="504" t="s">
        <v>5502</v>
      </c>
      <c r="K1764" s="504">
        <v>846</v>
      </c>
      <c r="L1764" s="504" t="s">
        <v>5502</v>
      </c>
      <c r="M1764" s="504" t="s">
        <v>5502</v>
      </c>
      <c r="N1764" s="504" t="s">
        <v>5502</v>
      </c>
      <c r="O1764" s="504">
        <v>928</v>
      </c>
    </row>
    <row r="1765" spans="2:15" x14ac:dyDescent="0.25">
      <c r="B1765" t="str">
        <f t="shared" si="27"/>
        <v>1043740032680Female</v>
      </c>
      <c r="C1765" s="256" t="s">
        <v>626</v>
      </c>
      <c r="D1765" s="17" t="s">
        <v>627</v>
      </c>
      <c r="E1765" s="17" t="s">
        <v>2263</v>
      </c>
      <c r="F1765" s="17" t="s">
        <v>2264</v>
      </c>
      <c r="G1765" s="256" t="s">
        <v>3904</v>
      </c>
      <c r="H1765" s="256">
        <v>0</v>
      </c>
      <c r="I1765" s="256" t="s">
        <v>5502</v>
      </c>
      <c r="J1765" s="256" t="s">
        <v>5502</v>
      </c>
      <c r="K1765" s="256">
        <v>289</v>
      </c>
      <c r="L1765" s="256" t="s">
        <v>5502</v>
      </c>
      <c r="M1765" s="256" t="s">
        <v>5502</v>
      </c>
      <c r="N1765" s="256">
        <v>0</v>
      </c>
      <c r="O1765" s="256">
        <v>300</v>
      </c>
    </row>
    <row r="1766" spans="2:15" x14ac:dyDescent="0.25">
      <c r="B1766" t="str">
        <f t="shared" si="27"/>
        <v>1043740032680Male</v>
      </c>
      <c r="C1766" s="256" t="s">
        <v>626</v>
      </c>
      <c r="D1766" s="17" t="s">
        <v>627</v>
      </c>
      <c r="E1766" s="17" t="s">
        <v>2263</v>
      </c>
      <c r="F1766" s="17" t="s">
        <v>2264</v>
      </c>
      <c r="G1766" s="256" t="s">
        <v>3905</v>
      </c>
      <c r="H1766" s="256">
        <v>0</v>
      </c>
      <c r="I1766" s="256" t="s">
        <v>5502</v>
      </c>
      <c r="J1766" s="256" t="s">
        <v>5502</v>
      </c>
      <c r="K1766" s="256">
        <v>282</v>
      </c>
      <c r="L1766" s="256">
        <v>0</v>
      </c>
      <c r="M1766" s="256">
        <v>0</v>
      </c>
      <c r="N1766" s="256">
        <v>0</v>
      </c>
      <c r="O1766" s="256">
        <v>287</v>
      </c>
    </row>
    <row r="1767" spans="2:15" x14ac:dyDescent="0.25">
      <c r="B1767" t="str">
        <f t="shared" si="27"/>
        <v>1043740032680Total</v>
      </c>
      <c r="C1767" s="504" t="s">
        <v>626</v>
      </c>
      <c r="D1767" s="505" t="s">
        <v>627</v>
      </c>
      <c r="E1767" s="505" t="s">
        <v>2263</v>
      </c>
      <c r="F1767" s="505" t="str">
        <f>F1766</f>
        <v>2680</v>
      </c>
      <c r="G1767" s="504" t="s">
        <v>3343</v>
      </c>
      <c r="H1767" s="504">
        <v>0</v>
      </c>
      <c r="I1767" s="504" t="s">
        <v>5502</v>
      </c>
      <c r="J1767" s="504" t="s">
        <v>5502</v>
      </c>
      <c r="K1767" s="504">
        <v>571</v>
      </c>
      <c r="L1767" s="504" t="s">
        <v>5502</v>
      </c>
      <c r="M1767" s="504" t="s">
        <v>5502</v>
      </c>
      <c r="N1767" s="504">
        <v>0</v>
      </c>
      <c r="O1767" s="504">
        <v>587</v>
      </c>
    </row>
    <row r="1768" spans="2:15" x14ac:dyDescent="0.25">
      <c r="B1768" t="str">
        <f t="shared" si="27"/>
        <v>1043742074940Female</v>
      </c>
      <c r="C1768" s="256" t="s">
        <v>628</v>
      </c>
      <c r="D1768" s="17" t="s">
        <v>629</v>
      </c>
      <c r="E1768" s="17" t="s">
        <v>629</v>
      </c>
      <c r="F1768" s="17" t="s">
        <v>3855</v>
      </c>
      <c r="G1768" s="256" t="s">
        <v>3904</v>
      </c>
      <c r="H1768" s="256">
        <v>0</v>
      </c>
      <c r="I1768" s="256" t="s">
        <v>5502</v>
      </c>
      <c r="J1768" s="256">
        <v>0</v>
      </c>
      <c r="K1768" s="256">
        <v>177</v>
      </c>
      <c r="L1768" s="256" t="s">
        <v>5502</v>
      </c>
      <c r="M1768" s="256" t="s">
        <v>5502</v>
      </c>
      <c r="N1768" s="256">
        <v>0</v>
      </c>
      <c r="O1768" s="256">
        <v>191</v>
      </c>
    </row>
    <row r="1769" spans="2:15" x14ac:dyDescent="0.25">
      <c r="B1769" t="str">
        <f t="shared" si="27"/>
        <v>1043742074940Male</v>
      </c>
      <c r="C1769" s="256" t="s">
        <v>628</v>
      </c>
      <c r="D1769" s="17" t="s">
        <v>629</v>
      </c>
      <c r="E1769" s="17" t="s">
        <v>629</v>
      </c>
      <c r="F1769" s="17" t="s">
        <v>3855</v>
      </c>
      <c r="G1769" s="256" t="s">
        <v>3905</v>
      </c>
      <c r="H1769" s="256">
        <v>0</v>
      </c>
      <c r="I1769" s="256" t="s">
        <v>5502</v>
      </c>
      <c r="J1769" s="256" t="s">
        <v>5502</v>
      </c>
      <c r="K1769" s="256">
        <v>191</v>
      </c>
      <c r="L1769" s="256" t="s">
        <v>5502</v>
      </c>
      <c r="M1769" s="256">
        <v>0</v>
      </c>
      <c r="N1769" s="256">
        <v>0</v>
      </c>
      <c r="O1769" s="256">
        <v>207</v>
      </c>
    </row>
    <row r="1770" spans="2:15" x14ac:dyDescent="0.25">
      <c r="B1770" t="str">
        <f t="shared" si="27"/>
        <v>1043742074940Total</v>
      </c>
      <c r="C1770" s="504" t="s">
        <v>628</v>
      </c>
      <c r="D1770" s="505" t="s">
        <v>629</v>
      </c>
      <c r="E1770" s="505" t="s">
        <v>629</v>
      </c>
      <c r="F1770" s="505" t="str">
        <f>F1769</f>
        <v>4940</v>
      </c>
      <c r="G1770" s="504" t="s">
        <v>3343</v>
      </c>
      <c r="H1770" s="504">
        <v>0</v>
      </c>
      <c r="I1770" s="504">
        <v>13</v>
      </c>
      <c r="J1770" s="504" t="s">
        <v>5502</v>
      </c>
      <c r="K1770" s="504">
        <v>368</v>
      </c>
      <c r="L1770" s="504">
        <v>14</v>
      </c>
      <c r="M1770" s="504" t="s">
        <v>5502</v>
      </c>
      <c r="N1770" s="504">
        <v>0</v>
      </c>
      <c r="O1770" s="504">
        <v>398</v>
      </c>
    </row>
    <row r="1771" spans="2:15" x14ac:dyDescent="0.25">
      <c r="B1771" t="str">
        <f t="shared" si="27"/>
        <v>1133843075156Female</v>
      </c>
      <c r="C1771" s="256" t="s">
        <v>630</v>
      </c>
      <c r="D1771" s="17" t="s">
        <v>631</v>
      </c>
      <c r="E1771" s="17" t="s">
        <v>631</v>
      </c>
      <c r="F1771" s="17" t="s">
        <v>3856</v>
      </c>
      <c r="G1771" s="256" t="s">
        <v>3904</v>
      </c>
      <c r="H1771" s="256" t="s">
        <v>5502</v>
      </c>
      <c r="I1771" s="256" t="s">
        <v>5502</v>
      </c>
      <c r="J1771" s="256">
        <v>80</v>
      </c>
      <c r="K1771" s="256">
        <v>164</v>
      </c>
      <c r="L1771" s="256" t="s">
        <v>5502</v>
      </c>
      <c r="M1771" s="256" t="s">
        <v>5502</v>
      </c>
      <c r="N1771" s="256">
        <v>0</v>
      </c>
      <c r="O1771" s="256">
        <v>257</v>
      </c>
    </row>
    <row r="1772" spans="2:15" x14ac:dyDescent="0.25">
      <c r="B1772" t="str">
        <f t="shared" si="27"/>
        <v>1133843075156Male</v>
      </c>
      <c r="C1772" s="256" t="s">
        <v>630</v>
      </c>
      <c r="D1772" s="17" t="s">
        <v>631</v>
      </c>
      <c r="E1772" s="17" t="s">
        <v>631</v>
      </c>
      <c r="F1772" s="17" t="s">
        <v>3856</v>
      </c>
      <c r="G1772" s="256" t="s">
        <v>3905</v>
      </c>
      <c r="H1772" s="256" t="s">
        <v>5502</v>
      </c>
      <c r="I1772" s="256">
        <v>12</v>
      </c>
      <c r="J1772" s="256">
        <v>52</v>
      </c>
      <c r="K1772" s="256">
        <v>259</v>
      </c>
      <c r="L1772" s="256">
        <v>0</v>
      </c>
      <c r="M1772" s="256" t="s">
        <v>5502</v>
      </c>
      <c r="N1772" s="256">
        <v>0</v>
      </c>
      <c r="O1772" s="256">
        <v>329</v>
      </c>
    </row>
    <row r="1773" spans="2:15" x14ac:dyDescent="0.25">
      <c r="B1773" t="str">
        <f t="shared" si="27"/>
        <v>1133843075156Total</v>
      </c>
      <c r="C1773" s="504" t="s">
        <v>630</v>
      </c>
      <c r="D1773" s="505" t="s">
        <v>631</v>
      </c>
      <c r="E1773" s="505" t="s">
        <v>631</v>
      </c>
      <c r="F1773" s="505" t="str">
        <f>F1772</f>
        <v>5156</v>
      </c>
      <c r="G1773" s="504" t="s">
        <v>3343</v>
      </c>
      <c r="H1773" s="504" t="s">
        <v>5502</v>
      </c>
      <c r="I1773" s="504" t="s">
        <v>5502</v>
      </c>
      <c r="J1773" s="504">
        <v>132</v>
      </c>
      <c r="K1773" s="504">
        <v>423</v>
      </c>
      <c r="L1773" s="504" t="s">
        <v>5502</v>
      </c>
      <c r="M1773" s="504" t="s">
        <v>5502</v>
      </c>
      <c r="N1773" s="504">
        <v>0</v>
      </c>
      <c r="O1773" s="504">
        <v>586</v>
      </c>
    </row>
    <row r="1774" spans="2:15" x14ac:dyDescent="0.25">
      <c r="B1774" t="str">
        <f t="shared" si="27"/>
        <v>1133846032754Female</v>
      </c>
      <c r="C1774" s="256" t="s">
        <v>632</v>
      </c>
      <c r="D1774" s="17" t="s">
        <v>633</v>
      </c>
      <c r="E1774" s="17" t="s">
        <v>2265</v>
      </c>
      <c r="F1774" s="17" t="s">
        <v>2266</v>
      </c>
      <c r="G1774" s="256" t="s">
        <v>3904</v>
      </c>
      <c r="H1774" s="256">
        <v>0</v>
      </c>
      <c r="I1774" s="256">
        <v>17</v>
      </c>
      <c r="J1774" s="256">
        <v>224</v>
      </c>
      <c r="K1774" s="256">
        <v>97</v>
      </c>
      <c r="L1774" s="256" t="s">
        <v>5502</v>
      </c>
      <c r="M1774" s="256" t="s">
        <v>5502</v>
      </c>
      <c r="N1774" s="256">
        <v>0</v>
      </c>
      <c r="O1774" s="256">
        <v>343</v>
      </c>
    </row>
    <row r="1775" spans="2:15" x14ac:dyDescent="0.25">
      <c r="B1775" t="str">
        <f t="shared" si="27"/>
        <v>1133846032754Male</v>
      </c>
      <c r="C1775" s="256" t="s">
        <v>632</v>
      </c>
      <c r="D1775" s="17" t="s">
        <v>633</v>
      </c>
      <c r="E1775" s="17" t="s">
        <v>2265</v>
      </c>
      <c r="F1775" s="17" t="s">
        <v>2266</v>
      </c>
      <c r="G1775" s="256" t="s">
        <v>3905</v>
      </c>
      <c r="H1775" s="256" t="s">
        <v>5502</v>
      </c>
      <c r="I1775" s="256">
        <v>17</v>
      </c>
      <c r="J1775" s="256">
        <v>224</v>
      </c>
      <c r="K1775" s="256">
        <v>100</v>
      </c>
      <c r="L1775" s="256" t="s">
        <v>5502</v>
      </c>
      <c r="M1775" s="256" t="s">
        <v>5502</v>
      </c>
      <c r="N1775" s="256">
        <v>0</v>
      </c>
      <c r="O1775" s="256">
        <v>354</v>
      </c>
    </row>
    <row r="1776" spans="2:15" x14ac:dyDescent="0.25">
      <c r="B1776" t="str">
        <f t="shared" si="27"/>
        <v>1133846032754Total</v>
      </c>
      <c r="C1776" s="504" t="s">
        <v>632</v>
      </c>
      <c r="D1776" s="505" t="s">
        <v>633</v>
      </c>
      <c r="E1776" s="505" t="s">
        <v>2265</v>
      </c>
      <c r="F1776" s="505" t="str">
        <f>F1775</f>
        <v>2754</v>
      </c>
      <c r="G1776" s="504" t="s">
        <v>3343</v>
      </c>
      <c r="H1776" s="504" t="s">
        <v>5502</v>
      </c>
      <c r="I1776" s="504">
        <v>34</v>
      </c>
      <c r="J1776" s="504">
        <v>448</v>
      </c>
      <c r="K1776" s="504">
        <v>197</v>
      </c>
      <c r="L1776" s="504" t="s">
        <v>5502</v>
      </c>
      <c r="M1776" s="504" t="s">
        <v>5502</v>
      </c>
      <c r="N1776" s="504">
        <v>0</v>
      </c>
      <c r="O1776" s="504">
        <v>697</v>
      </c>
    </row>
    <row r="1777" spans="2:15" x14ac:dyDescent="0.25">
      <c r="B1777" t="str">
        <f t="shared" si="27"/>
        <v>1133846035155Female</v>
      </c>
      <c r="C1777" s="256" t="s">
        <v>632</v>
      </c>
      <c r="D1777" s="17" t="s">
        <v>633</v>
      </c>
      <c r="E1777" s="17" t="s">
        <v>2267</v>
      </c>
      <c r="F1777" s="17" t="s">
        <v>2268</v>
      </c>
      <c r="G1777" s="256" t="s">
        <v>3904</v>
      </c>
      <c r="H1777" s="256">
        <v>0</v>
      </c>
      <c r="I1777" s="256">
        <v>32</v>
      </c>
      <c r="J1777" s="256">
        <v>367</v>
      </c>
      <c r="K1777" s="256">
        <v>174</v>
      </c>
      <c r="L1777" s="256" t="s">
        <v>5502</v>
      </c>
      <c r="M1777" s="256" t="s">
        <v>5502</v>
      </c>
      <c r="N1777" s="256">
        <v>0</v>
      </c>
      <c r="O1777" s="256">
        <v>582</v>
      </c>
    </row>
    <row r="1778" spans="2:15" x14ac:dyDescent="0.25">
      <c r="B1778" t="str">
        <f t="shared" si="27"/>
        <v>1133846035155Male</v>
      </c>
      <c r="C1778" s="256" t="s">
        <v>632</v>
      </c>
      <c r="D1778" s="17" t="s">
        <v>633</v>
      </c>
      <c r="E1778" s="17" t="s">
        <v>2267</v>
      </c>
      <c r="F1778" s="17" t="s">
        <v>2268</v>
      </c>
      <c r="G1778" s="256" t="s">
        <v>3905</v>
      </c>
      <c r="H1778" s="256" t="s">
        <v>5502</v>
      </c>
      <c r="I1778" s="256">
        <v>51</v>
      </c>
      <c r="J1778" s="256">
        <v>398</v>
      </c>
      <c r="K1778" s="256">
        <v>182</v>
      </c>
      <c r="L1778" s="256" t="s">
        <v>5502</v>
      </c>
      <c r="M1778" s="256" t="s">
        <v>5502</v>
      </c>
      <c r="N1778" s="256">
        <v>0</v>
      </c>
      <c r="O1778" s="256">
        <v>642</v>
      </c>
    </row>
    <row r="1779" spans="2:15" x14ac:dyDescent="0.25">
      <c r="B1779" t="str">
        <f t="shared" si="27"/>
        <v>1133846035155Total</v>
      </c>
      <c r="C1779" s="504" t="s">
        <v>632</v>
      </c>
      <c r="D1779" s="505" t="s">
        <v>633</v>
      </c>
      <c r="E1779" s="505" t="s">
        <v>2267</v>
      </c>
      <c r="F1779" s="505" t="str">
        <f>F1778</f>
        <v>5155</v>
      </c>
      <c r="G1779" s="504" t="s">
        <v>3343</v>
      </c>
      <c r="H1779" s="504" t="s">
        <v>5502</v>
      </c>
      <c r="I1779" s="504">
        <v>83</v>
      </c>
      <c r="J1779" s="504">
        <v>765</v>
      </c>
      <c r="K1779" s="504">
        <v>356</v>
      </c>
      <c r="L1779" s="504" t="s">
        <v>5502</v>
      </c>
      <c r="M1779" s="504" t="s">
        <v>5502</v>
      </c>
      <c r="N1779" s="504">
        <v>0</v>
      </c>
      <c r="O1779" s="504">
        <v>1224</v>
      </c>
    </row>
    <row r="1780" spans="2:15" x14ac:dyDescent="0.25">
      <c r="B1780" t="str">
        <f t="shared" si="27"/>
        <v>1280345037923Female</v>
      </c>
      <c r="C1780" s="256" t="s">
        <v>634</v>
      </c>
      <c r="D1780" s="17" t="s">
        <v>635</v>
      </c>
      <c r="E1780" s="17" t="s">
        <v>5263</v>
      </c>
      <c r="F1780" s="17" t="s">
        <v>5297</v>
      </c>
      <c r="G1780" s="256" t="s">
        <v>3904</v>
      </c>
      <c r="H1780" s="256">
        <v>0</v>
      </c>
      <c r="I1780" s="256" t="s">
        <v>5502</v>
      </c>
      <c r="J1780" s="256">
        <v>0</v>
      </c>
      <c r="K1780" s="256">
        <v>168</v>
      </c>
      <c r="L1780" s="256" t="s">
        <v>5502</v>
      </c>
      <c r="M1780" s="256">
        <v>0</v>
      </c>
      <c r="N1780" s="256">
        <v>0</v>
      </c>
      <c r="O1780" s="256">
        <v>173</v>
      </c>
    </row>
    <row r="1781" spans="2:15" x14ac:dyDescent="0.25">
      <c r="B1781" t="str">
        <f t="shared" si="27"/>
        <v>1280345037923Male</v>
      </c>
      <c r="C1781" s="256" t="s">
        <v>634</v>
      </c>
      <c r="D1781" s="17" t="s">
        <v>635</v>
      </c>
      <c r="E1781" s="17" t="s">
        <v>5263</v>
      </c>
      <c r="F1781" s="17" t="s">
        <v>5297</v>
      </c>
      <c r="G1781" s="256" t="s">
        <v>3905</v>
      </c>
      <c r="H1781" s="256">
        <v>0</v>
      </c>
      <c r="I1781" s="256" t="s">
        <v>5502</v>
      </c>
      <c r="J1781" s="256" t="s">
        <v>5502</v>
      </c>
      <c r="K1781" s="256">
        <v>174</v>
      </c>
      <c r="L1781" s="256" t="s">
        <v>5502</v>
      </c>
      <c r="M1781" s="256" t="s">
        <v>5502</v>
      </c>
      <c r="N1781" s="256">
        <v>0</v>
      </c>
      <c r="O1781" s="256">
        <v>183</v>
      </c>
    </row>
    <row r="1782" spans="2:15" x14ac:dyDescent="0.25">
      <c r="B1782" t="str">
        <f t="shared" si="27"/>
        <v>1280345037923Total</v>
      </c>
      <c r="C1782" s="504" t="s">
        <v>634</v>
      </c>
      <c r="D1782" s="505" t="s">
        <v>635</v>
      </c>
      <c r="E1782" s="505" t="s">
        <v>5263</v>
      </c>
      <c r="F1782" s="505" t="str">
        <f>F1781</f>
        <v>7923</v>
      </c>
      <c r="G1782" s="504" t="s">
        <v>3343</v>
      </c>
      <c r="H1782" s="504">
        <v>0</v>
      </c>
      <c r="I1782" s="504" t="s">
        <v>5502</v>
      </c>
      <c r="J1782" s="504" t="s">
        <v>5502</v>
      </c>
      <c r="K1782" s="504">
        <v>342</v>
      </c>
      <c r="L1782" s="504" t="s">
        <v>5502</v>
      </c>
      <c r="M1782" s="504" t="s">
        <v>5502</v>
      </c>
      <c r="N1782" s="504">
        <v>0</v>
      </c>
      <c r="O1782" s="504">
        <v>356</v>
      </c>
    </row>
    <row r="1783" spans="2:15" x14ac:dyDescent="0.25">
      <c r="B1783" t="str">
        <f t="shared" si="27"/>
        <v>1213930075338Female</v>
      </c>
      <c r="C1783" s="256" t="s">
        <v>636</v>
      </c>
      <c r="D1783" s="17" t="s">
        <v>637</v>
      </c>
      <c r="E1783" s="17" t="s">
        <v>637</v>
      </c>
      <c r="F1783" s="17" t="s">
        <v>3857</v>
      </c>
      <c r="G1783" s="256" t="s">
        <v>3904</v>
      </c>
      <c r="H1783" s="256" t="s">
        <v>5502</v>
      </c>
      <c r="I1783" s="256">
        <v>100</v>
      </c>
      <c r="J1783" s="256">
        <v>448</v>
      </c>
      <c r="K1783" s="256">
        <v>432</v>
      </c>
      <c r="L1783" s="256" t="s">
        <v>5502</v>
      </c>
      <c r="M1783" s="256">
        <v>13</v>
      </c>
      <c r="N1783" s="256" t="s">
        <v>5502</v>
      </c>
      <c r="O1783" s="256">
        <v>1003</v>
      </c>
    </row>
    <row r="1784" spans="2:15" x14ac:dyDescent="0.25">
      <c r="B1784" t="str">
        <f t="shared" si="27"/>
        <v>1213930075338Male</v>
      </c>
      <c r="C1784" s="256" t="s">
        <v>636</v>
      </c>
      <c r="D1784" s="17" t="s">
        <v>637</v>
      </c>
      <c r="E1784" s="17" t="s">
        <v>637</v>
      </c>
      <c r="F1784" s="17" t="s">
        <v>3857</v>
      </c>
      <c r="G1784" s="256" t="s">
        <v>3905</v>
      </c>
      <c r="H1784" s="256" t="s">
        <v>5502</v>
      </c>
      <c r="I1784" s="256">
        <v>96</v>
      </c>
      <c r="J1784" s="256">
        <v>485</v>
      </c>
      <c r="K1784" s="256">
        <v>788</v>
      </c>
      <c r="L1784" s="256" t="s">
        <v>5502</v>
      </c>
      <c r="M1784" s="256">
        <v>14</v>
      </c>
      <c r="N1784" s="256" t="s">
        <v>5502</v>
      </c>
      <c r="O1784" s="256">
        <v>1399</v>
      </c>
    </row>
    <row r="1785" spans="2:15" x14ac:dyDescent="0.25">
      <c r="B1785" t="str">
        <f t="shared" si="27"/>
        <v>1213930075338Total</v>
      </c>
      <c r="C1785" s="504" t="s">
        <v>636</v>
      </c>
      <c r="D1785" s="505" t="s">
        <v>637</v>
      </c>
      <c r="E1785" s="505" t="s">
        <v>637</v>
      </c>
      <c r="F1785" s="505" t="str">
        <f>F1784</f>
        <v>5338</v>
      </c>
      <c r="G1785" s="504" t="s">
        <v>3343</v>
      </c>
      <c r="H1785" s="504" t="s">
        <v>5502</v>
      </c>
      <c r="I1785" s="504">
        <v>196</v>
      </c>
      <c r="J1785" s="504">
        <v>933</v>
      </c>
      <c r="K1785" s="504">
        <v>1220</v>
      </c>
      <c r="L1785" s="504">
        <v>12</v>
      </c>
      <c r="M1785" s="504">
        <v>27</v>
      </c>
      <c r="N1785" s="504" t="s">
        <v>5502</v>
      </c>
      <c r="O1785" s="504">
        <v>2402</v>
      </c>
    </row>
    <row r="1786" spans="2:15" x14ac:dyDescent="0.25">
      <c r="B1786" t="str">
        <f t="shared" si="27"/>
        <v>1204800027681Female</v>
      </c>
      <c r="C1786" s="256" t="s">
        <v>638</v>
      </c>
      <c r="D1786" s="17" t="s">
        <v>639</v>
      </c>
      <c r="E1786" s="17" t="s">
        <v>639</v>
      </c>
      <c r="F1786" s="17" t="s">
        <v>2269</v>
      </c>
      <c r="G1786" s="256" t="s">
        <v>3904</v>
      </c>
      <c r="H1786" s="256" t="s">
        <v>5502</v>
      </c>
      <c r="I1786" s="256">
        <v>61</v>
      </c>
      <c r="J1786" s="256">
        <v>143</v>
      </c>
      <c r="K1786" s="256">
        <v>94</v>
      </c>
      <c r="L1786" s="256">
        <v>27</v>
      </c>
      <c r="M1786" s="256" t="s">
        <v>5502</v>
      </c>
      <c r="N1786" s="256">
        <v>0</v>
      </c>
      <c r="O1786" s="256">
        <v>349</v>
      </c>
    </row>
    <row r="1787" spans="2:15" x14ac:dyDescent="0.25">
      <c r="B1787" t="str">
        <f t="shared" si="27"/>
        <v>1204800027681Male</v>
      </c>
      <c r="C1787" s="256" t="s">
        <v>638</v>
      </c>
      <c r="D1787" s="17" t="s">
        <v>639</v>
      </c>
      <c r="E1787" s="17" t="s">
        <v>639</v>
      </c>
      <c r="F1787" s="17" t="s">
        <v>2269</v>
      </c>
      <c r="G1787" s="256" t="s">
        <v>3905</v>
      </c>
      <c r="H1787" s="256">
        <v>0</v>
      </c>
      <c r="I1787" s="256">
        <v>37</v>
      </c>
      <c r="J1787" s="256">
        <v>111</v>
      </c>
      <c r="K1787" s="256">
        <v>102</v>
      </c>
      <c r="L1787" s="256">
        <v>30</v>
      </c>
      <c r="M1787" s="256">
        <v>12</v>
      </c>
      <c r="N1787" s="256">
        <v>0</v>
      </c>
      <c r="O1787" s="256">
        <v>292</v>
      </c>
    </row>
    <row r="1788" spans="2:15" x14ac:dyDescent="0.25">
      <c r="B1788" t="str">
        <f t="shared" si="27"/>
        <v>1204800027681Total</v>
      </c>
      <c r="C1788" s="504" t="s">
        <v>638</v>
      </c>
      <c r="D1788" s="505" t="s">
        <v>639</v>
      </c>
      <c r="E1788" s="505" t="s">
        <v>639</v>
      </c>
      <c r="F1788" s="505" t="str">
        <f>F1787</f>
        <v>7681</v>
      </c>
      <c r="G1788" s="504" t="s">
        <v>3343</v>
      </c>
      <c r="H1788" s="504" t="s">
        <v>5502</v>
      </c>
      <c r="I1788" s="504">
        <v>98</v>
      </c>
      <c r="J1788" s="504">
        <v>254</v>
      </c>
      <c r="K1788" s="504">
        <v>196</v>
      </c>
      <c r="L1788" s="504">
        <v>57</v>
      </c>
      <c r="M1788" s="504" t="s">
        <v>5502</v>
      </c>
      <c r="N1788" s="504">
        <v>0</v>
      </c>
      <c r="O1788" s="504">
        <v>641</v>
      </c>
    </row>
    <row r="1789" spans="2:15" x14ac:dyDescent="0.25">
      <c r="B1789" t="str">
        <f t="shared" si="27"/>
        <v>1204831707634Female</v>
      </c>
      <c r="C1789" s="256" t="s">
        <v>640</v>
      </c>
      <c r="D1789" s="17" t="s">
        <v>5577</v>
      </c>
      <c r="E1789" s="17" t="s">
        <v>5577</v>
      </c>
      <c r="F1789" s="17" t="s">
        <v>2270</v>
      </c>
      <c r="G1789" s="256" t="s">
        <v>3904</v>
      </c>
      <c r="H1789" s="256" t="s">
        <v>5502</v>
      </c>
      <c r="I1789" s="256">
        <v>36</v>
      </c>
      <c r="J1789" s="256">
        <v>68</v>
      </c>
      <c r="K1789" s="256">
        <v>348</v>
      </c>
      <c r="L1789" s="256">
        <v>23</v>
      </c>
      <c r="M1789" s="256" t="s">
        <v>5502</v>
      </c>
      <c r="N1789" s="256">
        <v>0</v>
      </c>
      <c r="O1789" s="256">
        <v>488</v>
      </c>
    </row>
    <row r="1790" spans="2:15" x14ac:dyDescent="0.25">
      <c r="B1790" t="str">
        <f t="shared" si="27"/>
        <v>1204831707634Male</v>
      </c>
      <c r="C1790" s="256" t="s">
        <v>640</v>
      </c>
      <c r="D1790" s="17" t="s">
        <v>5577</v>
      </c>
      <c r="E1790" s="17" t="s">
        <v>5577</v>
      </c>
      <c r="F1790" s="17" t="s">
        <v>2270</v>
      </c>
      <c r="G1790" s="256" t="s">
        <v>3905</v>
      </c>
      <c r="H1790" s="256">
        <v>0</v>
      </c>
      <c r="I1790" s="256" t="s">
        <v>5502</v>
      </c>
      <c r="J1790" s="256">
        <v>14</v>
      </c>
      <c r="K1790" s="256">
        <v>86</v>
      </c>
      <c r="L1790" s="256" t="s">
        <v>5502</v>
      </c>
      <c r="M1790" s="256">
        <v>0</v>
      </c>
      <c r="N1790" s="256">
        <v>0</v>
      </c>
      <c r="O1790" s="256">
        <v>113</v>
      </c>
    </row>
    <row r="1791" spans="2:15" x14ac:dyDescent="0.25">
      <c r="B1791" t="str">
        <f t="shared" si="27"/>
        <v>1204831707634Total</v>
      </c>
      <c r="C1791" s="504" t="s">
        <v>640</v>
      </c>
      <c r="D1791" s="505" t="s">
        <v>5577</v>
      </c>
      <c r="E1791" s="505" t="s">
        <v>5577</v>
      </c>
      <c r="F1791" s="505" t="str">
        <f>F1790</f>
        <v>7634</v>
      </c>
      <c r="G1791" s="504" t="s">
        <v>3343</v>
      </c>
      <c r="H1791" s="504" t="s">
        <v>5502</v>
      </c>
      <c r="I1791" s="504" t="s">
        <v>5502</v>
      </c>
      <c r="J1791" s="504">
        <v>82</v>
      </c>
      <c r="K1791" s="504">
        <v>434</v>
      </c>
      <c r="L1791" s="504" t="s">
        <v>5502</v>
      </c>
      <c r="M1791" s="504" t="s">
        <v>5502</v>
      </c>
      <c r="N1791" s="504">
        <v>0</v>
      </c>
      <c r="O1791" s="504">
        <v>601</v>
      </c>
    </row>
    <row r="1792" spans="2:15" x14ac:dyDescent="0.25">
      <c r="B1792" t="str">
        <f t="shared" si="27"/>
        <v>1394814518130Female</v>
      </c>
      <c r="C1792" s="256" t="s">
        <v>3803</v>
      </c>
      <c r="D1792" s="17" t="s">
        <v>5578</v>
      </c>
      <c r="E1792" s="17" t="s">
        <v>5578</v>
      </c>
      <c r="F1792" s="17" t="s">
        <v>5298</v>
      </c>
      <c r="G1792" s="256" t="s">
        <v>3904</v>
      </c>
      <c r="H1792" s="256">
        <v>0</v>
      </c>
      <c r="I1792" s="256" t="s">
        <v>5502</v>
      </c>
      <c r="J1792" s="256" t="s">
        <v>5502</v>
      </c>
      <c r="K1792" s="256">
        <v>0</v>
      </c>
      <c r="L1792" s="256">
        <v>0</v>
      </c>
      <c r="M1792" s="256">
        <v>0</v>
      </c>
      <c r="N1792" s="256">
        <v>0</v>
      </c>
      <c r="O1792" s="256">
        <v>52</v>
      </c>
    </row>
    <row r="1793" spans="2:15" x14ac:dyDescent="0.25">
      <c r="B1793" t="str">
        <f t="shared" si="27"/>
        <v>1394814518130Male</v>
      </c>
      <c r="C1793" s="256" t="s">
        <v>3803</v>
      </c>
      <c r="D1793" s="17" t="s">
        <v>5578</v>
      </c>
      <c r="E1793" s="17" t="s">
        <v>5578</v>
      </c>
      <c r="F1793" s="17" t="s">
        <v>5298</v>
      </c>
      <c r="G1793" s="256" t="s">
        <v>3905</v>
      </c>
      <c r="H1793" s="256">
        <v>0</v>
      </c>
      <c r="I1793" s="256">
        <v>0</v>
      </c>
      <c r="J1793" s="256">
        <v>29</v>
      </c>
      <c r="K1793" s="256">
        <v>0</v>
      </c>
      <c r="L1793" s="256">
        <v>0</v>
      </c>
      <c r="M1793" s="256">
        <v>0</v>
      </c>
      <c r="N1793" s="256">
        <v>0</v>
      </c>
      <c r="O1793" s="256">
        <v>29</v>
      </c>
    </row>
    <row r="1794" spans="2:15" x14ac:dyDescent="0.25">
      <c r="B1794" t="str">
        <f t="shared" si="27"/>
        <v>1394814518130Total</v>
      </c>
      <c r="C1794" s="504" t="s">
        <v>3803</v>
      </c>
      <c r="D1794" s="505" t="s">
        <v>5578</v>
      </c>
      <c r="E1794" s="505" t="s">
        <v>5578</v>
      </c>
      <c r="F1794" s="505" t="str">
        <f>F1793</f>
        <v>8130</v>
      </c>
      <c r="G1794" s="504" t="s">
        <v>3343</v>
      </c>
      <c r="H1794" s="504">
        <v>0</v>
      </c>
      <c r="I1794" s="504" t="s">
        <v>5502</v>
      </c>
      <c r="J1794" s="504" t="s">
        <v>5502</v>
      </c>
      <c r="K1794" s="504">
        <v>0</v>
      </c>
      <c r="L1794" s="504">
        <v>0</v>
      </c>
      <c r="M1794" s="504">
        <v>0</v>
      </c>
      <c r="N1794" s="504">
        <v>0</v>
      </c>
      <c r="O1794" s="504">
        <v>81</v>
      </c>
    </row>
    <row r="1795" spans="2:15" x14ac:dyDescent="0.25">
      <c r="B1795" t="str">
        <f t="shared" si="27"/>
        <v>1211355031315Female</v>
      </c>
      <c r="C1795" s="256" t="s">
        <v>641</v>
      </c>
      <c r="D1795" s="17" t="s">
        <v>642</v>
      </c>
      <c r="E1795" s="17" t="s">
        <v>2271</v>
      </c>
      <c r="F1795" s="17" t="s">
        <v>2272</v>
      </c>
      <c r="G1795" s="256" t="s">
        <v>3904</v>
      </c>
      <c r="H1795" s="256" t="s">
        <v>5502</v>
      </c>
      <c r="I1795" s="256" t="s">
        <v>5502</v>
      </c>
      <c r="J1795" s="256" t="s">
        <v>5502</v>
      </c>
      <c r="K1795" s="256">
        <v>309</v>
      </c>
      <c r="L1795" s="256" t="s">
        <v>5502</v>
      </c>
      <c r="M1795" s="256" t="s">
        <v>5502</v>
      </c>
      <c r="N1795" s="256">
        <v>0</v>
      </c>
      <c r="O1795" s="256">
        <v>330</v>
      </c>
    </row>
    <row r="1796" spans="2:15" x14ac:dyDescent="0.25">
      <c r="B1796" t="str">
        <f t="shared" si="27"/>
        <v>1211355031315Male</v>
      </c>
      <c r="C1796" s="256" t="s">
        <v>641</v>
      </c>
      <c r="D1796" s="17" t="s">
        <v>642</v>
      </c>
      <c r="E1796" s="17" t="s">
        <v>2271</v>
      </c>
      <c r="F1796" s="17" t="s">
        <v>2272</v>
      </c>
      <c r="G1796" s="256" t="s">
        <v>3905</v>
      </c>
      <c r="H1796" s="256" t="s">
        <v>5502</v>
      </c>
      <c r="I1796" s="256" t="s">
        <v>5502</v>
      </c>
      <c r="J1796" s="256">
        <v>19</v>
      </c>
      <c r="K1796" s="256">
        <v>311</v>
      </c>
      <c r="L1796" s="256" t="s">
        <v>5502</v>
      </c>
      <c r="M1796" s="256" t="s">
        <v>5502</v>
      </c>
      <c r="N1796" s="256" t="s">
        <v>5502</v>
      </c>
      <c r="O1796" s="256">
        <v>348</v>
      </c>
    </row>
    <row r="1797" spans="2:15" x14ac:dyDescent="0.25">
      <c r="B1797" t="str">
        <f t="shared" ref="B1797:B1860" si="28">C1797&amp;F1797&amp;G1797</f>
        <v>1211355031315Total</v>
      </c>
      <c r="C1797" s="504" t="s">
        <v>641</v>
      </c>
      <c r="D1797" s="505" t="s">
        <v>642</v>
      </c>
      <c r="E1797" s="505" t="s">
        <v>2271</v>
      </c>
      <c r="F1797" s="505" t="str">
        <f>F1796</f>
        <v>1315</v>
      </c>
      <c r="G1797" s="504" t="s">
        <v>3343</v>
      </c>
      <c r="H1797" s="504" t="s">
        <v>5502</v>
      </c>
      <c r="I1797" s="504">
        <v>13</v>
      </c>
      <c r="J1797" s="504" t="s">
        <v>5502</v>
      </c>
      <c r="K1797" s="504">
        <v>620</v>
      </c>
      <c r="L1797" s="504">
        <v>11</v>
      </c>
      <c r="M1797" s="504" t="s">
        <v>5502</v>
      </c>
      <c r="N1797" s="504" t="s">
        <v>5502</v>
      </c>
      <c r="O1797" s="504">
        <v>678</v>
      </c>
    </row>
    <row r="1798" spans="2:15" x14ac:dyDescent="0.25">
      <c r="B1798" t="str">
        <f t="shared" si="28"/>
        <v>1211355031314Female</v>
      </c>
      <c r="C1798" s="256" t="s">
        <v>641</v>
      </c>
      <c r="D1798" s="17" t="s">
        <v>642</v>
      </c>
      <c r="E1798" s="17" t="s">
        <v>2273</v>
      </c>
      <c r="F1798" s="17" t="s">
        <v>2274</v>
      </c>
      <c r="G1798" s="256" t="s">
        <v>3904</v>
      </c>
      <c r="H1798" s="256">
        <v>0</v>
      </c>
      <c r="I1798" s="256" t="s">
        <v>5502</v>
      </c>
      <c r="J1798" s="256" t="s">
        <v>5502</v>
      </c>
      <c r="K1798" s="256">
        <v>169</v>
      </c>
      <c r="L1798" s="256" t="s">
        <v>5502</v>
      </c>
      <c r="M1798" s="256" t="s">
        <v>5502</v>
      </c>
      <c r="N1798" s="256">
        <v>0</v>
      </c>
      <c r="O1798" s="256">
        <v>187</v>
      </c>
    </row>
    <row r="1799" spans="2:15" x14ac:dyDescent="0.25">
      <c r="B1799" t="str">
        <f t="shared" si="28"/>
        <v>1211355031314Male</v>
      </c>
      <c r="C1799" s="256" t="s">
        <v>641</v>
      </c>
      <c r="D1799" s="17" t="s">
        <v>642</v>
      </c>
      <c r="E1799" s="17" t="s">
        <v>2273</v>
      </c>
      <c r="F1799" s="17" t="s">
        <v>2274</v>
      </c>
      <c r="G1799" s="256" t="s">
        <v>3905</v>
      </c>
      <c r="H1799" s="256" t="s">
        <v>5502</v>
      </c>
      <c r="I1799" s="256" t="s">
        <v>5502</v>
      </c>
      <c r="J1799" s="256" t="s">
        <v>5502</v>
      </c>
      <c r="K1799" s="256">
        <v>180</v>
      </c>
      <c r="L1799" s="256" t="s">
        <v>5502</v>
      </c>
      <c r="M1799" s="256" t="s">
        <v>5502</v>
      </c>
      <c r="N1799" s="256" t="s">
        <v>5502</v>
      </c>
      <c r="O1799" s="256">
        <v>196</v>
      </c>
    </row>
    <row r="1800" spans="2:15" x14ac:dyDescent="0.25">
      <c r="B1800" t="str">
        <f t="shared" si="28"/>
        <v>1211355031314Total</v>
      </c>
      <c r="C1800" s="504" t="s">
        <v>641</v>
      </c>
      <c r="D1800" s="505" t="s">
        <v>642</v>
      </c>
      <c r="E1800" s="505" t="s">
        <v>2273</v>
      </c>
      <c r="F1800" s="505" t="str">
        <f>F1799</f>
        <v>1314</v>
      </c>
      <c r="G1800" s="504" t="s">
        <v>3343</v>
      </c>
      <c r="H1800" s="504" t="s">
        <v>5502</v>
      </c>
      <c r="I1800" s="504" t="s">
        <v>5502</v>
      </c>
      <c r="J1800" s="504">
        <v>14</v>
      </c>
      <c r="K1800" s="504">
        <v>349</v>
      </c>
      <c r="L1800" s="504" t="s">
        <v>5502</v>
      </c>
      <c r="M1800" s="504" t="s">
        <v>5502</v>
      </c>
      <c r="N1800" s="504" t="s">
        <v>5502</v>
      </c>
      <c r="O1800" s="504">
        <v>383</v>
      </c>
    </row>
    <row r="1801" spans="2:15" x14ac:dyDescent="0.25">
      <c r="B1801" t="str">
        <f t="shared" si="28"/>
        <v>1280346074807Female</v>
      </c>
      <c r="C1801" s="256" t="s">
        <v>643</v>
      </c>
      <c r="D1801" s="17" t="s">
        <v>644</v>
      </c>
      <c r="E1801" s="17" t="s">
        <v>644</v>
      </c>
      <c r="F1801" s="17" t="s">
        <v>3858</v>
      </c>
      <c r="G1801" s="256" t="s">
        <v>3904</v>
      </c>
      <c r="H1801" s="256" t="s">
        <v>5502</v>
      </c>
      <c r="I1801" s="256" t="s">
        <v>5502</v>
      </c>
      <c r="J1801" s="256" t="s">
        <v>5502</v>
      </c>
      <c r="K1801" s="256">
        <v>218</v>
      </c>
      <c r="L1801" s="256" t="s">
        <v>5502</v>
      </c>
      <c r="M1801" s="256">
        <v>0</v>
      </c>
      <c r="N1801" s="256">
        <v>0</v>
      </c>
      <c r="O1801" s="256">
        <v>229</v>
      </c>
    </row>
    <row r="1802" spans="2:15" x14ac:dyDescent="0.25">
      <c r="B1802" t="str">
        <f t="shared" si="28"/>
        <v>1280346074807Male</v>
      </c>
      <c r="C1802" s="256" t="s">
        <v>643</v>
      </c>
      <c r="D1802" s="17" t="s">
        <v>644</v>
      </c>
      <c r="E1802" s="17" t="s">
        <v>644</v>
      </c>
      <c r="F1802" s="17" t="s">
        <v>3858</v>
      </c>
      <c r="G1802" s="256" t="s">
        <v>3905</v>
      </c>
      <c r="H1802" s="256" t="s">
        <v>5502</v>
      </c>
      <c r="I1802" s="256" t="s">
        <v>5502</v>
      </c>
      <c r="J1802" s="256">
        <v>0</v>
      </c>
      <c r="K1802" s="256">
        <v>309</v>
      </c>
      <c r="L1802" s="256" t="s">
        <v>5502</v>
      </c>
      <c r="M1802" s="256">
        <v>0</v>
      </c>
      <c r="N1802" s="256">
        <v>0</v>
      </c>
      <c r="O1802" s="256">
        <v>315</v>
      </c>
    </row>
    <row r="1803" spans="2:15" x14ac:dyDescent="0.25">
      <c r="B1803" t="str">
        <f t="shared" si="28"/>
        <v>1280346074807Total</v>
      </c>
      <c r="C1803" s="504" t="s">
        <v>643</v>
      </c>
      <c r="D1803" s="505" t="s">
        <v>644</v>
      </c>
      <c r="E1803" s="505" t="s">
        <v>644</v>
      </c>
      <c r="F1803" s="505" t="str">
        <f>F1802</f>
        <v>4807</v>
      </c>
      <c r="G1803" s="504" t="s">
        <v>3343</v>
      </c>
      <c r="H1803" s="504" t="s">
        <v>5502</v>
      </c>
      <c r="I1803" s="504" t="s">
        <v>5502</v>
      </c>
      <c r="J1803" s="504" t="s">
        <v>5502</v>
      </c>
      <c r="K1803" s="504">
        <v>527</v>
      </c>
      <c r="L1803" s="504" t="s">
        <v>5502</v>
      </c>
      <c r="M1803" s="504">
        <v>0</v>
      </c>
      <c r="N1803" s="504">
        <v>0</v>
      </c>
      <c r="O1803" s="504">
        <v>544</v>
      </c>
    </row>
    <row r="1804" spans="2:15" x14ac:dyDescent="0.25">
      <c r="B1804" t="str">
        <f t="shared" si="28"/>
        <v>1166040034665Female</v>
      </c>
      <c r="C1804" s="256" t="s">
        <v>645</v>
      </c>
      <c r="D1804" s="17" t="s">
        <v>646</v>
      </c>
      <c r="E1804" s="17" t="s">
        <v>2275</v>
      </c>
      <c r="F1804" s="17" t="s">
        <v>2276</v>
      </c>
      <c r="G1804" s="256" t="s">
        <v>3904</v>
      </c>
      <c r="H1804" s="256" t="s">
        <v>5502</v>
      </c>
      <c r="I1804" s="256" t="s">
        <v>5502</v>
      </c>
      <c r="J1804" s="256" t="s">
        <v>5502</v>
      </c>
      <c r="K1804" s="256">
        <v>115</v>
      </c>
      <c r="L1804" s="256" t="s">
        <v>5502</v>
      </c>
      <c r="M1804" s="256">
        <v>11</v>
      </c>
      <c r="N1804" s="256">
        <v>0</v>
      </c>
      <c r="O1804" s="256">
        <v>147</v>
      </c>
    </row>
    <row r="1805" spans="2:15" x14ac:dyDescent="0.25">
      <c r="B1805" t="str">
        <f t="shared" si="28"/>
        <v>1166040034665Male</v>
      </c>
      <c r="C1805" s="256" t="s">
        <v>645</v>
      </c>
      <c r="D1805" s="17" t="s">
        <v>646</v>
      </c>
      <c r="E1805" s="17" t="s">
        <v>2275</v>
      </c>
      <c r="F1805" s="17" t="s">
        <v>2276</v>
      </c>
      <c r="G1805" s="256" t="s">
        <v>3905</v>
      </c>
      <c r="H1805" s="256">
        <v>0</v>
      </c>
      <c r="I1805" s="256" t="s">
        <v>5502</v>
      </c>
      <c r="J1805" s="256" t="s">
        <v>5502</v>
      </c>
      <c r="K1805" s="256">
        <v>143</v>
      </c>
      <c r="L1805" s="256" t="s">
        <v>5502</v>
      </c>
      <c r="M1805" s="256" t="s">
        <v>5502</v>
      </c>
      <c r="N1805" s="256">
        <v>0</v>
      </c>
      <c r="O1805" s="256">
        <v>167</v>
      </c>
    </row>
    <row r="1806" spans="2:15" x14ac:dyDescent="0.25">
      <c r="B1806" t="str">
        <f t="shared" si="28"/>
        <v>1166040034665Total</v>
      </c>
      <c r="C1806" s="504" t="s">
        <v>645</v>
      </c>
      <c r="D1806" s="505" t="s">
        <v>646</v>
      </c>
      <c r="E1806" s="505" t="s">
        <v>2275</v>
      </c>
      <c r="F1806" s="505" t="str">
        <f>F1805</f>
        <v>4665</v>
      </c>
      <c r="G1806" s="504" t="s">
        <v>3343</v>
      </c>
      <c r="H1806" s="504" t="s">
        <v>5502</v>
      </c>
      <c r="I1806" s="504">
        <v>17</v>
      </c>
      <c r="J1806" s="504">
        <v>15</v>
      </c>
      <c r="K1806" s="504">
        <v>258</v>
      </c>
      <c r="L1806" s="504" t="s">
        <v>5502</v>
      </c>
      <c r="M1806" s="504" t="s">
        <v>5502</v>
      </c>
      <c r="N1806" s="504">
        <v>0</v>
      </c>
      <c r="O1806" s="504">
        <v>314</v>
      </c>
    </row>
    <row r="1807" spans="2:15" x14ac:dyDescent="0.25">
      <c r="B1807" t="str">
        <f t="shared" si="28"/>
        <v>1166040034085Female</v>
      </c>
      <c r="C1807" s="256" t="s">
        <v>645</v>
      </c>
      <c r="D1807" s="17" t="s">
        <v>646</v>
      </c>
      <c r="E1807" s="17" t="s">
        <v>2277</v>
      </c>
      <c r="F1807" s="17" t="s">
        <v>2278</v>
      </c>
      <c r="G1807" s="256" t="s">
        <v>3904</v>
      </c>
      <c r="H1807" s="256" t="s">
        <v>5502</v>
      </c>
      <c r="I1807" s="256">
        <v>11</v>
      </c>
      <c r="J1807" s="256">
        <v>12</v>
      </c>
      <c r="K1807" s="256">
        <v>248</v>
      </c>
      <c r="L1807" s="256" t="s">
        <v>5502</v>
      </c>
      <c r="M1807" s="256">
        <v>14</v>
      </c>
      <c r="N1807" s="256">
        <v>0</v>
      </c>
      <c r="O1807" s="256">
        <v>288</v>
      </c>
    </row>
    <row r="1808" spans="2:15" x14ac:dyDescent="0.25">
      <c r="B1808" t="str">
        <f t="shared" si="28"/>
        <v>1166040034085Male</v>
      </c>
      <c r="C1808" s="256" t="s">
        <v>645</v>
      </c>
      <c r="D1808" s="17" t="s">
        <v>646</v>
      </c>
      <c r="E1808" s="17" t="s">
        <v>2277</v>
      </c>
      <c r="F1808" s="17" t="s">
        <v>2278</v>
      </c>
      <c r="G1808" s="256" t="s">
        <v>3905</v>
      </c>
      <c r="H1808" s="256">
        <v>0</v>
      </c>
      <c r="I1808" s="256">
        <v>18</v>
      </c>
      <c r="J1808" s="256">
        <v>25</v>
      </c>
      <c r="K1808" s="256">
        <v>279</v>
      </c>
      <c r="L1808" s="256" t="s">
        <v>5502</v>
      </c>
      <c r="M1808" s="256" t="s">
        <v>5502</v>
      </c>
      <c r="N1808" s="256">
        <v>0</v>
      </c>
      <c r="O1808" s="256">
        <v>338</v>
      </c>
    </row>
    <row r="1809" spans="2:15" x14ac:dyDescent="0.25">
      <c r="B1809" t="str">
        <f t="shared" si="28"/>
        <v>1166040034085Total</v>
      </c>
      <c r="C1809" s="504" t="s">
        <v>645</v>
      </c>
      <c r="D1809" s="505" t="s">
        <v>646</v>
      </c>
      <c r="E1809" s="505" t="s">
        <v>2277</v>
      </c>
      <c r="F1809" s="505" t="str">
        <f>F1808</f>
        <v>4085</v>
      </c>
      <c r="G1809" s="504" t="s">
        <v>3343</v>
      </c>
      <c r="H1809" s="504" t="s">
        <v>5502</v>
      </c>
      <c r="I1809" s="504">
        <v>29</v>
      </c>
      <c r="J1809" s="504">
        <v>37</v>
      </c>
      <c r="K1809" s="504">
        <v>527</v>
      </c>
      <c r="L1809" s="504" t="s">
        <v>5502</v>
      </c>
      <c r="M1809" s="504" t="s">
        <v>5502</v>
      </c>
      <c r="N1809" s="504">
        <v>0</v>
      </c>
      <c r="O1809" s="504">
        <v>626</v>
      </c>
    </row>
    <row r="1810" spans="2:15" x14ac:dyDescent="0.25">
      <c r="B1810" t="str">
        <f t="shared" si="28"/>
        <v>1076549034442Female</v>
      </c>
      <c r="C1810" s="256" t="s">
        <v>647</v>
      </c>
      <c r="D1810" s="17" t="s">
        <v>648</v>
      </c>
      <c r="E1810" s="17" t="s">
        <v>2279</v>
      </c>
      <c r="F1810" s="17" t="s">
        <v>2280</v>
      </c>
      <c r="G1810" s="256" t="s">
        <v>3904</v>
      </c>
      <c r="H1810" s="256">
        <v>0</v>
      </c>
      <c r="I1810" s="256">
        <v>0</v>
      </c>
      <c r="J1810" s="256" t="s">
        <v>5502</v>
      </c>
      <c r="K1810" s="256">
        <v>267</v>
      </c>
      <c r="L1810" s="256">
        <v>0</v>
      </c>
      <c r="M1810" s="256" t="s">
        <v>5502</v>
      </c>
      <c r="N1810" s="256">
        <v>0</v>
      </c>
      <c r="O1810" s="256">
        <v>272</v>
      </c>
    </row>
    <row r="1811" spans="2:15" x14ac:dyDescent="0.25">
      <c r="B1811" t="str">
        <f t="shared" si="28"/>
        <v>1076549034442Male</v>
      </c>
      <c r="C1811" s="256" t="s">
        <v>647</v>
      </c>
      <c r="D1811" s="17" t="s">
        <v>648</v>
      </c>
      <c r="E1811" s="17" t="s">
        <v>2279</v>
      </c>
      <c r="F1811" s="17" t="s">
        <v>2280</v>
      </c>
      <c r="G1811" s="256" t="s">
        <v>3905</v>
      </c>
      <c r="H1811" s="256">
        <v>0</v>
      </c>
      <c r="I1811" s="256">
        <v>0</v>
      </c>
      <c r="J1811" s="256" t="s">
        <v>5502</v>
      </c>
      <c r="K1811" s="256">
        <v>267</v>
      </c>
      <c r="L1811" s="256" t="s">
        <v>5502</v>
      </c>
      <c r="M1811" s="256">
        <v>0</v>
      </c>
      <c r="N1811" s="256">
        <v>0</v>
      </c>
      <c r="O1811" s="256">
        <v>271</v>
      </c>
    </row>
    <row r="1812" spans="2:15" x14ac:dyDescent="0.25">
      <c r="B1812" t="str">
        <f t="shared" si="28"/>
        <v>1076549034442Total</v>
      </c>
      <c r="C1812" s="504" t="s">
        <v>647</v>
      </c>
      <c r="D1812" s="505" t="s">
        <v>648</v>
      </c>
      <c r="E1812" s="505" t="s">
        <v>2279</v>
      </c>
      <c r="F1812" s="505" t="str">
        <f>F1811</f>
        <v>4442</v>
      </c>
      <c r="G1812" s="504" t="s">
        <v>3343</v>
      </c>
      <c r="H1812" s="504">
        <v>0</v>
      </c>
      <c r="I1812" s="504">
        <v>0</v>
      </c>
      <c r="J1812" s="504" t="s">
        <v>5502</v>
      </c>
      <c r="K1812" s="504">
        <v>534</v>
      </c>
      <c r="L1812" s="504" t="s">
        <v>5502</v>
      </c>
      <c r="M1812" s="504" t="s">
        <v>5502</v>
      </c>
      <c r="N1812" s="504">
        <v>0</v>
      </c>
      <c r="O1812" s="504">
        <v>543</v>
      </c>
    </row>
    <row r="1813" spans="2:15" x14ac:dyDescent="0.25">
      <c r="B1813" t="str">
        <f t="shared" si="28"/>
        <v>1076549034440Female</v>
      </c>
      <c r="C1813" s="256" t="s">
        <v>647</v>
      </c>
      <c r="D1813" s="17" t="s">
        <v>648</v>
      </c>
      <c r="E1813" s="17" t="s">
        <v>2281</v>
      </c>
      <c r="F1813" s="17" t="s">
        <v>2282</v>
      </c>
      <c r="G1813" s="256" t="s">
        <v>3904</v>
      </c>
      <c r="H1813" s="256">
        <v>0</v>
      </c>
      <c r="I1813" s="256">
        <v>0</v>
      </c>
      <c r="J1813" s="256" t="s">
        <v>5502</v>
      </c>
      <c r="K1813" s="256" t="s">
        <v>5502</v>
      </c>
      <c r="L1813" s="256">
        <v>0</v>
      </c>
      <c r="M1813" s="256">
        <v>0</v>
      </c>
      <c r="N1813" s="256">
        <v>0</v>
      </c>
      <c r="O1813" s="256">
        <v>100</v>
      </c>
    </row>
    <row r="1814" spans="2:15" x14ac:dyDescent="0.25">
      <c r="B1814" t="str">
        <f t="shared" si="28"/>
        <v>1076549034440Male</v>
      </c>
      <c r="C1814" s="256" t="s">
        <v>647</v>
      </c>
      <c r="D1814" s="17" t="s">
        <v>648</v>
      </c>
      <c r="E1814" s="17" t="s">
        <v>2281</v>
      </c>
      <c r="F1814" s="17" t="s">
        <v>2282</v>
      </c>
      <c r="G1814" s="256" t="s">
        <v>3905</v>
      </c>
      <c r="H1814" s="256">
        <v>0</v>
      </c>
      <c r="I1814" s="256">
        <v>0</v>
      </c>
      <c r="J1814" s="256" t="s">
        <v>5502</v>
      </c>
      <c r="K1814" s="256" t="s">
        <v>5502</v>
      </c>
      <c r="L1814" s="256">
        <v>0</v>
      </c>
      <c r="M1814" s="256">
        <v>0</v>
      </c>
      <c r="N1814" s="256">
        <v>0</v>
      </c>
      <c r="O1814" s="256">
        <v>112</v>
      </c>
    </row>
    <row r="1815" spans="2:15" x14ac:dyDescent="0.25">
      <c r="B1815" t="str">
        <f t="shared" si="28"/>
        <v>1076549034440Total</v>
      </c>
      <c r="C1815" s="504" t="s">
        <v>647</v>
      </c>
      <c r="D1815" s="505" t="s">
        <v>648</v>
      </c>
      <c r="E1815" s="505" t="s">
        <v>2281</v>
      </c>
      <c r="F1815" s="505" t="str">
        <f>F1814</f>
        <v>4440</v>
      </c>
      <c r="G1815" s="504" t="s">
        <v>3343</v>
      </c>
      <c r="H1815" s="504">
        <v>0</v>
      </c>
      <c r="I1815" s="504">
        <v>0</v>
      </c>
      <c r="J1815" s="504" t="s">
        <v>5502</v>
      </c>
      <c r="K1815" s="504" t="s">
        <v>5502</v>
      </c>
      <c r="L1815" s="504">
        <v>0</v>
      </c>
      <c r="M1815" s="504">
        <v>0</v>
      </c>
      <c r="N1815" s="504">
        <v>0</v>
      </c>
      <c r="O1815" s="504">
        <v>212</v>
      </c>
    </row>
    <row r="1816" spans="2:15" x14ac:dyDescent="0.25">
      <c r="B1816" t="str">
        <f t="shared" si="28"/>
        <v>1753901698125Female</v>
      </c>
      <c r="C1816" s="256" t="s">
        <v>649</v>
      </c>
      <c r="D1816" s="17" t="s">
        <v>5579</v>
      </c>
      <c r="E1816" s="17" t="s">
        <v>5579</v>
      </c>
      <c r="F1816" s="17" t="s">
        <v>2283</v>
      </c>
      <c r="G1816" s="256" t="s">
        <v>3904</v>
      </c>
      <c r="H1816" s="256">
        <v>0</v>
      </c>
      <c r="I1816" s="256">
        <v>38</v>
      </c>
      <c r="J1816" s="256">
        <v>126</v>
      </c>
      <c r="K1816" s="256" t="s">
        <v>5502</v>
      </c>
      <c r="L1816" s="256" t="s">
        <v>5502</v>
      </c>
      <c r="M1816" s="256" t="s">
        <v>5502</v>
      </c>
      <c r="N1816" s="256">
        <v>0</v>
      </c>
      <c r="O1816" s="256">
        <v>174</v>
      </c>
    </row>
    <row r="1817" spans="2:15" x14ac:dyDescent="0.25">
      <c r="B1817" t="str">
        <f t="shared" si="28"/>
        <v>1753901698125Male</v>
      </c>
      <c r="C1817" s="256" t="s">
        <v>649</v>
      </c>
      <c r="D1817" s="17" t="s">
        <v>5579</v>
      </c>
      <c r="E1817" s="17" t="s">
        <v>5579</v>
      </c>
      <c r="F1817" s="17" t="s">
        <v>2283</v>
      </c>
      <c r="G1817" s="256" t="s">
        <v>3905</v>
      </c>
      <c r="H1817" s="256">
        <v>0</v>
      </c>
      <c r="I1817" s="256">
        <v>28</v>
      </c>
      <c r="J1817" s="256">
        <v>138</v>
      </c>
      <c r="K1817" s="256" t="s">
        <v>5502</v>
      </c>
      <c r="L1817" s="256" t="s">
        <v>5502</v>
      </c>
      <c r="M1817" s="256" t="s">
        <v>5502</v>
      </c>
      <c r="N1817" s="256">
        <v>0</v>
      </c>
      <c r="O1817" s="256">
        <v>179</v>
      </c>
    </row>
    <row r="1818" spans="2:15" x14ac:dyDescent="0.25">
      <c r="B1818" t="str">
        <f t="shared" si="28"/>
        <v>1753901698125Total</v>
      </c>
      <c r="C1818" s="504" t="s">
        <v>649</v>
      </c>
      <c r="D1818" s="505" t="s">
        <v>5579</v>
      </c>
      <c r="E1818" s="505" t="s">
        <v>5579</v>
      </c>
      <c r="F1818" s="505" t="str">
        <f>F1817</f>
        <v>8125</v>
      </c>
      <c r="G1818" s="504" t="s">
        <v>3343</v>
      </c>
      <c r="H1818" s="504">
        <v>0</v>
      </c>
      <c r="I1818" s="504">
        <v>66</v>
      </c>
      <c r="J1818" s="504">
        <v>264</v>
      </c>
      <c r="K1818" s="504">
        <v>14</v>
      </c>
      <c r="L1818" s="504" t="s">
        <v>5502</v>
      </c>
      <c r="M1818" s="504" t="s">
        <v>5502</v>
      </c>
      <c r="N1818" s="504">
        <v>0</v>
      </c>
      <c r="O1818" s="504">
        <v>353</v>
      </c>
    </row>
    <row r="1819" spans="2:15" x14ac:dyDescent="0.25">
      <c r="B1819" t="str">
        <f t="shared" si="28"/>
        <v>1270400027859Female</v>
      </c>
      <c r="C1819" s="256" t="s">
        <v>650</v>
      </c>
      <c r="D1819" s="17" t="s">
        <v>651</v>
      </c>
      <c r="E1819" s="17" t="s">
        <v>651</v>
      </c>
      <c r="F1819" s="17" t="s">
        <v>2284</v>
      </c>
      <c r="G1819" s="256" t="s">
        <v>3904</v>
      </c>
      <c r="H1819" s="256">
        <v>0</v>
      </c>
      <c r="I1819" s="256">
        <v>38</v>
      </c>
      <c r="J1819" s="256" t="s">
        <v>5502</v>
      </c>
      <c r="K1819" s="256">
        <v>437</v>
      </c>
      <c r="L1819" s="256">
        <v>32</v>
      </c>
      <c r="M1819" s="256">
        <v>0</v>
      </c>
      <c r="N1819" s="256" t="s">
        <v>5502</v>
      </c>
      <c r="O1819" s="256">
        <v>520</v>
      </c>
    </row>
    <row r="1820" spans="2:15" x14ac:dyDescent="0.25">
      <c r="B1820" t="str">
        <f t="shared" si="28"/>
        <v>1270400027859Male</v>
      </c>
      <c r="C1820" s="256" t="s">
        <v>650</v>
      </c>
      <c r="D1820" s="17" t="s">
        <v>651</v>
      </c>
      <c r="E1820" s="17" t="s">
        <v>651</v>
      </c>
      <c r="F1820" s="17" t="s">
        <v>2284</v>
      </c>
      <c r="G1820" s="256" t="s">
        <v>3905</v>
      </c>
      <c r="H1820" s="256">
        <v>0</v>
      </c>
      <c r="I1820" s="256">
        <v>22</v>
      </c>
      <c r="J1820" s="256" t="s">
        <v>5502</v>
      </c>
      <c r="K1820" s="256">
        <v>167</v>
      </c>
      <c r="L1820" s="256" t="s">
        <v>5502</v>
      </c>
      <c r="M1820" s="256">
        <v>0</v>
      </c>
      <c r="N1820" s="256">
        <v>0</v>
      </c>
      <c r="O1820" s="256">
        <v>203</v>
      </c>
    </row>
    <row r="1821" spans="2:15" x14ac:dyDescent="0.25">
      <c r="B1821" t="str">
        <f t="shared" si="28"/>
        <v>1270400027859Total</v>
      </c>
      <c r="C1821" s="504" t="s">
        <v>650</v>
      </c>
      <c r="D1821" s="505" t="s">
        <v>651</v>
      </c>
      <c r="E1821" s="505" t="s">
        <v>651</v>
      </c>
      <c r="F1821" s="505" t="str">
        <f>F1820</f>
        <v>7859</v>
      </c>
      <c r="G1821" s="504" t="s">
        <v>3343</v>
      </c>
      <c r="H1821" s="504">
        <v>0</v>
      </c>
      <c r="I1821" s="504">
        <v>60</v>
      </c>
      <c r="J1821" s="504" t="s">
        <v>5502</v>
      </c>
      <c r="K1821" s="504">
        <v>604</v>
      </c>
      <c r="L1821" s="504" t="s">
        <v>5502</v>
      </c>
      <c r="M1821" s="504">
        <v>0</v>
      </c>
      <c r="N1821" s="504" t="s">
        <v>5502</v>
      </c>
      <c r="O1821" s="504">
        <v>723</v>
      </c>
    </row>
    <row r="1822" spans="2:15" x14ac:dyDescent="0.25">
      <c r="B1822" t="str">
        <f t="shared" si="28"/>
        <v>1164935033532Female</v>
      </c>
      <c r="C1822" s="256" t="s">
        <v>652</v>
      </c>
      <c r="D1822" s="17" t="s">
        <v>653</v>
      </c>
      <c r="E1822" s="17" t="s">
        <v>5299</v>
      </c>
      <c r="F1822" s="17" t="s">
        <v>2285</v>
      </c>
      <c r="G1822" s="256" t="s">
        <v>3904</v>
      </c>
      <c r="H1822" s="256">
        <v>0</v>
      </c>
      <c r="I1822" s="256" t="s">
        <v>5502</v>
      </c>
      <c r="J1822" s="256" t="s">
        <v>5502</v>
      </c>
      <c r="K1822" s="256">
        <v>174</v>
      </c>
      <c r="L1822" s="256" t="s">
        <v>5502</v>
      </c>
      <c r="M1822" s="256" t="s">
        <v>5502</v>
      </c>
      <c r="N1822" s="256">
        <v>0</v>
      </c>
      <c r="O1822" s="256">
        <v>181</v>
      </c>
    </row>
    <row r="1823" spans="2:15" x14ac:dyDescent="0.25">
      <c r="B1823" t="str">
        <f t="shared" si="28"/>
        <v>1164935033532Male</v>
      </c>
      <c r="C1823" s="256" t="s">
        <v>652</v>
      </c>
      <c r="D1823" s="17" t="s">
        <v>653</v>
      </c>
      <c r="E1823" s="17" t="s">
        <v>5299</v>
      </c>
      <c r="F1823" s="17" t="s">
        <v>2285</v>
      </c>
      <c r="G1823" s="256" t="s">
        <v>3905</v>
      </c>
      <c r="H1823" s="256">
        <v>0</v>
      </c>
      <c r="I1823" s="256" t="s">
        <v>5502</v>
      </c>
      <c r="J1823" s="256" t="s">
        <v>5502</v>
      </c>
      <c r="K1823" s="256">
        <v>186</v>
      </c>
      <c r="L1823" s="256">
        <v>0</v>
      </c>
      <c r="M1823" s="256" t="s">
        <v>5502</v>
      </c>
      <c r="N1823" s="256">
        <v>0</v>
      </c>
      <c r="O1823" s="256">
        <v>192</v>
      </c>
    </row>
    <row r="1824" spans="2:15" x14ac:dyDescent="0.25">
      <c r="B1824" t="str">
        <f t="shared" si="28"/>
        <v>1164935033532Total</v>
      </c>
      <c r="C1824" s="504" t="s">
        <v>652</v>
      </c>
      <c r="D1824" s="505" t="s">
        <v>653</v>
      </c>
      <c r="E1824" s="505" t="s">
        <v>5299</v>
      </c>
      <c r="F1824" s="505" t="str">
        <f>F1823</f>
        <v>3532</v>
      </c>
      <c r="G1824" s="504" t="s">
        <v>3343</v>
      </c>
      <c r="H1824" s="504">
        <v>0</v>
      </c>
      <c r="I1824" s="504" t="s">
        <v>5502</v>
      </c>
      <c r="J1824" s="504" t="s">
        <v>5502</v>
      </c>
      <c r="K1824" s="504">
        <v>360</v>
      </c>
      <c r="L1824" s="504" t="s">
        <v>5502</v>
      </c>
      <c r="M1824" s="504" t="s">
        <v>5502</v>
      </c>
      <c r="N1824" s="504">
        <v>0</v>
      </c>
      <c r="O1824" s="504">
        <v>373</v>
      </c>
    </row>
    <row r="1825" spans="2:15" x14ac:dyDescent="0.25">
      <c r="B1825" t="str">
        <f t="shared" si="28"/>
        <v>1164935038286Female</v>
      </c>
      <c r="C1825" s="256" t="s">
        <v>652</v>
      </c>
      <c r="D1825" s="17" t="s">
        <v>653</v>
      </c>
      <c r="E1825" s="17" t="s">
        <v>5301</v>
      </c>
      <c r="F1825" s="17" t="s">
        <v>5300</v>
      </c>
      <c r="G1825" s="256" t="s">
        <v>3904</v>
      </c>
      <c r="H1825" s="256">
        <v>0</v>
      </c>
      <c r="I1825" s="256">
        <v>0</v>
      </c>
      <c r="J1825" s="256">
        <v>0</v>
      </c>
      <c r="K1825" s="256">
        <v>99</v>
      </c>
      <c r="L1825" s="256">
        <v>0</v>
      </c>
      <c r="M1825" s="256">
        <v>0</v>
      </c>
      <c r="N1825" s="256">
        <v>0</v>
      </c>
      <c r="O1825" s="256">
        <v>99</v>
      </c>
    </row>
    <row r="1826" spans="2:15" x14ac:dyDescent="0.25">
      <c r="B1826" t="str">
        <f t="shared" si="28"/>
        <v>1164935038286Male</v>
      </c>
      <c r="C1826" s="256" t="s">
        <v>652</v>
      </c>
      <c r="D1826" s="17" t="s">
        <v>653</v>
      </c>
      <c r="E1826" s="17" t="s">
        <v>5301</v>
      </c>
      <c r="F1826" s="17" t="s">
        <v>5300</v>
      </c>
      <c r="G1826" s="256" t="s">
        <v>3905</v>
      </c>
      <c r="H1826" s="256">
        <v>0</v>
      </c>
      <c r="I1826" s="256" t="s">
        <v>5502</v>
      </c>
      <c r="J1826" s="256" t="s">
        <v>5502</v>
      </c>
      <c r="K1826" s="256">
        <v>93</v>
      </c>
      <c r="L1826" s="256">
        <v>0</v>
      </c>
      <c r="M1826" s="256" t="s">
        <v>5502</v>
      </c>
      <c r="N1826" s="256">
        <v>0</v>
      </c>
      <c r="O1826" s="256">
        <v>97</v>
      </c>
    </row>
    <row r="1827" spans="2:15" x14ac:dyDescent="0.25">
      <c r="B1827" t="str">
        <f t="shared" si="28"/>
        <v>1164935038286Total</v>
      </c>
      <c r="C1827" s="504" t="s">
        <v>652</v>
      </c>
      <c r="D1827" s="505" t="s">
        <v>653</v>
      </c>
      <c r="E1827" s="505" t="s">
        <v>5301</v>
      </c>
      <c r="F1827" s="505" t="str">
        <f>F1826</f>
        <v>8286</v>
      </c>
      <c r="G1827" s="504" t="s">
        <v>3343</v>
      </c>
      <c r="H1827" s="504">
        <v>0</v>
      </c>
      <c r="I1827" s="504" t="s">
        <v>5502</v>
      </c>
      <c r="J1827" s="504" t="s">
        <v>5502</v>
      </c>
      <c r="K1827" s="504">
        <v>192</v>
      </c>
      <c r="L1827" s="504">
        <v>0</v>
      </c>
      <c r="M1827" s="504" t="s">
        <v>5502</v>
      </c>
      <c r="N1827" s="504">
        <v>0</v>
      </c>
      <c r="O1827" s="504">
        <v>196</v>
      </c>
    </row>
    <row r="1828" spans="2:15" x14ac:dyDescent="0.25">
      <c r="B1828" t="str">
        <f t="shared" si="28"/>
        <v>1120152030014Female</v>
      </c>
      <c r="C1828" s="256" t="s">
        <v>654</v>
      </c>
      <c r="D1828" s="17" t="s">
        <v>655</v>
      </c>
      <c r="E1828" s="17" t="s">
        <v>5538</v>
      </c>
      <c r="F1828" s="17" t="s">
        <v>5537</v>
      </c>
      <c r="G1828" s="256" t="s">
        <v>3904</v>
      </c>
      <c r="H1828" s="256" t="s">
        <v>5502</v>
      </c>
      <c r="I1828" s="256" t="s">
        <v>5502</v>
      </c>
      <c r="J1828" s="256" t="s">
        <v>5502</v>
      </c>
      <c r="K1828" s="256">
        <v>286</v>
      </c>
      <c r="L1828" s="256">
        <v>0</v>
      </c>
      <c r="M1828" s="256" t="s">
        <v>5502</v>
      </c>
      <c r="N1828" s="256">
        <v>0</v>
      </c>
      <c r="O1828" s="256">
        <v>306</v>
      </c>
    </row>
    <row r="1829" spans="2:15" x14ac:dyDescent="0.25">
      <c r="B1829" t="str">
        <f t="shared" si="28"/>
        <v>1120152030014Male</v>
      </c>
      <c r="C1829" s="256" t="s">
        <v>654</v>
      </c>
      <c r="D1829" s="17" t="s">
        <v>655</v>
      </c>
      <c r="E1829" s="17" t="s">
        <v>5538</v>
      </c>
      <c r="F1829" s="17" t="s">
        <v>5537</v>
      </c>
      <c r="G1829" s="256" t="s">
        <v>3905</v>
      </c>
      <c r="H1829" s="256" t="s">
        <v>5502</v>
      </c>
      <c r="I1829" s="256" t="s">
        <v>5502</v>
      </c>
      <c r="J1829" s="256" t="s">
        <v>5502</v>
      </c>
      <c r="K1829" s="256">
        <v>307</v>
      </c>
      <c r="L1829" s="256" t="s">
        <v>5502</v>
      </c>
      <c r="M1829" s="256" t="s">
        <v>5502</v>
      </c>
      <c r="N1829" s="256">
        <v>0</v>
      </c>
      <c r="O1829" s="256">
        <v>329</v>
      </c>
    </row>
    <row r="1830" spans="2:15" x14ac:dyDescent="0.25">
      <c r="B1830" t="str">
        <f t="shared" si="28"/>
        <v>1120152030014Total</v>
      </c>
      <c r="C1830" s="504" t="s">
        <v>654</v>
      </c>
      <c r="D1830" s="505" t="s">
        <v>655</v>
      </c>
      <c r="E1830" s="505" t="s">
        <v>5538</v>
      </c>
      <c r="F1830" s="505" t="str">
        <f>F1829</f>
        <v>0014</v>
      </c>
      <c r="G1830" s="504" t="s">
        <v>3343</v>
      </c>
      <c r="H1830" s="504" t="s">
        <v>5502</v>
      </c>
      <c r="I1830" s="504">
        <v>13</v>
      </c>
      <c r="J1830" s="504">
        <v>20</v>
      </c>
      <c r="K1830" s="504">
        <v>593</v>
      </c>
      <c r="L1830" s="504" t="s">
        <v>5502</v>
      </c>
      <c r="M1830" s="504" t="s">
        <v>5502</v>
      </c>
      <c r="N1830" s="504">
        <v>0</v>
      </c>
      <c r="O1830" s="504">
        <v>635</v>
      </c>
    </row>
    <row r="1831" spans="2:15" x14ac:dyDescent="0.25">
      <c r="B1831" t="str">
        <f t="shared" si="28"/>
        <v>1120152030013Female</v>
      </c>
      <c r="C1831" s="256" t="s">
        <v>654</v>
      </c>
      <c r="D1831" s="17" t="s">
        <v>655</v>
      </c>
      <c r="E1831" s="17" t="s">
        <v>5536</v>
      </c>
      <c r="F1831" s="17" t="s">
        <v>5535</v>
      </c>
      <c r="G1831" s="256" t="s">
        <v>3904</v>
      </c>
      <c r="H1831" s="256">
        <v>0</v>
      </c>
      <c r="I1831" s="256" t="s">
        <v>5502</v>
      </c>
      <c r="J1831" s="256" t="s">
        <v>5502</v>
      </c>
      <c r="K1831" s="256">
        <v>142</v>
      </c>
      <c r="L1831" s="256" t="s">
        <v>5502</v>
      </c>
      <c r="M1831" s="256" t="s">
        <v>5502</v>
      </c>
      <c r="N1831" s="256">
        <v>0</v>
      </c>
      <c r="O1831" s="256">
        <v>149</v>
      </c>
    </row>
    <row r="1832" spans="2:15" x14ac:dyDescent="0.25">
      <c r="B1832" t="str">
        <f t="shared" si="28"/>
        <v>1120152030013Male</v>
      </c>
      <c r="C1832" s="256" t="s">
        <v>654</v>
      </c>
      <c r="D1832" s="17" t="s">
        <v>655</v>
      </c>
      <c r="E1832" s="17" t="s">
        <v>5536</v>
      </c>
      <c r="F1832" s="17" t="s">
        <v>5535</v>
      </c>
      <c r="G1832" s="256" t="s">
        <v>3905</v>
      </c>
      <c r="H1832" s="256" t="s">
        <v>5502</v>
      </c>
      <c r="I1832" s="256" t="s">
        <v>5502</v>
      </c>
      <c r="J1832" s="256" t="s">
        <v>5502</v>
      </c>
      <c r="K1832" s="256">
        <v>161</v>
      </c>
      <c r="L1832" s="256" t="s">
        <v>5502</v>
      </c>
      <c r="M1832" s="256">
        <v>0</v>
      </c>
      <c r="N1832" s="256">
        <v>0</v>
      </c>
      <c r="O1832" s="256">
        <v>171</v>
      </c>
    </row>
    <row r="1833" spans="2:15" x14ac:dyDescent="0.25">
      <c r="B1833" t="str">
        <f t="shared" si="28"/>
        <v>1120152030013Total</v>
      </c>
      <c r="C1833" s="504" t="s">
        <v>654</v>
      </c>
      <c r="D1833" s="505" t="s">
        <v>655</v>
      </c>
      <c r="E1833" s="505" t="s">
        <v>5536</v>
      </c>
      <c r="F1833" s="505" t="str">
        <f>F1832</f>
        <v>0013</v>
      </c>
      <c r="G1833" s="504" t="s">
        <v>3343</v>
      </c>
      <c r="H1833" s="504" t="s">
        <v>5502</v>
      </c>
      <c r="I1833" s="504" t="s">
        <v>5502</v>
      </c>
      <c r="J1833" s="504" t="s">
        <v>5502</v>
      </c>
      <c r="K1833" s="504">
        <v>303</v>
      </c>
      <c r="L1833" s="504" t="s">
        <v>5502</v>
      </c>
      <c r="M1833" s="504" t="s">
        <v>5502</v>
      </c>
      <c r="N1833" s="504">
        <v>0</v>
      </c>
      <c r="O1833" s="504">
        <v>320</v>
      </c>
    </row>
    <row r="1834" spans="2:15" x14ac:dyDescent="0.25">
      <c r="B1834" t="str">
        <f t="shared" si="28"/>
        <v>1152240031776Female</v>
      </c>
      <c r="C1834" s="256" t="s">
        <v>656</v>
      </c>
      <c r="D1834" s="17" t="s">
        <v>657</v>
      </c>
      <c r="E1834" s="17" t="s">
        <v>2286</v>
      </c>
      <c r="F1834" s="17" t="s">
        <v>2287</v>
      </c>
      <c r="G1834" s="256" t="s">
        <v>3904</v>
      </c>
      <c r="H1834" s="256" t="s">
        <v>5502</v>
      </c>
      <c r="I1834" s="256" t="s">
        <v>5502</v>
      </c>
      <c r="J1834" s="256">
        <v>36</v>
      </c>
      <c r="K1834" s="256">
        <v>477</v>
      </c>
      <c r="L1834" s="256">
        <v>16</v>
      </c>
      <c r="M1834" s="256">
        <v>12</v>
      </c>
      <c r="N1834" s="256">
        <v>0</v>
      </c>
      <c r="O1834" s="256">
        <v>550</v>
      </c>
    </row>
    <row r="1835" spans="2:15" x14ac:dyDescent="0.25">
      <c r="B1835" t="str">
        <f t="shared" si="28"/>
        <v>1152240031776Male</v>
      </c>
      <c r="C1835" s="256" t="s">
        <v>656</v>
      </c>
      <c r="D1835" s="17" t="s">
        <v>657</v>
      </c>
      <c r="E1835" s="17" t="s">
        <v>2286</v>
      </c>
      <c r="F1835" s="17" t="s">
        <v>2287</v>
      </c>
      <c r="G1835" s="256" t="s">
        <v>3905</v>
      </c>
      <c r="H1835" s="256">
        <v>0</v>
      </c>
      <c r="I1835" s="256" t="s">
        <v>5502</v>
      </c>
      <c r="J1835" s="256">
        <v>34</v>
      </c>
      <c r="K1835" s="256">
        <v>524</v>
      </c>
      <c r="L1835" s="256">
        <v>23</v>
      </c>
      <c r="M1835" s="256" t="s">
        <v>5502</v>
      </c>
      <c r="N1835" s="256">
        <v>0</v>
      </c>
      <c r="O1835" s="256">
        <v>597</v>
      </c>
    </row>
    <row r="1836" spans="2:15" x14ac:dyDescent="0.25">
      <c r="B1836" t="str">
        <f t="shared" si="28"/>
        <v>1152240031776Total</v>
      </c>
      <c r="C1836" s="504" t="s">
        <v>656</v>
      </c>
      <c r="D1836" s="505" t="s">
        <v>657</v>
      </c>
      <c r="E1836" s="505" t="s">
        <v>2286</v>
      </c>
      <c r="F1836" s="505" t="str">
        <f>F1835</f>
        <v>1776</v>
      </c>
      <c r="G1836" s="504" t="s">
        <v>3343</v>
      </c>
      <c r="H1836" s="504" t="s">
        <v>5502</v>
      </c>
      <c r="I1836" s="504" t="s">
        <v>5502</v>
      </c>
      <c r="J1836" s="504">
        <v>70</v>
      </c>
      <c r="K1836" s="504">
        <v>1001</v>
      </c>
      <c r="L1836" s="504">
        <v>39</v>
      </c>
      <c r="M1836" s="504" t="s">
        <v>5502</v>
      </c>
      <c r="N1836" s="504">
        <v>0</v>
      </c>
      <c r="O1836" s="504">
        <v>1147</v>
      </c>
    </row>
    <row r="1837" spans="2:15" x14ac:dyDescent="0.25">
      <c r="B1837" t="str">
        <f t="shared" si="28"/>
        <v>1152240037414Female</v>
      </c>
      <c r="C1837" s="256" t="s">
        <v>656</v>
      </c>
      <c r="D1837" s="17" t="s">
        <v>657</v>
      </c>
      <c r="E1837" s="17" t="s">
        <v>2288</v>
      </c>
      <c r="F1837" s="17" t="s">
        <v>2289</v>
      </c>
      <c r="G1837" s="256" t="s">
        <v>3904</v>
      </c>
      <c r="H1837" s="256">
        <v>0</v>
      </c>
      <c r="I1837" s="256" t="s">
        <v>5502</v>
      </c>
      <c r="J1837" s="256">
        <v>29</v>
      </c>
      <c r="K1837" s="256">
        <v>273</v>
      </c>
      <c r="L1837" s="256" t="s">
        <v>5502</v>
      </c>
      <c r="M1837" s="256" t="s">
        <v>5502</v>
      </c>
      <c r="N1837" s="256">
        <v>0</v>
      </c>
      <c r="O1837" s="256">
        <v>323</v>
      </c>
    </row>
    <row r="1838" spans="2:15" x14ac:dyDescent="0.25">
      <c r="B1838" t="str">
        <f t="shared" si="28"/>
        <v>1152240037414Male</v>
      </c>
      <c r="C1838" s="256" t="s">
        <v>656</v>
      </c>
      <c r="D1838" s="17" t="s">
        <v>657</v>
      </c>
      <c r="E1838" s="17" t="s">
        <v>2288</v>
      </c>
      <c r="F1838" s="17" t="s">
        <v>2289</v>
      </c>
      <c r="G1838" s="256" t="s">
        <v>3905</v>
      </c>
      <c r="H1838" s="256">
        <v>0</v>
      </c>
      <c r="I1838" s="256" t="s">
        <v>5502</v>
      </c>
      <c r="J1838" s="256">
        <v>30</v>
      </c>
      <c r="K1838" s="256">
        <v>242</v>
      </c>
      <c r="L1838" s="256">
        <v>15</v>
      </c>
      <c r="M1838" s="256" t="s">
        <v>5502</v>
      </c>
      <c r="N1838" s="256">
        <v>0</v>
      </c>
      <c r="O1838" s="256">
        <v>295</v>
      </c>
    </row>
    <row r="1839" spans="2:15" x14ac:dyDescent="0.25">
      <c r="B1839" t="str">
        <f t="shared" si="28"/>
        <v>1152240037414Total</v>
      </c>
      <c r="C1839" s="504" t="s">
        <v>656</v>
      </c>
      <c r="D1839" s="505" t="s">
        <v>657</v>
      </c>
      <c r="E1839" s="505" t="s">
        <v>2288</v>
      </c>
      <c r="F1839" s="505" t="str">
        <f>F1838</f>
        <v>7414</v>
      </c>
      <c r="G1839" s="504" t="s">
        <v>3343</v>
      </c>
      <c r="H1839" s="504">
        <v>0</v>
      </c>
      <c r="I1839" s="504" t="s">
        <v>5502</v>
      </c>
      <c r="J1839" s="504">
        <v>59</v>
      </c>
      <c r="K1839" s="504">
        <v>515</v>
      </c>
      <c r="L1839" s="504" t="s">
        <v>5502</v>
      </c>
      <c r="M1839" s="504" t="s">
        <v>5502</v>
      </c>
      <c r="N1839" s="504">
        <v>0</v>
      </c>
      <c r="O1839" s="504">
        <v>618</v>
      </c>
    </row>
    <row r="1840" spans="2:15" x14ac:dyDescent="0.25">
      <c r="B1840" t="str">
        <f t="shared" si="28"/>
        <v>1152240037844Female</v>
      </c>
      <c r="C1840" s="256" t="s">
        <v>656</v>
      </c>
      <c r="D1840" s="17" t="s">
        <v>657</v>
      </c>
      <c r="E1840" s="17" t="s">
        <v>2290</v>
      </c>
      <c r="F1840" s="17" t="s">
        <v>2291</v>
      </c>
      <c r="G1840" s="256" t="s">
        <v>3904</v>
      </c>
      <c r="H1840" s="256">
        <v>0</v>
      </c>
      <c r="I1840" s="256">
        <v>0</v>
      </c>
      <c r="J1840" s="256">
        <v>0</v>
      </c>
      <c r="K1840" s="256" t="s">
        <v>5502</v>
      </c>
      <c r="L1840" s="256">
        <v>0</v>
      </c>
      <c r="M1840" s="256">
        <v>0</v>
      </c>
      <c r="N1840" s="256">
        <v>0</v>
      </c>
      <c r="O1840" s="256" t="s">
        <v>5502</v>
      </c>
    </row>
    <row r="1841" spans="2:15" x14ac:dyDescent="0.25">
      <c r="B1841" t="str">
        <f t="shared" si="28"/>
        <v>1152240037844Male</v>
      </c>
      <c r="C1841" s="256" t="s">
        <v>656</v>
      </c>
      <c r="D1841" s="17" t="s">
        <v>657</v>
      </c>
      <c r="E1841" s="17" t="s">
        <v>2290</v>
      </c>
      <c r="F1841" s="17" t="s">
        <v>2291</v>
      </c>
      <c r="G1841" s="256" t="s">
        <v>3905</v>
      </c>
      <c r="H1841" s="256">
        <v>0</v>
      </c>
      <c r="I1841" s="256" t="s">
        <v>5502</v>
      </c>
      <c r="J1841" s="256" t="s">
        <v>5502</v>
      </c>
      <c r="K1841" s="256" t="s">
        <v>5502</v>
      </c>
      <c r="L1841" s="256" t="s">
        <v>5502</v>
      </c>
      <c r="M1841" s="256">
        <v>0</v>
      </c>
      <c r="N1841" s="256">
        <v>0</v>
      </c>
      <c r="O1841" s="256">
        <v>11</v>
      </c>
    </row>
    <row r="1842" spans="2:15" x14ac:dyDescent="0.25">
      <c r="B1842" t="str">
        <f t="shared" si="28"/>
        <v>1152240037844Total</v>
      </c>
      <c r="C1842" s="504" t="s">
        <v>656</v>
      </c>
      <c r="D1842" s="505" t="s">
        <v>657</v>
      </c>
      <c r="E1842" s="505" t="s">
        <v>2290</v>
      </c>
      <c r="F1842" s="505" t="str">
        <f>F1841</f>
        <v>7844</v>
      </c>
      <c r="G1842" s="504" t="s">
        <v>3343</v>
      </c>
      <c r="H1842" s="504">
        <v>0</v>
      </c>
      <c r="I1842" s="504" t="s">
        <v>5502</v>
      </c>
      <c r="J1842" s="504" t="s">
        <v>5502</v>
      </c>
      <c r="K1842" s="504">
        <v>11</v>
      </c>
      <c r="L1842" s="504" t="s">
        <v>5502</v>
      </c>
      <c r="M1842" s="504">
        <v>0</v>
      </c>
      <c r="N1842" s="504">
        <v>0</v>
      </c>
      <c r="O1842" s="504" t="s">
        <v>5502</v>
      </c>
    </row>
    <row r="1843" spans="2:15" x14ac:dyDescent="0.25">
      <c r="B1843" t="str">
        <f t="shared" si="28"/>
        <v>1234645023293Female</v>
      </c>
      <c r="C1843" s="256" t="s">
        <v>658</v>
      </c>
      <c r="D1843" s="17" t="s">
        <v>659</v>
      </c>
      <c r="E1843" s="17" t="s">
        <v>2292</v>
      </c>
      <c r="F1843" s="17" t="s">
        <v>2293</v>
      </c>
      <c r="G1843" s="256" t="s">
        <v>3904</v>
      </c>
      <c r="H1843" s="256">
        <v>0</v>
      </c>
      <c r="I1843" s="256">
        <v>24</v>
      </c>
      <c r="J1843" s="256" t="s">
        <v>5502</v>
      </c>
      <c r="K1843" s="256">
        <v>212</v>
      </c>
      <c r="L1843" s="256" t="s">
        <v>5502</v>
      </c>
      <c r="M1843" s="256">
        <v>41</v>
      </c>
      <c r="N1843" s="256">
        <v>0</v>
      </c>
      <c r="O1843" s="256">
        <v>299</v>
      </c>
    </row>
    <row r="1844" spans="2:15" x14ac:dyDescent="0.25">
      <c r="B1844" t="str">
        <f t="shared" si="28"/>
        <v>1234645023293Male</v>
      </c>
      <c r="C1844" s="256" t="s">
        <v>658</v>
      </c>
      <c r="D1844" s="17" t="s">
        <v>659</v>
      </c>
      <c r="E1844" s="17" t="s">
        <v>2292</v>
      </c>
      <c r="F1844" s="17" t="s">
        <v>2293</v>
      </c>
      <c r="G1844" s="256" t="s">
        <v>3905</v>
      </c>
      <c r="H1844" s="256">
        <v>0</v>
      </c>
      <c r="I1844" s="256">
        <v>18</v>
      </c>
      <c r="J1844" s="256" t="s">
        <v>5502</v>
      </c>
      <c r="K1844" s="256">
        <v>203</v>
      </c>
      <c r="L1844" s="256" t="s">
        <v>5502</v>
      </c>
      <c r="M1844" s="256">
        <v>30</v>
      </c>
      <c r="N1844" s="256" t="s">
        <v>5502</v>
      </c>
      <c r="O1844" s="256">
        <v>274</v>
      </c>
    </row>
    <row r="1845" spans="2:15" x14ac:dyDescent="0.25">
      <c r="B1845" t="str">
        <f t="shared" si="28"/>
        <v>1234645023293Total</v>
      </c>
      <c r="C1845" s="504" t="s">
        <v>658</v>
      </c>
      <c r="D1845" s="505" t="s">
        <v>659</v>
      </c>
      <c r="E1845" s="505" t="s">
        <v>2292</v>
      </c>
      <c r="F1845" s="505" t="str">
        <f>F1844</f>
        <v>3293</v>
      </c>
      <c r="G1845" s="504" t="s">
        <v>3343</v>
      </c>
      <c r="H1845" s="504">
        <v>0</v>
      </c>
      <c r="I1845" s="504">
        <v>42</v>
      </c>
      <c r="J1845" s="504" t="s">
        <v>5502</v>
      </c>
      <c r="K1845" s="504">
        <v>415</v>
      </c>
      <c r="L1845" s="504">
        <v>26</v>
      </c>
      <c r="M1845" s="504">
        <v>71</v>
      </c>
      <c r="N1845" s="504" t="s">
        <v>5502</v>
      </c>
      <c r="O1845" s="504">
        <v>573</v>
      </c>
    </row>
    <row r="1846" spans="2:15" x14ac:dyDescent="0.25">
      <c r="B1846" t="str">
        <f t="shared" si="28"/>
        <v>1234645023296Female</v>
      </c>
      <c r="C1846" s="256" t="s">
        <v>658</v>
      </c>
      <c r="D1846" s="17" t="s">
        <v>659</v>
      </c>
      <c r="E1846" s="17" t="s">
        <v>2294</v>
      </c>
      <c r="F1846" s="17" t="s">
        <v>2295</v>
      </c>
      <c r="G1846" s="256" t="s">
        <v>3904</v>
      </c>
      <c r="H1846" s="256">
        <v>0</v>
      </c>
      <c r="I1846" s="256">
        <v>45</v>
      </c>
      <c r="J1846" s="256">
        <v>17</v>
      </c>
      <c r="K1846" s="256">
        <v>460</v>
      </c>
      <c r="L1846" s="256">
        <v>12</v>
      </c>
      <c r="M1846" s="256">
        <v>63</v>
      </c>
      <c r="N1846" s="256">
        <v>0</v>
      </c>
      <c r="O1846" s="256">
        <v>597</v>
      </c>
    </row>
    <row r="1847" spans="2:15" x14ac:dyDescent="0.25">
      <c r="B1847" t="str">
        <f t="shared" si="28"/>
        <v>1234645023296Male</v>
      </c>
      <c r="C1847" s="256" t="s">
        <v>658</v>
      </c>
      <c r="D1847" s="17" t="s">
        <v>659</v>
      </c>
      <c r="E1847" s="17" t="s">
        <v>2294</v>
      </c>
      <c r="F1847" s="17" t="s">
        <v>2295</v>
      </c>
      <c r="G1847" s="256" t="s">
        <v>3905</v>
      </c>
      <c r="H1847" s="256">
        <v>0</v>
      </c>
      <c r="I1847" s="256">
        <v>43</v>
      </c>
      <c r="J1847" s="256">
        <v>23</v>
      </c>
      <c r="K1847" s="256">
        <v>499</v>
      </c>
      <c r="L1847" s="256" t="s">
        <v>5502</v>
      </c>
      <c r="M1847" s="256">
        <v>39</v>
      </c>
      <c r="N1847" s="256" t="s">
        <v>5502</v>
      </c>
      <c r="O1847" s="256">
        <v>620</v>
      </c>
    </row>
    <row r="1848" spans="2:15" x14ac:dyDescent="0.25">
      <c r="B1848" t="str">
        <f t="shared" si="28"/>
        <v>1234645023296Total</v>
      </c>
      <c r="C1848" s="504" t="s">
        <v>658</v>
      </c>
      <c r="D1848" s="505" t="s">
        <v>659</v>
      </c>
      <c r="E1848" s="505" t="s">
        <v>2294</v>
      </c>
      <c r="F1848" s="505" t="str">
        <f>F1847</f>
        <v>3296</v>
      </c>
      <c r="G1848" s="504" t="s">
        <v>3343</v>
      </c>
      <c r="H1848" s="504">
        <v>0</v>
      </c>
      <c r="I1848" s="504">
        <v>88</v>
      </c>
      <c r="J1848" s="504">
        <v>40</v>
      </c>
      <c r="K1848" s="504">
        <v>959</v>
      </c>
      <c r="L1848" s="504" t="s">
        <v>5502</v>
      </c>
      <c r="M1848" s="504">
        <v>102</v>
      </c>
      <c r="N1848" s="504" t="s">
        <v>5502</v>
      </c>
      <c r="O1848" s="504">
        <v>1217</v>
      </c>
    </row>
    <row r="1849" spans="2:15" x14ac:dyDescent="0.25">
      <c r="B1849" t="str">
        <f t="shared" si="28"/>
        <v>1234645023295Female</v>
      </c>
      <c r="C1849" s="256" t="s">
        <v>658</v>
      </c>
      <c r="D1849" s="17" t="s">
        <v>659</v>
      </c>
      <c r="E1849" s="17" t="s">
        <v>2296</v>
      </c>
      <c r="F1849" s="17" t="s">
        <v>2297</v>
      </c>
      <c r="G1849" s="256" t="s">
        <v>3904</v>
      </c>
      <c r="H1849" s="256">
        <v>0</v>
      </c>
      <c r="I1849" s="256">
        <v>84</v>
      </c>
      <c r="J1849" s="256">
        <v>27</v>
      </c>
      <c r="K1849" s="256">
        <v>526</v>
      </c>
      <c r="L1849" s="256">
        <v>16</v>
      </c>
      <c r="M1849" s="256">
        <v>80</v>
      </c>
      <c r="N1849" s="256">
        <v>0</v>
      </c>
      <c r="O1849" s="256">
        <v>733</v>
      </c>
    </row>
    <row r="1850" spans="2:15" x14ac:dyDescent="0.25">
      <c r="B1850" t="str">
        <f t="shared" si="28"/>
        <v>1234645023295Male</v>
      </c>
      <c r="C1850" s="256" t="s">
        <v>658</v>
      </c>
      <c r="D1850" s="17" t="s">
        <v>659</v>
      </c>
      <c r="E1850" s="17" t="s">
        <v>2296</v>
      </c>
      <c r="F1850" s="17" t="s">
        <v>2297</v>
      </c>
      <c r="G1850" s="256" t="s">
        <v>3905</v>
      </c>
      <c r="H1850" s="256">
        <v>0</v>
      </c>
      <c r="I1850" s="256">
        <v>100</v>
      </c>
      <c r="J1850" s="256">
        <v>28</v>
      </c>
      <c r="K1850" s="256">
        <v>487</v>
      </c>
      <c r="L1850" s="256">
        <v>17</v>
      </c>
      <c r="M1850" s="256">
        <v>70</v>
      </c>
      <c r="N1850" s="256">
        <v>0</v>
      </c>
      <c r="O1850" s="256">
        <v>702</v>
      </c>
    </row>
    <row r="1851" spans="2:15" x14ac:dyDescent="0.25">
      <c r="B1851" t="str">
        <f t="shared" si="28"/>
        <v>1234645023295Total</v>
      </c>
      <c r="C1851" s="504" t="s">
        <v>658</v>
      </c>
      <c r="D1851" s="505" t="s">
        <v>659</v>
      </c>
      <c r="E1851" s="505" t="s">
        <v>2296</v>
      </c>
      <c r="F1851" s="505" t="str">
        <f>F1850</f>
        <v>3295</v>
      </c>
      <c r="G1851" s="504" t="s">
        <v>3343</v>
      </c>
      <c r="H1851" s="504">
        <v>0</v>
      </c>
      <c r="I1851" s="504">
        <v>184</v>
      </c>
      <c r="J1851" s="504">
        <v>55</v>
      </c>
      <c r="K1851" s="504">
        <v>1013</v>
      </c>
      <c r="L1851" s="504">
        <v>33</v>
      </c>
      <c r="M1851" s="504">
        <v>150</v>
      </c>
      <c r="N1851" s="504">
        <v>0</v>
      </c>
      <c r="O1851" s="504">
        <v>1435</v>
      </c>
    </row>
    <row r="1852" spans="2:15" x14ac:dyDescent="0.25">
      <c r="B1852" t="str">
        <f t="shared" si="28"/>
        <v>1234645023294Female</v>
      </c>
      <c r="C1852" s="256" t="s">
        <v>658</v>
      </c>
      <c r="D1852" s="17" t="s">
        <v>659</v>
      </c>
      <c r="E1852" s="17" t="s">
        <v>2298</v>
      </c>
      <c r="F1852" s="17" t="s">
        <v>2299</v>
      </c>
      <c r="G1852" s="256" t="s">
        <v>3904</v>
      </c>
      <c r="H1852" s="256">
        <v>0</v>
      </c>
      <c r="I1852" s="256">
        <v>22</v>
      </c>
      <c r="J1852" s="256" t="s">
        <v>5502</v>
      </c>
      <c r="K1852" s="256">
        <v>264</v>
      </c>
      <c r="L1852" s="256" t="s">
        <v>5502</v>
      </c>
      <c r="M1852" s="256">
        <v>29</v>
      </c>
      <c r="N1852" s="256">
        <v>0</v>
      </c>
      <c r="O1852" s="256">
        <v>337</v>
      </c>
    </row>
    <row r="1853" spans="2:15" x14ac:dyDescent="0.25">
      <c r="B1853" t="str">
        <f t="shared" si="28"/>
        <v>1234645023294Male</v>
      </c>
      <c r="C1853" s="256" t="s">
        <v>658</v>
      </c>
      <c r="D1853" s="17" t="s">
        <v>659</v>
      </c>
      <c r="E1853" s="17" t="s">
        <v>2298</v>
      </c>
      <c r="F1853" s="17" t="s">
        <v>2299</v>
      </c>
      <c r="G1853" s="256" t="s">
        <v>3905</v>
      </c>
      <c r="H1853" s="256">
        <v>0</v>
      </c>
      <c r="I1853" s="256">
        <v>26</v>
      </c>
      <c r="J1853" s="256">
        <v>20</v>
      </c>
      <c r="K1853" s="256">
        <v>241</v>
      </c>
      <c r="L1853" s="256">
        <v>11</v>
      </c>
      <c r="M1853" s="256">
        <v>27</v>
      </c>
      <c r="N1853" s="256">
        <v>0</v>
      </c>
      <c r="O1853" s="256">
        <v>325</v>
      </c>
    </row>
    <row r="1854" spans="2:15" x14ac:dyDescent="0.25">
      <c r="B1854" t="str">
        <f t="shared" si="28"/>
        <v>1234645023294Total</v>
      </c>
      <c r="C1854" s="504" t="s">
        <v>658</v>
      </c>
      <c r="D1854" s="505" t="s">
        <v>659</v>
      </c>
      <c r="E1854" s="505" t="s">
        <v>2298</v>
      </c>
      <c r="F1854" s="505" t="str">
        <f>F1853</f>
        <v>3294</v>
      </c>
      <c r="G1854" s="504" t="s">
        <v>3343</v>
      </c>
      <c r="H1854" s="504">
        <v>0</v>
      </c>
      <c r="I1854" s="504">
        <v>48</v>
      </c>
      <c r="J1854" s="504" t="s">
        <v>5502</v>
      </c>
      <c r="K1854" s="504">
        <v>505</v>
      </c>
      <c r="L1854" s="504" t="s">
        <v>5502</v>
      </c>
      <c r="M1854" s="504">
        <v>56</v>
      </c>
      <c r="N1854" s="504">
        <v>0</v>
      </c>
      <c r="O1854" s="504">
        <v>662</v>
      </c>
    </row>
    <row r="1855" spans="2:15" x14ac:dyDescent="0.25">
      <c r="B1855" t="str">
        <f t="shared" si="28"/>
        <v>1234646034960Female</v>
      </c>
      <c r="C1855" s="256" t="s">
        <v>660</v>
      </c>
      <c r="D1855" s="17" t="s">
        <v>661</v>
      </c>
      <c r="E1855" s="17" t="s">
        <v>2300</v>
      </c>
      <c r="F1855" s="17" t="s">
        <v>2301</v>
      </c>
      <c r="G1855" s="256" t="s">
        <v>3904</v>
      </c>
      <c r="H1855" s="256">
        <v>0</v>
      </c>
      <c r="I1855" s="256" t="s">
        <v>5502</v>
      </c>
      <c r="J1855" s="256">
        <v>16</v>
      </c>
      <c r="K1855" s="256">
        <v>296</v>
      </c>
      <c r="L1855" s="256" t="s">
        <v>5502</v>
      </c>
      <c r="M1855" s="256">
        <v>57</v>
      </c>
      <c r="N1855" s="256">
        <v>0</v>
      </c>
      <c r="O1855" s="256">
        <v>378</v>
      </c>
    </row>
    <row r="1856" spans="2:15" x14ac:dyDescent="0.25">
      <c r="B1856" t="str">
        <f t="shared" si="28"/>
        <v>1234646034960Male</v>
      </c>
      <c r="C1856" s="256" t="s">
        <v>660</v>
      </c>
      <c r="D1856" s="17" t="s">
        <v>661</v>
      </c>
      <c r="E1856" s="17" t="s">
        <v>2300</v>
      </c>
      <c r="F1856" s="17" t="s">
        <v>2301</v>
      </c>
      <c r="G1856" s="256" t="s">
        <v>3905</v>
      </c>
      <c r="H1856" s="256">
        <v>0</v>
      </c>
      <c r="I1856" s="256" t="s">
        <v>5502</v>
      </c>
      <c r="J1856" s="256" t="s">
        <v>5502</v>
      </c>
      <c r="K1856" s="256">
        <v>292</v>
      </c>
      <c r="L1856" s="256" t="s">
        <v>5502</v>
      </c>
      <c r="M1856" s="256">
        <v>59</v>
      </c>
      <c r="N1856" s="256">
        <v>0</v>
      </c>
      <c r="O1856" s="256">
        <v>376</v>
      </c>
    </row>
    <row r="1857" spans="2:15" x14ac:dyDescent="0.25">
      <c r="B1857" t="str">
        <f t="shared" si="28"/>
        <v>1234646034960Total</v>
      </c>
      <c r="C1857" s="504" t="s">
        <v>660</v>
      </c>
      <c r="D1857" s="505" t="s">
        <v>661</v>
      </c>
      <c r="E1857" s="505" t="s">
        <v>2300</v>
      </c>
      <c r="F1857" s="505" t="str">
        <f>F1856</f>
        <v>4960</v>
      </c>
      <c r="G1857" s="504" t="s">
        <v>3343</v>
      </c>
      <c r="H1857" s="504">
        <v>0</v>
      </c>
      <c r="I1857" s="504" t="s">
        <v>5502</v>
      </c>
      <c r="J1857" s="504" t="s">
        <v>5502</v>
      </c>
      <c r="K1857" s="504">
        <v>588</v>
      </c>
      <c r="L1857" s="504" t="s">
        <v>5502</v>
      </c>
      <c r="M1857" s="504">
        <v>116</v>
      </c>
      <c r="N1857" s="504">
        <v>0</v>
      </c>
      <c r="O1857" s="504">
        <v>754</v>
      </c>
    </row>
    <row r="1858" spans="2:15" x14ac:dyDescent="0.25">
      <c r="B1858" t="str">
        <f t="shared" si="28"/>
        <v>1234646037212Female</v>
      </c>
      <c r="C1858" s="256" t="s">
        <v>660</v>
      </c>
      <c r="D1858" s="17" t="s">
        <v>661</v>
      </c>
      <c r="E1858" s="17" t="s">
        <v>2302</v>
      </c>
      <c r="F1858" s="17" t="s">
        <v>2303</v>
      </c>
      <c r="G1858" s="256" t="s">
        <v>3904</v>
      </c>
      <c r="H1858" s="256">
        <v>0</v>
      </c>
      <c r="I1858" s="256" t="s">
        <v>5502</v>
      </c>
      <c r="J1858" s="256" t="s">
        <v>5502</v>
      </c>
      <c r="K1858" s="256">
        <v>143</v>
      </c>
      <c r="L1858" s="256" t="s">
        <v>5502</v>
      </c>
      <c r="M1858" s="256">
        <v>33</v>
      </c>
      <c r="N1858" s="256">
        <v>0</v>
      </c>
      <c r="O1858" s="256">
        <v>181</v>
      </c>
    </row>
    <row r="1859" spans="2:15" x14ac:dyDescent="0.25">
      <c r="B1859" t="str">
        <f t="shared" si="28"/>
        <v>1234646037212Male</v>
      </c>
      <c r="C1859" s="256" t="s">
        <v>660</v>
      </c>
      <c r="D1859" s="17" t="s">
        <v>661</v>
      </c>
      <c r="E1859" s="17" t="s">
        <v>2302</v>
      </c>
      <c r="F1859" s="17" t="s">
        <v>2303</v>
      </c>
      <c r="G1859" s="256" t="s">
        <v>3905</v>
      </c>
      <c r="H1859" s="256">
        <v>0</v>
      </c>
      <c r="I1859" s="256" t="s">
        <v>5502</v>
      </c>
      <c r="J1859" s="256" t="s">
        <v>5502</v>
      </c>
      <c r="K1859" s="256">
        <v>149</v>
      </c>
      <c r="L1859" s="256" t="s">
        <v>5502</v>
      </c>
      <c r="M1859" s="256">
        <v>40</v>
      </c>
      <c r="N1859" s="256">
        <v>0</v>
      </c>
      <c r="O1859" s="256">
        <v>198</v>
      </c>
    </row>
    <row r="1860" spans="2:15" x14ac:dyDescent="0.25">
      <c r="B1860" t="str">
        <f t="shared" si="28"/>
        <v>1234646037212Total</v>
      </c>
      <c r="C1860" s="504" t="s">
        <v>660</v>
      </c>
      <c r="D1860" s="505" t="s">
        <v>661</v>
      </c>
      <c r="E1860" s="505" t="s">
        <v>2302</v>
      </c>
      <c r="F1860" s="505" t="str">
        <f>F1859</f>
        <v>7212</v>
      </c>
      <c r="G1860" s="504" t="s">
        <v>3343</v>
      </c>
      <c r="H1860" s="504">
        <v>0</v>
      </c>
      <c r="I1860" s="504" t="s">
        <v>5502</v>
      </c>
      <c r="J1860" s="504" t="s">
        <v>5502</v>
      </c>
      <c r="K1860" s="504">
        <v>292</v>
      </c>
      <c r="L1860" s="504" t="s">
        <v>5502</v>
      </c>
      <c r="M1860" s="504">
        <v>73</v>
      </c>
      <c r="N1860" s="504">
        <v>0</v>
      </c>
      <c r="O1860" s="504">
        <v>379</v>
      </c>
    </row>
    <row r="1861" spans="2:15" x14ac:dyDescent="0.25">
      <c r="B1861" t="str">
        <f t="shared" ref="B1861:B1924" si="29">C1861&amp;F1861&amp;G1861</f>
        <v>1174142033037Female</v>
      </c>
      <c r="C1861" s="256" t="s">
        <v>662</v>
      </c>
      <c r="D1861" s="17" t="s">
        <v>663</v>
      </c>
      <c r="E1861" s="17" t="s">
        <v>2304</v>
      </c>
      <c r="F1861" s="17" t="s">
        <v>2305</v>
      </c>
      <c r="G1861" s="256" t="s">
        <v>3904</v>
      </c>
      <c r="H1861" s="256">
        <v>0</v>
      </c>
      <c r="I1861" s="256" t="s">
        <v>5502</v>
      </c>
      <c r="J1861" s="256" t="s">
        <v>5502</v>
      </c>
      <c r="K1861" s="256">
        <v>97</v>
      </c>
      <c r="L1861" s="256" t="s">
        <v>5502</v>
      </c>
      <c r="M1861" s="256" t="s">
        <v>5502</v>
      </c>
      <c r="N1861" s="256">
        <v>0</v>
      </c>
      <c r="O1861" s="256">
        <v>124</v>
      </c>
    </row>
    <row r="1862" spans="2:15" x14ac:dyDescent="0.25">
      <c r="B1862" t="str">
        <f t="shared" si="29"/>
        <v>1174142033037Male</v>
      </c>
      <c r="C1862" s="256" t="s">
        <v>662</v>
      </c>
      <c r="D1862" s="17" t="s">
        <v>663</v>
      </c>
      <c r="E1862" s="17" t="s">
        <v>2304</v>
      </c>
      <c r="F1862" s="17" t="s">
        <v>2305</v>
      </c>
      <c r="G1862" s="256" t="s">
        <v>3905</v>
      </c>
      <c r="H1862" s="256">
        <v>0</v>
      </c>
      <c r="I1862" s="256">
        <v>11</v>
      </c>
      <c r="J1862" s="256" t="s">
        <v>5502</v>
      </c>
      <c r="K1862" s="256">
        <v>105</v>
      </c>
      <c r="L1862" s="256" t="s">
        <v>5502</v>
      </c>
      <c r="M1862" s="256" t="s">
        <v>5502</v>
      </c>
      <c r="N1862" s="256">
        <v>0</v>
      </c>
      <c r="O1862" s="256">
        <v>126</v>
      </c>
    </row>
    <row r="1863" spans="2:15" x14ac:dyDescent="0.25">
      <c r="B1863" t="str">
        <f t="shared" si="29"/>
        <v>1174142033037Total</v>
      </c>
      <c r="C1863" s="504" t="s">
        <v>662</v>
      </c>
      <c r="D1863" s="505" t="s">
        <v>663</v>
      </c>
      <c r="E1863" s="505" t="s">
        <v>2304</v>
      </c>
      <c r="F1863" s="505" t="str">
        <f>F1862</f>
        <v>3037</v>
      </c>
      <c r="G1863" s="504" t="s">
        <v>3343</v>
      </c>
      <c r="H1863" s="504">
        <v>0</v>
      </c>
      <c r="I1863" s="504" t="s">
        <v>5502</v>
      </c>
      <c r="J1863" s="504" t="s">
        <v>5502</v>
      </c>
      <c r="K1863" s="504">
        <v>202</v>
      </c>
      <c r="L1863" s="504">
        <v>15</v>
      </c>
      <c r="M1863" s="504" t="s">
        <v>5502</v>
      </c>
      <c r="N1863" s="504">
        <v>0</v>
      </c>
      <c r="O1863" s="504">
        <v>250</v>
      </c>
    </row>
    <row r="1864" spans="2:15" x14ac:dyDescent="0.25">
      <c r="B1864" t="str">
        <f t="shared" si="29"/>
        <v>1174142034828Female</v>
      </c>
      <c r="C1864" s="256" t="s">
        <v>662</v>
      </c>
      <c r="D1864" s="17" t="s">
        <v>663</v>
      </c>
      <c r="E1864" s="17" t="s">
        <v>2306</v>
      </c>
      <c r="F1864" s="17" t="s">
        <v>2307</v>
      </c>
      <c r="G1864" s="256" t="s">
        <v>3904</v>
      </c>
      <c r="H1864" s="256">
        <v>0</v>
      </c>
      <c r="I1864" s="256">
        <v>15</v>
      </c>
      <c r="J1864" s="256" t="s">
        <v>5502</v>
      </c>
      <c r="K1864" s="256">
        <v>174</v>
      </c>
      <c r="L1864" s="256" t="s">
        <v>5502</v>
      </c>
      <c r="M1864" s="256" t="s">
        <v>5502</v>
      </c>
      <c r="N1864" s="256">
        <v>0</v>
      </c>
      <c r="O1864" s="256">
        <v>207</v>
      </c>
    </row>
    <row r="1865" spans="2:15" x14ac:dyDescent="0.25">
      <c r="B1865" t="str">
        <f t="shared" si="29"/>
        <v>1174142034828Male</v>
      </c>
      <c r="C1865" s="256" t="s">
        <v>662</v>
      </c>
      <c r="D1865" s="17" t="s">
        <v>663</v>
      </c>
      <c r="E1865" s="17" t="s">
        <v>2306</v>
      </c>
      <c r="F1865" s="17" t="s">
        <v>2307</v>
      </c>
      <c r="G1865" s="256" t="s">
        <v>3905</v>
      </c>
      <c r="H1865" s="256">
        <v>0</v>
      </c>
      <c r="I1865" s="256">
        <v>20</v>
      </c>
      <c r="J1865" s="256" t="s">
        <v>5502</v>
      </c>
      <c r="K1865" s="256">
        <v>219</v>
      </c>
      <c r="L1865" s="256">
        <v>13</v>
      </c>
      <c r="M1865" s="256" t="s">
        <v>5502</v>
      </c>
      <c r="N1865" s="256" t="s">
        <v>5502</v>
      </c>
      <c r="O1865" s="256">
        <v>267</v>
      </c>
    </row>
    <row r="1866" spans="2:15" x14ac:dyDescent="0.25">
      <c r="B1866" t="str">
        <f t="shared" si="29"/>
        <v>1174142034828Total</v>
      </c>
      <c r="C1866" s="504" t="s">
        <v>662</v>
      </c>
      <c r="D1866" s="505" t="s">
        <v>663</v>
      </c>
      <c r="E1866" s="505" t="s">
        <v>2306</v>
      </c>
      <c r="F1866" s="505" t="str">
        <f>F1865</f>
        <v>4828</v>
      </c>
      <c r="G1866" s="504" t="s">
        <v>3343</v>
      </c>
      <c r="H1866" s="504">
        <v>0</v>
      </c>
      <c r="I1866" s="504">
        <v>35</v>
      </c>
      <c r="J1866" s="504" t="s">
        <v>5502</v>
      </c>
      <c r="K1866" s="504">
        <v>393</v>
      </c>
      <c r="L1866" s="504" t="s">
        <v>5502</v>
      </c>
      <c r="M1866" s="504">
        <v>18</v>
      </c>
      <c r="N1866" s="504" t="s">
        <v>5502</v>
      </c>
      <c r="O1866" s="504">
        <v>474</v>
      </c>
    </row>
    <row r="1867" spans="2:15" x14ac:dyDescent="0.25">
      <c r="B1867" t="str">
        <f t="shared" si="29"/>
        <v>1174148077291Female</v>
      </c>
      <c r="C1867" s="256" t="s">
        <v>664</v>
      </c>
      <c r="D1867" s="17" t="s">
        <v>665</v>
      </c>
      <c r="E1867" s="17" t="s">
        <v>665</v>
      </c>
      <c r="F1867" s="17" t="s">
        <v>3859</v>
      </c>
      <c r="G1867" s="256" t="s">
        <v>3904</v>
      </c>
      <c r="H1867" s="256">
        <v>0</v>
      </c>
      <c r="I1867" s="256">
        <v>0</v>
      </c>
      <c r="J1867" s="256" t="s">
        <v>5502</v>
      </c>
      <c r="K1867" s="256" t="s">
        <v>5502</v>
      </c>
      <c r="L1867" s="256" t="s">
        <v>5502</v>
      </c>
      <c r="M1867" s="256">
        <v>0</v>
      </c>
      <c r="N1867" s="256">
        <v>0</v>
      </c>
      <c r="O1867" s="256">
        <v>114</v>
      </c>
    </row>
    <row r="1868" spans="2:15" x14ac:dyDescent="0.25">
      <c r="B1868" t="str">
        <f t="shared" si="29"/>
        <v>1174148077291Male</v>
      </c>
      <c r="C1868" s="256" t="s">
        <v>664</v>
      </c>
      <c r="D1868" s="17" t="s">
        <v>665</v>
      </c>
      <c r="E1868" s="17" t="s">
        <v>665</v>
      </c>
      <c r="F1868" s="17" t="s">
        <v>3859</v>
      </c>
      <c r="G1868" s="256" t="s">
        <v>3905</v>
      </c>
      <c r="H1868" s="256">
        <v>0</v>
      </c>
      <c r="I1868" s="256" t="s">
        <v>5502</v>
      </c>
      <c r="J1868" s="256" t="s">
        <v>5502</v>
      </c>
      <c r="K1868" s="256">
        <v>181</v>
      </c>
      <c r="L1868" s="256" t="s">
        <v>5502</v>
      </c>
      <c r="M1868" s="256">
        <v>0</v>
      </c>
      <c r="N1868" s="256">
        <v>0</v>
      </c>
      <c r="O1868" s="256">
        <v>187</v>
      </c>
    </row>
    <row r="1869" spans="2:15" x14ac:dyDescent="0.25">
      <c r="B1869" t="str">
        <f t="shared" si="29"/>
        <v>1174148077291Total</v>
      </c>
      <c r="C1869" s="504" t="s">
        <v>664</v>
      </c>
      <c r="D1869" s="505" t="s">
        <v>665</v>
      </c>
      <c r="E1869" s="505" t="s">
        <v>665</v>
      </c>
      <c r="F1869" s="505" t="str">
        <f>F1868</f>
        <v>7291</v>
      </c>
      <c r="G1869" s="504" t="s">
        <v>3343</v>
      </c>
      <c r="H1869" s="504">
        <v>0</v>
      </c>
      <c r="I1869" s="504" t="s">
        <v>5502</v>
      </c>
      <c r="J1869" s="504" t="s">
        <v>5502</v>
      </c>
      <c r="K1869" s="504" t="s">
        <v>5502</v>
      </c>
      <c r="L1869" s="504" t="s">
        <v>5502</v>
      </c>
      <c r="M1869" s="504">
        <v>0</v>
      </c>
      <c r="N1869" s="504">
        <v>0</v>
      </c>
      <c r="O1869" s="504">
        <v>301</v>
      </c>
    </row>
    <row r="1870" spans="2:15" x14ac:dyDescent="0.25">
      <c r="B1870" t="str">
        <f t="shared" si="29"/>
        <v>1295445037012Female</v>
      </c>
      <c r="C1870" s="256" t="s">
        <v>666</v>
      </c>
      <c r="D1870" s="17" t="s">
        <v>667</v>
      </c>
      <c r="E1870" s="17" t="s">
        <v>2308</v>
      </c>
      <c r="F1870" s="17" t="s">
        <v>2309</v>
      </c>
      <c r="G1870" s="256" t="s">
        <v>3904</v>
      </c>
      <c r="H1870" s="256">
        <v>0</v>
      </c>
      <c r="I1870" s="256" t="s">
        <v>5502</v>
      </c>
      <c r="J1870" s="256" t="s">
        <v>5502</v>
      </c>
      <c r="K1870" s="256">
        <v>109</v>
      </c>
      <c r="L1870" s="256">
        <v>0</v>
      </c>
      <c r="M1870" s="256">
        <v>0</v>
      </c>
      <c r="N1870" s="256">
        <v>0</v>
      </c>
      <c r="O1870" s="256">
        <v>125</v>
      </c>
    </row>
    <row r="1871" spans="2:15" x14ac:dyDescent="0.25">
      <c r="B1871" t="str">
        <f t="shared" si="29"/>
        <v>1295445037012Male</v>
      </c>
      <c r="C1871" s="256" t="s">
        <v>666</v>
      </c>
      <c r="D1871" s="17" t="s">
        <v>667</v>
      </c>
      <c r="E1871" s="17" t="s">
        <v>2308</v>
      </c>
      <c r="F1871" s="17" t="s">
        <v>2309</v>
      </c>
      <c r="G1871" s="256" t="s">
        <v>3905</v>
      </c>
      <c r="H1871" s="256">
        <v>0</v>
      </c>
      <c r="I1871" s="256" t="s">
        <v>5502</v>
      </c>
      <c r="J1871" s="256" t="s">
        <v>5502</v>
      </c>
      <c r="K1871" s="256">
        <v>167</v>
      </c>
      <c r="L1871" s="256">
        <v>0</v>
      </c>
      <c r="M1871" s="256">
        <v>0</v>
      </c>
      <c r="N1871" s="256">
        <v>0</v>
      </c>
      <c r="O1871" s="256">
        <v>192</v>
      </c>
    </row>
    <row r="1872" spans="2:15" x14ac:dyDescent="0.25">
      <c r="B1872" t="str">
        <f t="shared" si="29"/>
        <v>1295445037012Total</v>
      </c>
      <c r="C1872" s="504" t="s">
        <v>666</v>
      </c>
      <c r="D1872" s="505" t="s">
        <v>667</v>
      </c>
      <c r="E1872" s="505" t="s">
        <v>2308</v>
      </c>
      <c r="F1872" s="505" t="str">
        <f>F1871</f>
        <v>7012</v>
      </c>
      <c r="G1872" s="504" t="s">
        <v>3343</v>
      </c>
      <c r="H1872" s="504">
        <v>0</v>
      </c>
      <c r="I1872" s="504">
        <v>13</v>
      </c>
      <c r="J1872" s="504">
        <v>28</v>
      </c>
      <c r="K1872" s="504">
        <v>276</v>
      </c>
      <c r="L1872" s="504">
        <v>0</v>
      </c>
      <c r="M1872" s="504">
        <v>0</v>
      </c>
      <c r="N1872" s="504">
        <v>0</v>
      </c>
      <c r="O1872" s="504">
        <v>317</v>
      </c>
    </row>
    <row r="1873" spans="2:15" x14ac:dyDescent="0.25">
      <c r="B1873" t="str">
        <f t="shared" si="29"/>
        <v>1295445033902Female</v>
      </c>
      <c r="C1873" s="256" t="s">
        <v>666</v>
      </c>
      <c r="D1873" s="17" t="s">
        <v>667</v>
      </c>
      <c r="E1873" s="17" t="s">
        <v>2310</v>
      </c>
      <c r="F1873" s="17" t="s">
        <v>2311</v>
      </c>
      <c r="G1873" s="256" t="s">
        <v>3904</v>
      </c>
      <c r="H1873" s="256">
        <v>0</v>
      </c>
      <c r="I1873" s="256" t="s">
        <v>5502</v>
      </c>
      <c r="J1873" s="256" t="s">
        <v>5502</v>
      </c>
      <c r="K1873" s="256">
        <v>68</v>
      </c>
      <c r="L1873" s="256">
        <v>0</v>
      </c>
      <c r="M1873" s="256">
        <v>0</v>
      </c>
      <c r="N1873" s="256">
        <v>0</v>
      </c>
      <c r="O1873" s="256">
        <v>73</v>
      </c>
    </row>
    <row r="1874" spans="2:15" x14ac:dyDescent="0.25">
      <c r="B1874" t="str">
        <f t="shared" si="29"/>
        <v>1295445033902Male</v>
      </c>
      <c r="C1874" s="256" t="s">
        <v>666</v>
      </c>
      <c r="D1874" s="17" t="s">
        <v>667</v>
      </c>
      <c r="E1874" s="17" t="s">
        <v>2310</v>
      </c>
      <c r="F1874" s="17" t="s">
        <v>2311</v>
      </c>
      <c r="G1874" s="256" t="s">
        <v>3905</v>
      </c>
      <c r="H1874" s="256">
        <v>0</v>
      </c>
      <c r="I1874" s="256" t="s">
        <v>5502</v>
      </c>
      <c r="J1874" s="256" t="s">
        <v>5502</v>
      </c>
      <c r="K1874" s="256">
        <v>60</v>
      </c>
      <c r="L1874" s="256" t="s">
        <v>5502</v>
      </c>
      <c r="M1874" s="256">
        <v>0</v>
      </c>
      <c r="N1874" s="256">
        <v>0</v>
      </c>
      <c r="O1874" s="256">
        <v>74</v>
      </c>
    </row>
    <row r="1875" spans="2:15" x14ac:dyDescent="0.25">
      <c r="B1875" t="str">
        <f t="shared" si="29"/>
        <v>1295445033902Total</v>
      </c>
      <c r="C1875" s="504" t="s">
        <v>666</v>
      </c>
      <c r="D1875" s="505" t="s">
        <v>667</v>
      </c>
      <c r="E1875" s="505" t="s">
        <v>2310</v>
      </c>
      <c r="F1875" s="505" t="str">
        <f>F1874</f>
        <v>3902</v>
      </c>
      <c r="G1875" s="504" t="s">
        <v>3343</v>
      </c>
      <c r="H1875" s="504">
        <v>0</v>
      </c>
      <c r="I1875" s="504" t="s">
        <v>5502</v>
      </c>
      <c r="J1875" s="504">
        <v>13</v>
      </c>
      <c r="K1875" s="504">
        <v>128</v>
      </c>
      <c r="L1875" s="504" t="s">
        <v>5502</v>
      </c>
      <c r="M1875" s="504">
        <v>0</v>
      </c>
      <c r="N1875" s="504">
        <v>0</v>
      </c>
      <c r="O1875" s="504">
        <v>147</v>
      </c>
    </row>
    <row r="1876" spans="2:15" x14ac:dyDescent="0.25">
      <c r="B1876" t="str">
        <f t="shared" si="29"/>
        <v>1020230307549Female</v>
      </c>
      <c r="C1876" s="256" t="s">
        <v>668</v>
      </c>
      <c r="D1876" s="17" t="s">
        <v>669</v>
      </c>
      <c r="E1876" s="17" t="s">
        <v>669</v>
      </c>
      <c r="F1876" s="17" t="s">
        <v>2312</v>
      </c>
      <c r="G1876" s="256" t="s">
        <v>3904</v>
      </c>
      <c r="H1876" s="256">
        <v>0</v>
      </c>
      <c r="I1876" s="256">
        <v>17</v>
      </c>
      <c r="J1876" s="256">
        <v>0</v>
      </c>
      <c r="K1876" s="256">
        <v>0</v>
      </c>
      <c r="L1876" s="256">
        <v>0</v>
      </c>
      <c r="M1876" s="256">
        <v>0</v>
      </c>
      <c r="N1876" s="256">
        <v>0</v>
      </c>
      <c r="O1876" s="256">
        <v>17</v>
      </c>
    </row>
    <row r="1877" spans="2:15" x14ac:dyDescent="0.25">
      <c r="B1877" t="str">
        <f t="shared" si="29"/>
        <v>1020230307549Male</v>
      </c>
      <c r="C1877" s="256" t="s">
        <v>668</v>
      </c>
      <c r="D1877" s="17" t="s">
        <v>669</v>
      </c>
      <c r="E1877" s="17" t="s">
        <v>669</v>
      </c>
      <c r="F1877" s="17" t="s">
        <v>2312</v>
      </c>
      <c r="G1877" s="256" t="s">
        <v>3905</v>
      </c>
      <c r="H1877" s="256">
        <v>0</v>
      </c>
      <c r="I1877" s="256" t="s">
        <v>5502</v>
      </c>
      <c r="J1877" s="256">
        <v>0</v>
      </c>
      <c r="K1877" s="256" t="s">
        <v>5502</v>
      </c>
      <c r="L1877" s="256">
        <v>0</v>
      </c>
      <c r="M1877" s="256">
        <v>0</v>
      </c>
      <c r="N1877" s="256">
        <v>0</v>
      </c>
      <c r="O1877" s="256">
        <v>25</v>
      </c>
    </row>
    <row r="1878" spans="2:15" x14ac:dyDescent="0.25">
      <c r="B1878" t="str">
        <f t="shared" si="29"/>
        <v>1020230307549Total</v>
      </c>
      <c r="C1878" s="504" t="s">
        <v>668</v>
      </c>
      <c r="D1878" s="505" t="s">
        <v>669</v>
      </c>
      <c r="E1878" s="505" t="s">
        <v>669</v>
      </c>
      <c r="F1878" s="505" t="str">
        <f>F1877</f>
        <v>7549</v>
      </c>
      <c r="G1878" s="504" t="s">
        <v>3343</v>
      </c>
      <c r="H1878" s="504">
        <v>0</v>
      </c>
      <c r="I1878" s="504" t="s">
        <v>5502</v>
      </c>
      <c r="J1878" s="504">
        <v>0</v>
      </c>
      <c r="K1878" s="504" t="s">
        <v>5502</v>
      </c>
      <c r="L1878" s="504">
        <v>0</v>
      </c>
      <c r="M1878" s="504">
        <v>0</v>
      </c>
      <c r="N1878" s="504">
        <v>0</v>
      </c>
      <c r="O1878" s="504">
        <v>42</v>
      </c>
    </row>
    <row r="1879" spans="2:15" x14ac:dyDescent="0.25">
      <c r="B1879" t="str">
        <f t="shared" si="29"/>
        <v>1133644037953Female</v>
      </c>
      <c r="C1879" s="256" t="s">
        <v>670</v>
      </c>
      <c r="D1879" s="17" t="s">
        <v>671</v>
      </c>
      <c r="E1879" s="17" t="s">
        <v>2313</v>
      </c>
      <c r="F1879" s="17" t="s">
        <v>2314</v>
      </c>
      <c r="G1879" s="256" t="s">
        <v>3904</v>
      </c>
      <c r="H1879" s="256">
        <v>0</v>
      </c>
      <c r="I1879" s="256" t="s">
        <v>5502</v>
      </c>
      <c r="J1879" s="256">
        <v>19</v>
      </c>
      <c r="K1879" s="256">
        <v>183</v>
      </c>
      <c r="L1879" s="256" t="s">
        <v>5502</v>
      </c>
      <c r="M1879" s="256" t="s">
        <v>5502</v>
      </c>
      <c r="N1879" s="256">
        <v>0</v>
      </c>
      <c r="O1879" s="256">
        <v>213</v>
      </c>
    </row>
    <row r="1880" spans="2:15" x14ac:dyDescent="0.25">
      <c r="B1880" t="str">
        <f t="shared" si="29"/>
        <v>1133644037953Male</v>
      </c>
      <c r="C1880" s="256" t="s">
        <v>670</v>
      </c>
      <c r="D1880" s="17" t="s">
        <v>671</v>
      </c>
      <c r="E1880" s="17" t="s">
        <v>2313</v>
      </c>
      <c r="F1880" s="17" t="s">
        <v>2314</v>
      </c>
      <c r="G1880" s="256" t="s">
        <v>3905</v>
      </c>
      <c r="H1880" s="256">
        <v>0</v>
      </c>
      <c r="I1880" s="256" t="s">
        <v>5502</v>
      </c>
      <c r="J1880" s="256">
        <v>13</v>
      </c>
      <c r="K1880" s="256">
        <v>200</v>
      </c>
      <c r="L1880" s="256" t="s">
        <v>5502</v>
      </c>
      <c r="M1880" s="256" t="s">
        <v>5502</v>
      </c>
      <c r="N1880" s="256">
        <v>0</v>
      </c>
      <c r="O1880" s="256">
        <v>232</v>
      </c>
    </row>
    <row r="1881" spans="2:15" x14ac:dyDescent="0.25">
      <c r="B1881" t="str">
        <f t="shared" si="29"/>
        <v>1133644037953Total</v>
      </c>
      <c r="C1881" s="504" t="s">
        <v>670</v>
      </c>
      <c r="D1881" s="505" t="s">
        <v>671</v>
      </c>
      <c r="E1881" s="505" t="s">
        <v>2313</v>
      </c>
      <c r="F1881" s="505" t="str">
        <f>F1880</f>
        <v>7953</v>
      </c>
      <c r="G1881" s="504" t="s">
        <v>3343</v>
      </c>
      <c r="H1881" s="504">
        <v>0</v>
      </c>
      <c r="I1881" s="504" t="s">
        <v>5502</v>
      </c>
      <c r="J1881" s="504">
        <v>32</v>
      </c>
      <c r="K1881" s="504">
        <v>383</v>
      </c>
      <c r="L1881" s="504" t="s">
        <v>5502</v>
      </c>
      <c r="M1881" s="504">
        <v>18</v>
      </c>
      <c r="N1881" s="504">
        <v>0</v>
      </c>
      <c r="O1881" s="504">
        <v>445</v>
      </c>
    </row>
    <row r="1882" spans="2:15" x14ac:dyDescent="0.25">
      <c r="B1882" t="str">
        <f t="shared" si="29"/>
        <v>1133644032618Female</v>
      </c>
      <c r="C1882" s="256" t="s">
        <v>670</v>
      </c>
      <c r="D1882" s="17" t="s">
        <v>671</v>
      </c>
      <c r="E1882" s="17" t="s">
        <v>2315</v>
      </c>
      <c r="F1882" s="17" t="s">
        <v>2316</v>
      </c>
      <c r="G1882" s="256" t="s">
        <v>3904</v>
      </c>
      <c r="H1882" s="256">
        <v>0</v>
      </c>
      <c r="I1882" s="256" t="s">
        <v>5502</v>
      </c>
      <c r="J1882" s="256">
        <v>32</v>
      </c>
      <c r="K1882" s="256">
        <v>364</v>
      </c>
      <c r="L1882" s="256">
        <v>19</v>
      </c>
      <c r="M1882" s="256" t="s">
        <v>5502</v>
      </c>
      <c r="N1882" s="256">
        <v>0</v>
      </c>
      <c r="O1882" s="256">
        <v>437</v>
      </c>
    </row>
    <row r="1883" spans="2:15" x14ac:dyDescent="0.25">
      <c r="B1883" t="str">
        <f t="shared" si="29"/>
        <v>1133644032618Male</v>
      </c>
      <c r="C1883" s="256" t="s">
        <v>670</v>
      </c>
      <c r="D1883" s="17" t="s">
        <v>671</v>
      </c>
      <c r="E1883" s="17" t="s">
        <v>2315</v>
      </c>
      <c r="F1883" s="17" t="s">
        <v>2316</v>
      </c>
      <c r="G1883" s="256" t="s">
        <v>3905</v>
      </c>
      <c r="H1883" s="256" t="s">
        <v>5502</v>
      </c>
      <c r="I1883" s="256" t="s">
        <v>5502</v>
      </c>
      <c r="J1883" s="256">
        <v>26</v>
      </c>
      <c r="K1883" s="256">
        <v>445</v>
      </c>
      <c r="L1883" s="256">
        <v>16</v>
      </c>
      <c r="M1883" s="256">
        <v>13</v>
      </c>
      <c r="N1883" s="256">
        <v>0</v>
      </c>
      <c r="O1883" s="256">
        <v>512</v>
      </c>
    </row>
    <row r="1884" spans="2:15" x14ac:dyDescent="0.25">
      <c r="B1884" t="str">
        <f t="shared" si="29"/>
        <v>1133644032618Total</v>
      </c>
      <c r="C1884" s="504" t="s">
        <v>670</v>
      </c>
      <c r="D1884" s="505" t="s">
        <v>671</v>
      </c>
      <c r="E1884" s="505" t="s">
        <v>2315</v>
      </c>
      <c r="F1884" s="505" t="str">
        <f>F1883</f>
        <v>2618</v>
      </c>
      <c r="G1884" s="504" t="s">
        <v>3343</v>
      </c>
      <c r="H1884" s="504" t="s">
        <v>5502</v>
      </c>
      <c r="I1884" s="504" t="s">
        <v>5502</v>
      </c>
      <c r="J1884" s="504">
        <v>58</v>
      </c>
      <c r="K1884" s="504">
        <v>809</v>
      </c>
      <c r="L1884" s="504">
        <v>35</v>
      </c>
      <c r="M1884" s="504" t="s">
        <v>5502</v>
      </c>
      <c r="N1884" s="504">
        <v>0</v>
      </c>
      <c r="O1884" s="504">
        <v>949</v>
      </c>
    </row>
    <row r="1885" spans="2:15" x14ac:dyDescent="0.25">
      <c r="B1885" t="str">
        <f t="shared" si="29"/>
        <v>1133645032623Female</v>
      </c>
      <c r="C1885" s="256" t="s">
        <v>672</v>
      </c>
      <c r="D1885" s="17" t="s">
        <v>673</v>
      </c>
      <c r="E1885" s="17" t="s">
        <v>2317</v>
      </c>
      <c r="F1885" s="17" t="s">
        <v>2318</v>
      </c>
      <c r="G1885" s="256" t="s">
        <v>3904</v>
      </c>
      <c r="H1885" s="256" t="s">
        <v>5502</v>
      </c>
      <c r="I1885" s="256">
        <v>32</v>
      </c>
      <c r="J1885" s="256">
        <v>110</v>
      </c>
      <c r="K1885" s="256">
        <v>549</v>
      </c>
      <c r="L1885" s="256">
        <v>38</v>
      </c>
      <c r="M1885" s="256">
        <v>84</v>
      </c>
      <c r="N1885" s="256" t="s">
        <v>5502</v>
      </c>
      <c r="O1885" s="256">
        <v>817</v>
      </c>
    </row>
    <row r="1886" spans="2:15" x14ac:dyDescent="0.25">
      <c r="B1886" t="str">
        <f t="shared" si="29"/>
        <v>1133645032623Male</v>
      </c>
      <c r="C1886" s="256" t="s">
        <v>672</v>
      </c>
      <c r="D1886" s="17" t="s">
        <v>673</v>
      </c>
      <c r="E1886" s="17" t="s">
        <v>2317</v>
      </c>
      <c r="F1886" s="17" t="s">
        <v>2318</v>
      </c>
      <c r="G1886" s="256" t="s">
        <v>3905</v>
      </c>
      <c r="H1886" s="256">
        <v>0</v>
      </c>
      <c r="I1886" s="256">
        <v>41</v>
      </c>
      <c r="J1886" s="256">
        <v>137</v>
      </c>
      <c r="K1886" s="256">
        <v>628</v>
      </c>
      <c r="L1886" s="256">
        <v>48</v>
      </c>
      <c r="M1886" s="256">
        <v>72</v>
      </c>
      <c r="N1886" s="256">
        <v>0</v>
      </c>
      <c r="O1886" s="256">
        <v>926</v>
      </c>
    </row>
    <row r="1887" spans="2:15" x14ac:dyDescent="0.25">
      <c r="B1887" t="str">
        <f t="shared" si="29"/>
        <v>1133645032623Total</v>
      </c>
      <c r="C1887" s="504" t="s">
        <v>672</v>
      </c>
      <c r="D1887" s="505" t="s">
        <v>673</v>
      </c>
      <c r="E1887" s="505" t="s">
        <v>2317</v>
      </c>
      <c r="F1887" s="505" t="str">
        <f>F1886</f>
        <v>2623</v>
      </c>
      <c r="G1887" s="504" t="s">
        <v>3343</v>
      </c>
      <c r="H1887" s="504" t="s">
        <v>5502</v>
      </c>
      <c r="I1887" s="504">
        <v>73</v>
      </c>
      <c r="J1887" s="504">
        <v>247</v>
      </c>
      <c r="K1887" s="504">
        <v>1177</v>
      </c>
      <c r="L1887" s="504">
        <v>86</v>
      </c>
      <c r="M1887" s="504">
        <v>156</v>
      </c>
      <c r="N1887" s="504" t="s">
        <v>5502</v>
      </c>
      <c r="O1887" s="504">
        <v>1743</v>
      </c>
    </row>
    <row r="1888" spans="2:15" x14ac:dyDescent="0.25">
      <c r="B1888" t="str">
        <f t="shared" si="29"/>
        <v>1133645035114Female</v>
      </c>
      <c r="C1888" s="256" t="s">
        <v>672</v>
      </c>
      <c r="D1888" s="17" t="s">
        <v>673</v>
      </c>
      <c r="E1888" s="17" t="s">
        <v>2319</v>
      </c>
      <c r="F1888" s="17" t="s">
        <v>2320</v>
      </c>
      <c r="G1888" s="256" t="s">
        <v>3904</v>
      </c>
      <c r="H1888" s="256">
        <v>0</v>
      </c>
      <c r="I1888" s="256">
        <v>18</v>
      </c>
      <c r="J1888" s="256">
        <v>54</v>
      </c>
      <c r="K1888" s="256">
        <v>288</v>
      </c>
      <c r="L1888" s="256">
        <v>31</v>
      </c>
      <c r="M1888" s="256">
        <v>43</v>
      </c>
      <c r="N1888" s="256">
        <v>0</v>
      </c>
      <c r="O1888" s="256">
        <v>434</v>
      </c>
    </row>
    <row r="1889" spans="2:15" x14ac:dyDescent="0.25">
      <c r="B1889" t="str">
        <f t="shared" si="29"/>
        <v>1133645035114Male</v>
      </c>
      <c r="C1889" s="256" t="s">
        <v>672</v>
      </c>
      <c r="D1889" s="17" t="s">
        <v>673</v>
      </c>
      <c r="E1889" s="17" t="s">
        <v>2319</v>
      </c>
      <c r="F1889" s="17" t="s">
        <v>2320</v>
      </c>
      <c r="G1889" s="256" t="s">
        <v>3905</v>
      </c>
      <c r="H1889" s="256">
        <v>0</v>
      </c>
      <c r="I1889" s="256">
        <v>25</v>
      </c>
      <c r="J1889" s="256">
        <v>70</v>
      </c>
      <c r="K1889" s="256">
        <v>319</v>
      </c>
      <c r="L1889" s="256">
        <v>21</v>
      </c>
      <c r="M1889" s="256">
        <v>46</v>
      </c>
      <c r="N1889" s="256">
        <v>0</v>
      </c>
      <c r="O1889" s="256">
        <v>481</v>
      </c>
    </row>
    <row r="1890" spans="2:15" x14ac:dyDescent="0.25">
      <c r="B1890" t="str">
        <f t="shared" si="29"/>
        <v>1133645035114Total</v>
      </c>
      <c r="C1890" s="504" t="s">
        <v>672</v>
      </c>
      <c r="D1890" s="505" t="s">
        <v>673</v>
      </c>
      <c r="E1890" s="505" t="s">
        <v>2319</v>
      </c>
      <c r="F1890" s="505" t="str">
        <f>F1889</f>
        <v>5114</v>
      </c>
      <c r="G1890" s="504" t="s">
        <v>3343</v>
      </c>
      <c r="H1890" s="504">
        <v>0</v>
      </c>
      <c r="I1890" s="504">
        <v>43</v>
      </c>
      <c r="J1890" s="504">
        <v>124</v>
      </c>
      <c r="K1890" s="504">
        <v>607</v>
      </c>
      <c r="L1890" s="504">
        <v>52</v>
      </c>
      <c r="M1890" s="504">
        <v>89</v>
      </c>
      <c r="N1890" s="504">
        <v>0</v>
      </c>
      <c r="O1890" s="504">
        <v>915</v>
      </c>
    </row>
    <row r="1891" spans="2:15" x14ac:dyDescent="0.25">
      <c r="B1891" t="str">
        <f t="shared" si="29"/>
        <v>1265134807672Female</v>
      </c>
      <c r="C1891" s="256" t="s">
        <v>674</v>
      </c>
      <c r="D1891" s="17" t="s">
        <v>675</v>
      </c>
      <c r="E1891" s="17" t="s">
        <v>675</v>
      </c>
      <c r="F1891" s="17" t="s">
        <v>2321</v>
      </c>
      <c r="G1891" s="256" t="s">
        <v>3904</v>
      </c>
      <c r="H1891" s="256" t="s">
        <v>5502</v>
      </c>
      <c r="I1891" s="256">
        <v>60</v>
      </c>
      <c r="J1891" s="256">
        <v>290</v>
      </c>
      <c r="K1891" s="256" t="s">
        <v>5502</v>
      </c>
      <c r="L1891" s="256" t="s">
        <v>5502</v>
      </c>
      <c r="M1891" s="256" t="s">
        <v>5502</v>
      </c>
      <c r="N1891" s="256" t="s">
        <v>5502</v>
      </c>
      <c r="O1891" s="256">
        <v>367</v>
      </c>
    </row>
    <row r="1892" spans="2:15" x14ac:dyDescent="0.25">
      <c r="B1892" t="str">
        <f t="shared" si="29"/>
        <v>1265134807672Male</v>
      </c>
      <c r="C1892" s="256" t="s">
        <v>674</v>
      </c>
      <c r="D1892" s="17" t="s">
        <v>675</v>
      </c>
      <c r="E1892" s="17" t="s">
        <v>675</v>
      </c>
      <c r="F1892" s="17" t="s">
        <v>2321</v>
      </c>
      <c r="G1892" s="256" t="s">
        <v>3905</v>
      </c>
      <c r="H1892" s="256">
        <v>0</v>
      </c>
      <c r="I1892" s="256">
        <v>65</v>
      </c>
      <c r="J1892" s="256">
        <v>303</v>
      </c>
      <c r="K1892" s="256">
        <v>18</v>
      </c>
      <c r="L1892" s="256" t="s">
        <v>5502</v>
      </c>
      <c r="M1892" s="256" t="s">
        <v>5502</v>
      </c>
      <c r="N1892" s="256">
        <v>0</v>
      </c>
      <c r="O1892" s="256">
        <v>392</v>
      </c>
    </row>
    <row r="1893" spans="2:15" x14ac:dyDescent="0.25">
      <c r="B1893" t="str">
        <f t="shared" si="29"/>
        <v>1265134807672Total</v>
      </c>
      <c r="C1893" s="504" t="s">
        <v>674</v>
      </c>
      <c r="D1893" s="505" t="s">
        <v>675</v>
      </c>
      <c r="E1893" s="505" t="s">
        <v>675</v>
      </c>
      <c r="F1893" s="505" t="str">
        <f>F1892</f>
        <v>7672</v>
      </c>
      <c r="G1893" s="504" t="s">
        <v>3343</v>
      </c>
      <c r="H1893" s="504" t="s">
        <v>5502</v>
      </c>
      <c r="I1893" s="504">
        <v>125</v>
      </c>
      <c r="J1893" s="504">
        <v>593</v>
      </c>
      <c r="K1893" s="504" t="s">
        <v>5502</v>
      </c>
      <c r="L1893" s="504" t="s">
        <v>5502</v>
      </c>
      <c r="M1893" s="504" t="s">
        <v>5502</v>
      </c>
      <c r="N1893" s="504" t="s">
        <v>5502</v>
      </c>
      <c r="O1893" s="504">
        <v>759</v>
      </c>
    </row>
    <row r="1894" spans="2:15" x14ac:dyDescent="0.25">
      <c r="B1894" t="str">
        <f t="shared" si="29"/>
        <v>1283252032339Female</v>
      </c>
      <c r="C1894" s="256" t="s">
        <v>676</v>
      </c>
      <c r="D1894" s="17" t="s">
        <v>677</v>
      </c>
      <c r="E1894" s="17" t="s">
        <v>2322</v>
      </c>
      <c r="F1894" s="17" t="s">
        <v>2323</v>
      </c>
      <c r="G1894" s="256" t="s">
        <v>3904</v>
      </c>
      <c r="H1894" s="256">
        <v>0</v>
      </c>
      <c r="I1894" s="256">
        <v>0</v>
      </c>
      <c r="J1894" s="256">
        <v>0</v>
      </c>
      <c r="K1894" s="256">
        <v>296</v>
      </c>
      <c r="L1894" s="256" t="s">
        <v>5502</v>
      </c>
      <c r="M1894" s="256" t="s">
        <v>5502</v>
      </c>
      <c r="N1894" s="256">
        <v>0</v>
      </c>
      <c r="O1894" s="256">
        <v>299</v>
      </c>
    </row>
    <row r="1895" spans="2:15" x14ac:dyDescent="0.25">
      <c r="B1895" t="str">
        <f t="shared" si="29"/>
        <v>1283252032339Male</v>
      </c>
      <c r="C1895" s="256" t="s">
        <v>676</v>
      </c>
      <c r="D1895" s="17" t="s">
        <v>677</v>
      </c>
      <c r="E1895" s="17" t="s">
        <v>2322</v>
      </c>
      <c r="F1895" s="17" t="s">
        <v>2323</v>
      </c>
      <c r="G1895" s="256" t="s">
        <v>3905</v>
      </c>
      <c r="H1895" s="256">
        <v>0</v>
      </c>
      <c r="I1895" s="256">
        <v>0</v>
      </c>
      <c r="J1895" s="256" t="s">
        <v>5502</v>
      </c>
      <c r="K1895" s="256">
        <v>332</v>
      </c>
      <c r="L1895" s="256" t="s">
        <v>5502</v>
      </c>
      <c r="M1895" s="256" t="s">
        <v>5502</v>
      </c>
      <c r="N1895" s="256">
        <v>0</v>
      </c>
      <c r="O1895" s="256">
        <v>336</v>
      </c>
    </row>
    <row r="1896" spans="2:15" x14ac:dyDescent="0.25">
      <c r="B1896" t="str">
        <f t="shared" si="29"/>
        <v>1283252032339Total</v>
      </c>
      <c r="C1896" s="504" t="s">
        <v>676</v>
      </c>
      <c r="D1896" s="505" t="s">
        <v>677</v>
      </c>
      <c r="E1896" s="505" t="s">
        <v>2322</v>
      </c>
      <c r="F1896" s="505" t="str">
        <f>F1895</f>
        <v>2339</v>
      </c>
      <c r="G1896" s="504" t="s">
        <v>3343</v>
      </c>
      <c r="H1896" s="504">
        <v>0</v>
      </c>
      <c r="I1896" s="504">
        <v>0</v>
      </c>
      <c r="J1896" s="504" t="s">
        <v>5502</v>
      </c>
      <c r="K1896" s="504">
        <v>628</v>
      </c>
      <c r="L1896" s="504" t="s">
        <v>5502</v>
      </c>
      <c r="M1896" s="504" t="s">
        <v>5502</v>
      </c>
      <c r="N1896" s="504">
        <v>0</v>
      </c>
      <c r="O1896" s="504">
        <v>635</v>
      </c>
    </row>
    <row r="1897" spans="2:15" x14ac:dyDescent="0.25">
      <c r="B1897" t="str">
        <f t="shared" si="29"/>
        <v>1265100147777Female</v>
      </c>
      <c r="C1897" s="256" t="s">
        <v>678</v>
      </c>
      <c r="D1897" s="17" t="s">
        <v>679</v>
      </c>
      <c r="E1897" s="17" t="s">
        <v>2324</v>
      </c>
      <c r="F1897" s="17" t="s">
        <v>2325</v>
      </c>
      <c r="G1897" s="256" t="s">
        <v>3904</v>
      </c>
      <c r="H1897" s="256" t="s">
        <v>5502</v>
      </c>
      <c r="I1897" s="256">
        <v>68</v>
      </c>
      <c r="J1897" s="256">
        <v>63</v>
      </c>
      <c r="K1897" s="256">
        <v>92</v>
      </c>
      <c r="L1897" s="256" t="s">
        <v>5502</v>
      </c>
      <c r="M1897" s="256" t="s">
        <v>5502</v>
      </c>
      <c r="N1897" s="256">
        <v>0</v>
      </c>
      <c r="O1897" s="256">
        <v>234</v>
      </c>
    </row>
    <row r="1898" spans="2:15" x14ac:dyDescent="0.25">
      <c r="B1898" t="str">
        <f t="shared" si="29"/>
        <v>1265100147777Male</v>
      </c>
      <c r="C1898" s="256" t="s">
        <v>678</v>
      </c>
      <c r="D1898" s="17" t="s">
        <v>679</v>
      </c>
      <c r="E1898" s="17" t="s">
        <v>2324</v>
      </c>
      <c r="F1898" s="17" t="s">
        <v>2325</v>
      </c>
      <c r="G1898" s="256" t="s">
        <v>3905</v>
      </c>
      <c r="H1898" s="256" t="s">
        <v>5502</v>
      </c>
      <c r="I1898" s="256">
        <v>61</v>
      </c>
      <c r="J1898" s="256">
        <v>57</v>
      </c>
      <c r="K1898" s="256">
        <v>101</v>
      </c>
      <c r="L1898" s="256" t="s">
        <v>5502</v>
      </c>
      <c r="M1898" s="256" t="s">
        <v>5502</v>
      </c>
      <c r="N1898" s="256">
        <v>0</v>
      </c>
      <c r="O1898" s="256">
        <v>233</v>
      </c>
    </row>
    <row r="1899" spans="2:15" x14ac:dyDescent="0.25">
      <c r="B1899" t="str">
        <f t="shared" si="29"/>
        <v>1265100147777Total</v>
      </c>
      <c r="C1899" s="504" t="s">
        <v>678</v>
      </c>
      <c r="D1899" s="505" t="s">
        <v>679</v>
      </c>
      <c r="E1899" s="505" t="s">
        <v>2324</v>
      </c>
      <c r="F1899" s="505" t="str">
        <f>F1898</f>
        <v>7777</v>
      </c>
      <c r="G1899" s="504" t="s">
        <v>3343</v>
      </c>
      <c r="H1899" s="504" t="s">
        <v>5502</v>
      </c>
      <c r="I1899" s="504">
        <v>129</v>
      </c>
      <c r="J1899" s="504">
        <v>120</v>
      </c>
      <c r="K1899" s="504">
        <v>193</v>
      </c>
      <c r="L1899" s="504" t="s">
        <v>5502</v>
      </c>
      <c r="M1899" s="504">
        <v>16</v>
      </c>
      <c r="N1899" s="504">
        <v>0</v>
      </c>
      <c r="O1899" s="504">
        <v>467</v>
      </c>
    </row>
    <row r="1900" spans="2:15" x14ac:dyDescent="0.25">
      <c r="B1900" t="str">
        <f t="shared" si="29"/>
        <v>1252355021902Female</v>
      </c>
      <c r="C1900" s="256" t="s">
        <v>680</v>
      </c>
      <c r="D1900" s="17" t="s">
        <v>681</v>
      </c>
      <c r="E1900" s="17" t="s">
        <v>2326</v>
      </c>
      <c r="F1900" s="17" t="s">
        <v>2327</v>
      </c>
      <c r="G1900" s="256" t="s">
        <v>3904</v>
      </c>
      <c r="H1900" s="256" t="s">
        <v>5502</v>
      </c>
      <c r="I1900" s="256">
        <v>15</v>
      </c>
      <c r="J1900" s="256" t="s">
        <v>5502</v>
      </c>
      <c r="K1900" s="256">
        <v>436</v>
      </c>
      <c r="L1900" s="256" t="s">
        <v>5502</v>
      </c>
      <c r="M1900" s="256">
        <v>58</v>
      </c>
      <c r="N1900" s="256" t="s">
        <v>5502</v>
      </c>
      <c r="O1900" s="256">
        <v>522</v>
      </c>
    </row>
    <row r="1901" spans="2:15" x14ac:dyDescent="0.25">
      <c r="B1901" t="str">
        <f t="shared" si="29"/>
        <v>1252355021902Male</v>
      </c>
      <c r="C1901" s="256" t="s">
        <v>680</v>
      </c>
      <c r="D1901" s="17" t="s">
        <v>681</v>
      </c>
      <c r="E1901" s="17" t="s">
        <v>2326</v>
      </c>
      <c r="F1901" s="17" t="s">
        <v>2327</v>
      </c>
      <c r="G1901" s="256" t="s">
        <v>3905</v>
      </c>
      <c r="H1901" s="256">
        <v>0</v>
      </c>
      <c r="I1901" s="256">
        <v>17</v>
      </c>
      <c r="J1901" s="256" t="s">
        <v>5502</v>
      </c>
      <c r="K1901" s="256">
        <v>516</v>
      </c>
      <c r="L1901" s="256" t="s">
        <v>5502</v>
      </c>
      <c r="M1901" s="256">
        <v>52</v>
      </c>
      <c r="N1901" s="256" t="s">
        <v>5502</v>
      </c>
      <c r="O1901" s="256">
        <v>595</v>
      </c>
    </row>
    <row r="1902" spans="2:15" x14ac:dyDescent="0.25">
      <c r="B1902" t="str">
        <f t="shared" si="29"/>
        <v>1252355021902Total</v>
      </c>
      <c r="C1902" s="504" t="s">
        <v>680</v>
      </c>
      <c r="D1902" s="505" t="s">
        <v>681</v>
      </c>
      <c r="E1902" s="505" t="s">
        <v>2326</v>
      </c>
      <c r="F1902" s="505" t="str">
        <f>F1901</f>
        <v>1902</v>
      </c>
      <c r="G1902" s="504" t="s">
        <v>3343</v>
      </c>
      <c r="H1902" s="504" t="s">
        <v>5502</v>
      </c>
      <c r="I1902" s="504">
        <v>32</v>
      </c>
      <c r="J1902" s="504">
        <v>12</v>
      </c>
      <c r="K1902" s="504">
        <v>952</v>
      </c>
      <c r="L1902" s="504" t="s">
        <v>5502</v>
      </c>
      <c r="M1902" s="504">
        <v>110</v>
      </c>
      <c r="N1902" s="504" t="s">
        <v>5502</v>
      </c>
      <c r="O1902" s="504">
        <v>1117</v>
      </c>
    </row>
    <row r="1903" spans="2:15" x14ac:dyDescent="0.25">
      <c r="B1903" t="str">
        <f t="shared" si="29"/>
        <v>1252355021901Female</v>
      </c>
      <c r="C1903" s="256" t="s">
        <v>680</v>
      </c>
      <c r="D1903" s="17" t="s">
        <v>681</v>
      </c>
      <c r="E1903" s="17" t="s">
        <v>2328</v>
      </c>
      <c r="F1903" s="17" t="s">
        <v>2329</v>
      </c>
      <c r="G1903" s="256" t="s">
        <v>3904</v>
      </c>
      <c r="H1903" s="256">
        <v>0</v>
      </c>
      <c r="I1903" s="256" t="s">
        <v>5502</v>
      </c>
      <c r="J1903" s="256" t="s">
        <v>5502</v>
      </c>
      <c r="K1903" s="256">
        <v>194</v>
      </c>
      <c r="L1903" s="256" t="s">
        <v>5502</v>
      </c>
      <c r="M1903" s="256">
        <v>17</v>
      </c>
      <c r="N1903" s="256">
        <v>0</v>
      </c>
      <c r="O1903" s="256">
        <v>227</v>
      </c>
    </row>
    <row r="1904" spans="2:15" x14ac:dyDescent="0.25">
      <c r="B1904" t="str">
        <f t="shared" si="29"/>
        <v>1252355021901Male</v>
      </c>
      <c r="C1904" s="256" t="s">
        <v>680</v>
      </c>
      <c r="D1904" s="17" t="s">
        <v>681</v>
      </c>
      <c r="E1904" s="17" t="s">
        <v>2328</v>
      </c>
      <c r="F1904" s="17" t="s">
        <v>2329</v>
      </c>
      <c r="G1904" s="256" t="s">
        <v>3905</v>
      </c>
      <c r="H1904" s="256">
        <v>0</v>
      </c>
      <c r="I1904" s="256">
        <v>11</v>
      </c>
      <c r="J1904" s="256" t="s">
        <v>5502</v>
      </c>
      <c r="K1904" s="256">
        <v>224</v>
      </c>
      <c r="L1904" s="256" t="s">
        <v>5502</v>
      </c>
      <c r="M1904" s="256">
        <v>19</v>
      </c>
      <c r="N1904" s="256">
        <v>0</v>
      </c>
      <c r="O1904" s="256">
        <v>262</v>
      </c>
    </row>
    <row r="1905" spans="2:15" x14ac:dyDescent="0.25">
      <c r="B1905" t="str">
        <f t="shared" si="29"/>
        <v>1252355021901Total</v>
      </c>
      <c r="C1905" s="504" t="s">
        <v>680</v>
      </c>
      <c r="D1905" s="505" t="s">
        <v>681</v>
      </c>
      <c r="E1905" s="505" t="s">
        <v>2328</v>
      </c>
      <c r="F1905" s="505" t="str">
        <f>F1904</f>
        <v>1901</v>
      </c>
      <c r="G1905" s="504" t="s">
        <v>3343</v>
      </c>
      <c r="H1905" s="504">
        <v>0</v>
      </c>
      <c r="I1905" s="504" t="s">
        <v>5502</v>
      </c>
      <c r="J1905" s="504" t="s">
        <v>5502</v>
      </c>
      <c r="K1905" s="504">
        <v>418</v>
      </c>
      <c r="L1905" s="504" t="s">
        <v>5502</v>
      </c>
      <c r="M1905" s="504">
        <v>36</v>
      </c>
      <c r="N1905" s="504">
        <v>0</v>
      </c>
      <c r="O1905" s="504">
        <v>489</v>
      </c>
    </row>
    <row r="1906" spans="2:15" x14ac:dyDescent="0.25">
      <c r="B1906" t="str">
        <f t="shared" si="29"/>
        <v>1041050035363Female</v>
      </c>
      <c r="C1906" s="256" t="s">
        <v>682</v>
      </c>
      <c r="D1906" s="17" t="s">
        <v>683</v>
      </c>
      <c r="E1906" s="17" t="s">
        <v>2330</v>
      </c>
      <c r="F1906" s="17" t="s">
        <v>2331</v>
      </c>
      <c r="G1906" s="256" t="s">
        <v>3904</v>
      </c>
      <c r="H1906" s="256">
        <v>0</v>
      </c>
      <c r="I1906" s="256" t="s">
        <v>5502</v>
      </c>
      <c r="J1906" s="256" t="s">
        <v>5502</v>
      </c>
      <c r="K1906" s="256">
        <v>274</v>
      </c>
      <c r="L1906" s="256" t="s">
        <v>5502</v>
      </c>
      <c r="M1906" s="256" t="s">
        <v>5502</v>
      </c>
      <c r="N1906" s="256">
        <v>0</v>
      </c>
      <c r="O1906" s="256">
        <v>286</v>
      </c>
    </row>
    <row r="1907" spans="2:15" x14ac:dyDescent="0.25">
      <c r="B1907" t="str">
        <f t="shared" si="29"/>
        <v>1041050035363Male</v>
      </c>
      <c r="C1907" s="256" t="s">
        <v>682</v>
      </c>
      <c r="D1907" s="17" t="s">
        <v>683</v>
      </c>
      <c r="E1907" s="17" t="s">
        <v>2330</v>
      </c>
      <c r="F1907" s="17" t="s">
        <v>2331</v>
      </c>
      <c r="G1907" s="256" t="s">
        <v>3905</v>
      </c>
      <c r="H1907" s="256">
        <v>0</v>
      </c>
      <c r="I1907" s="256" t="s">
        <v>5502</v>
      </c>
      <c r="J1907" s="256" t="s">
        <v>5502</v>
      </c>
      <c r="K1907" s="256">
        <v>254</v>
      </c>
      <c r="L1907" s="256" t="s">
        <v>5502</v>
      </c>
      <c r="M1907" s="256" t="s">
        <v>5502</v>
      </c>
      <c r="N1907" s="256">
        <v>0</v>
      </c>
      <c r="O1907" s="256">
        <v>262</v>
      </c>
    </row>
    <row r="1908" spans="2:15" x14ac:dyDescent="0.25">
      <c r="B1908" t="str">
        <f t="shared" si="29"/>
        <v>1041050035363Total</v>
      </c>
      <c r="C1908" s="504" t="s">
        <v>682</v>
      </c>
      <c r="D1908" s="505" t="s">
        <v>683</v>
      </c>
      <c r="E1908" s="505" t="s">
        <v>2330</v>
      </c>
      <c r="F1908" s="505" t="str">
        <f>F1907</f>
        <v>5363</v>
      </c>
      <c r="G1908" s="504" t="s">
        <v>3343</v>
      </c>
      <c r="H1908" s="504">
        <v>0</v>
      </c>
      <c r="I1908" s="504" t="s">
        <v>5502</v>
      </c>
      <c r="J1908" s="504" t="s">
        <v>5502</v>
      </c>
      <c r="K1908" s="504">
        <v>528</v>
      </c>
      <c r="L1908" s="504" t="s">
        <v>5502</v>
      </c>
      <c r="M1908" s="504" t="s">
        <v>5502</v>
      </c>
      <c r="N1908" s="504">
        <v>0</v>
      </c>
      <c r="O1908" s="504">
        <v>548</v>
      </c>
    </row>
    <row r="1909" spans="2:15" x14ac:dyDescent="0.25">
      <c r="B1909" t="str">
        <f t="shared" si="29"/>
        <v>1041050031159Female</v>
      </c>
      <c r="C1909" s="256" t="s">
        <v>682</v>
      </c>
      <c r="D1909" s="17" t="s">
        <v>683</v>
      </c>
      <c r="E1909" s="17" t="s">
        <v>2332</v>
      </c>
      <c r="F1909" s="17" t="s">
        <v>2333</v>
      </c>
      <c r="G1909" s="256" t="s">
        <v>3904</v>
      </c>
      <c r="H1909" s="256" t="s">
        <v>5502</v>
      </c>
      <c r="I1909" s="256" t="s">
        <v>5502</v>
      </c>
      <c r="J1909" s="256" t="s">
        <v>5502</v>
      </c>
      <c r="K1909" s="256">
        <v>480</v>
      </c>
      <c r="L1909" s="256" t="s">
        <v>5502</v>
      </c>
      <c r="M1909" s="256" t="s">
        <v>5502</v>
      </c>
      <c r="N1909" s="256">
        <v>0</v>
      </c>
      <c r="O1909" s="256">
        <v>507</v>
      </c>
    </row>
    <row r="1910" spans="2:15" x14ac:dyDescent="0.25">
      <c r="B1910" t="str">
        <f t="shared" si="29"/>
        <v>1041050031159Male</v>
      </c>
      <c r="C1910" s="256" t="s">
        <v>682</v>
      </c>
      <c r="D1910" s="17" t="s">
        <v>683</v>
      </c>
      <c r="E1910" s="17" t="s">
        <v>2332</v>
      </c>
      <c r="F1910" s="17" t="s">
        <v>2333</v>
      </c>
      <c r="G1910" s="256" t="s">
        <v>3905</v>
      </c>
      <c r="H1910" s="256">
        <v>0</v>
      </c>
      <c r="I1910" s="256" t="s">
        <v>5502</v>
      </c>
      <c r="J1910" s="256" t="s">
        <v>5502</v>
      </c>
      <c r="K1910" s="256">
        <v>540</v>
      </c>
      <c r="L1910" s="256">
        <v>0</v>
      </c>
      <c r="M1910" s="256" t="s">
        <v>5502</v>
      </c>
      <c r="N1910" s="256">
        <v>0</v>
      </c>
      <c r="O1910" s="256">
        <v>552</v>
      </c>
    </row>
    <row r="1911" spans="2:15" x14ac:dyDescent="0.25">
      <c r="B1911" t="str">
        <f t="shared" si="29"/>
        <v>1041050031159Total</v>
      </c>
      <c r="C1911" s="504" t="s">
        <v>682</v>
      </c>
      <c r="D1911" s="505" t="s">
        <v>683</v>
      </c>
      <c r="E1911" s="505" t="s">
        <v>2332</v>
      </c>
      <c r="F1911" s="505" t="str">
        <f>F1910</f>
        <v>1159</v>
      </c>
      <c r="G1911" s="504" t="s">
        <v>3343</v>
      </c>
      <c r="H1911" s="504" t="s">
        <v>5502</v>
      </c>
      <c r="I1911" s="504" t="s">
        <v>5502</v>
      </c>
      <c r="J1911" s="504" t="s">
        <v>5502</v>
      </c>
      <c r="K1911" s="504">
        <v>1020</v>
      </c>
      <c r="L1911" s="504" t="s">
        <v>5502</v>
      </c>
      <c r="M1911" s="504">
        <v>13</v>
      </c>
      <c r="N1911" s="504">
        <v>0</v>
      </c>
      <c r="O1911" s="504">
        <v>1059</v>
      </c>
    </row>
    <row r="1912" spans="2:15" x14ac:dyDescent="0.25">
      <c r="B1912" t="str">
        <f t="shared" si="29"/>
        <v>1265131507574Female</v>
      </c>
      <c r="C1912" s="256" t="s">
        <v>684</v>
      </c>
      <c r="D1912" s="17" t="s">
        <v>685</v>
      </c>
      <c r="E1912" s="17" t="s">
        <v>685</v>
      </c>
      <c r="F1912" s="17" t="s">
        <v>2334</v>
      </c>
      <c r="G1912" s="256" t="s">
        <v>3904</v>
      </c>
      <c r="H1912" s="256">
        <v>0</v>
      </c>
      <c r="I1912" s="256" t="s">
        <v>5502</v>
      </c>
      <c r="J1912" s="256">
        <v>28</v>
      </c>
      <c r="K1912" s="256">
        <v>229</v>
      </c>
      <c r="L1912" s="256" t="s">
        <v>5502</v>
      </c>
      <c r="M1912" s="256">
        <v>36</v>
      </c>
      <c r="N1912" s="256">
        <v>0</v>
      </c>
      <c r="O1912" s="256">
        <v>327</v>
      </c>
    </row>
    <row r="1913" spans="2:15" x14ac:dyDescent="0.25">
      <c r="B1913" t="str">
        <f t="shared" si="29"/>
        <v>1265131507574Male</v>
      </c>
      <c r="C1913" s="256" t="s">
        <v>684</v>
      </c>
      <c r="D1913" s="17" t="s">
        <v>685</v>
      </c>
      <c r="E1913" s="17" t="s">
        <v>685</v>
      </c>
      <c r="F1913" s="17" t="s">
        <v>2334</v>
      </c>
      <c r="G1913" s="256" t="s">
        <v>3905</v>
      </c>
      <c r="H1913" s="256">
        <v>0</v>
      </c>
      <c r="I1913" s="256" t="s">
        <v>5502</v>
      </c>
      <c r="J1913" s="256">
        <v>37</v>
      </c>
      <c r="K1913" s="256">
        <v>232</v>
      </c>
      <c r="L1913" s="256" t="s">
        <v>5502</v>
      </c>
      <c r="M1913" s="256">
        <v>28</v>
      </c>
      <c r="N1913" s="256">
        <v>0</v>
      </c>
      <c r="O1913" s="256">
        <v>327</v>
      </c>
    </row>
    <row r="1914" spans="2:15" x14ac:dyDescent="0.25">
      <c r="B1914" t="str">
        <f t="shared" si="29"/>
        <v>1265131507574Total</v>
      </c>
      <c r="C1914" s="504" t="s">
        <v>684</v>
      </c>
      <c r="D1914" s="505" t="s">
        <v>685</v>
      </c>
      <c r="E1914" s="505" t="s">
        <v>685</v>
      </c>
      <c r="F1914" s="505" t="str">
        <f>F1913</f>
        <v>7574</v>
      </c>
      <c r="G1914" s="504" t="s">
        <v>3343</v>
      </c>
      <c r="H1914" s="504">
        <v>0</v>
      </c>
      <c r="I1914" s="504">
        <v>45</v>
      </c>
      <c r="J1914" s="504">
        <v>65</v>
      </c>
      <c r="K1914" s="504">
        <v>461</v>
      </c>
      <c r="L1914" s="504">
        <v>19</v>
      </c>
      <c r="M1914" s="504">
        <v>64</v>
      </c>
      <c r="N1914" s="504">
        <v>0</v>
      </c>
      <c r="O1914" s="504">
        <v>654</v>
      </c>
    </row>
    <row r="1915" spans="2:15" x14ac:dyDescent="0.25">
      <c r="B1915" t="str">
        <f t="shared" si="29"/>
        <v>1265100027678Female</v>
      </c>
      <c r="C1915" s="256" t="s">
        <v>686</v>
      </c>
      <c r="D1915" s="17" t="s">
        <v>5372</v>
      </c>
      <c r="E1915" s="17" t="s">
        <v>5372</v>
      </c>
      <c r="F1915" s="17" t="s">
        <v>2335</v>
      </c>
      <c r="G1915" s="256" t="s">
        <v>3904</v>
      </c>
      <c r="H1915" s="256">
        <v>0</v>
      </c>
      <c r="I1915" s="256">
        <v>241</v>
      </c>
      <c r="J1915" s="256">
        <v>25</v>
      </c>
      <c r="K1915" s="256" t="s">
        <v>5502</v>
      </c>
      <c r="L1915" s="256" t="s">
        <v>5502</v>
      </c>
      <c r="M1915" s="256">
        <v>0</v>
      </c>
      <c r="N1915" s="256">
        <v>0</v>
      </c>
      <c r="O1915" s="256">
        <v>277</v>
      </c>
    </row>
    <row r="1916" spans="2:15" x14ac:dyDescent="0.25">
      <c r="B1916" t="str">
        <f t="shared" si="29"/>
        <v>1265100027678Male</v>
      </c>
      <c r="C1916" s="256" t="s">
        <v>686</v>
      </c>
      <c r="D1916" s="17" t="s">
        <v>5372</v>
      </c>
      <c r="E1916" s="17" t="s">
        <v>5372</v>
      </c>
      <c r="F1916" s="17" t="s">
        <v>2335</v>
      </c>
      <c r="G1916" s="256" t="s">
        <v>3905</v>
      </c>
      <c r="H1916" s="256" t="s">
        <v>5502</v>
      </c>
      <c r="I1916" s="256">
        <v>254</v>
      </c>
      <c r="J1916" s="256">
        <v>30</v>
      </c>
      <c r="K1916" s="256">
        <v>16</v>
      </c>
      <c r="L1916" s="256" t="s">
        <v>5502</v>
      </c>
      <c r="M1916" s="256" t="s">
        <v>5502</v>
      </c>
      <c r="N1916" s="256">
        <v>0</v>
      </c>
      <c r="O1916" s="256">
        <v>308</v>
      </c>
    </row>
    <row r="1917" spans="2:15" x14ac:dyDescent="0.25">
      <c r="B1917" t="str">
        <f t="shared" si="29"/>
        <v>1265100027678Total</v>
      </c>
      <c r="C1917" s="504" t="s">
        <v>686</v>
      </c>
      <c r="D1917" s="505" t="s">
        <v>5372</v>
      </c>
      <c r="E1917" s="505" t="s">
        <v>5372</v>
      </c>
      <c r="F1917" s="505" t="str">
        <f>F1916</f>
        <v>7678</v>
      </c>
      <c r="G1917" s="504" t="s">
        <v>3343</v>
      </c>
      <c r="H1917" s="504" t="s">
        <v>5502</v>
      </c>
      <c r="I1917" s="504">
        <v>495</v>
      </c>
      <c r="J1917" s="504">
        <v>55</v>
      </c>
      <c r="K1917" s="504" t="s">
        <v>5502</v>
      </c>
      <c r="L1917" s="504">
        <v>11</v>
      </c>
      <c r="M1917" s="504" t="s">
        <v>5502</v>
      </c>
      <c r="N1917" s="504">
        <v>0</v>
      </c>
      <c r="O1917" s="504">
        <v>585</v>
      </c>
    </row>
    <row r="1918" spans="2:15" x14ac:dyDescent="0.25">
      <c r="B1918" t="str">
        <f t="shared" si="29"/>
        <v>1265196448259Female</v>
      </c>
      <c r="C1918" s="256" t="s">
        <v>5279</v>
      </c>
      <c r="D1918" s="17" t="s">
        <v>5280</v>
      </c>
      <c r="E1918" s="17" t="s">
        <v>5280</v>
      </c>
      <c r="F1918" s="17" t="s">
        <v>5302</v>
      </c>
      <c r="G1918" s="256" t="s">
        <v>3904</v>
      </c>
      <c r="H1918" s="256">
        <v>0</v>
      </c>
      <c r="I1918" s="256">
        <v>62</v>
      </c>
      <c r="J1918" s="256" t="s">
        <v>5502</v>
      </c>
      <c r="K1918" s="256">
        <v>0</v>
      </c>
      <c r="L1918" s="256" t="s">
        <v>5502</v>
      </c>
      <c r="M1918" s="256">
        <v>0</v>
      </c>
      <c r="N1918" s="256">
        <v>0</v>
      </c>
      <c r="O1918" s="256">
        <v>67</v>
      </c>
    </row>
    <row r="1919" spans="2:15" x14ac:dyDescent="0.25">
      <c r="B1919" t="str">
        <f t="shared" si="29"/>
        <v>1265196448259Male</v>
      </c>
      <c r="C1919" s="256" t="s">
        <v>5279</v>
      </c>
      <c r="D1919" s="17" t="s">
        <v>5280</v>
      </c>
      <c r="E1919" s="17" t="s">
        <v>5280</v>
      </c>
      <c r="F1919" s="17" t="s">
        <v>5302</v>
      </c>
      <c r="G1919" s="256" t="s">
        <v>3905</v>
      </c>
      <c r="H1919" s="256">
        <v>0</v>
      </c>
      <c r="I1919" s="256">
        <v>67</v>
      </c>
      <c r="J1919" s="256" t="s">
        <v>5502</v>
      </c>
      <c r="K1919" s="256">
        <v>0</v>
      </c>
      <c r="L1919" s="256" t="s">
        <v>5502</v>
      </c>
      <c r="M1919" s="256">
        <v>0</v>
      </c>
      <c r="N1919" s="256">
        <v>0</v>
      </c>
      <c r="O1919" s="256">
        <v>70</v>
      </c>
    </row>
    <row r="1920" spans="2:15" x14ac:dyDescent="0.25">
      <c r="B1920" t="str">
        <f t="shared" si="29"/>
        <v>1265196448259Total</v>
      </c>
      <c r="C1920" s="504" t="s">
        <v>5279</v>
      </c>
      <c r="D1920" s="505" t="s">
        <v>5280</v>
      </c>
      <c r="E1920" s="505" t="s">
        <v>5280</v>
      </c>
      <c r="F1920" s="505" t="str">
        <f>F1919</f>
        <v>8259</v>
      </c>
      <c r="G1920" s="504" t="s">
        <v>3343</v>
      </c>
      <c r="H1920" s="504">
        <v>0</v>
      </c>
      <c r="I1920" s="504">
        <v>129</v>
      </c>
      <c r="J1920" s="504" t="s">
        <v>5502</v>
      </c>
      <c r="K1920" s="504">
        <v>0</v>
      </c>
      <c r="L1920" s="504" t="s">
        <v>5502</v>
      </c>
      <c r="M1920" s="504">
        <v>0</v>
      </c>
      <c r="N1920" s="504">
        <v>0</v>
      </c>
      <c r="O1920" s="504">
        <v>137</v>
      </c>
    </row>
    <row r="1921" spans="2:15" x14ac:dyDescent="0.25">
      <c r="B1921" t="str">
        <f t="shared" si="29"/>
        <v>1265187958288Female</v>
      </c>
      <c r="C1921" s="256" t="s">
        <v>5278</v>
      </c>
      <c r="D1921" s="17" t="s">
        <v>5580</v>
      </c>
      <c r="E1921" s="17" t="s">
        <v>5580</v>
      </c>
      <c r="F1921" s="17" t="s">
        <v>5303</v>
      </c>
      <c r="G1921" s="256" t="s">
        <v>3904</v>
      </c>
      <c r="H1921" s="256">
        <v>0</v>
      </c>
      <c r="I1921" s="256" t="s">
        <v>5502</v>
      </c>
      <c r="J1921" s="256" t="s">
        <v>5502</v>
      </c>
      <c r="K1921" s="256">
        <v>0</v>
      </c>
      <c r="L1921" s="256" t="s">
        <v>5502</v>
      </c>
      <c r="M1921" s="256">
        <v>0</v>
      </c>
      <c r="N1921" s="256">
        <v>0</v>
      </c>
      <c r="O1921" s="256">
        <v>59</v>
      </c>
    </row>
    <row r="1922" spans="2:15" x14ac:dyDescent="0.25">
      <c r="B1922" t="str">
        <f t="shared" si="29"/>
        <v>1265187958288Male</v>
      </c>
      <c r="C1922" s="256" t="s">
        <v>5278</v>
      </c>
      <c r="D1922" s="17" t="s">
        <v>5580</v>
      </c>
      <c r="E1922" s="17" t="s">
        <v>5580</v>
      </c>
      <c r="F1922" s="17" t="s">
        <v>5303</v>
      </c>
      <c r="G1922" s="256" t="s">
        <v>3905</v>
      </c>
      <c r="H1922" s="256">
        <v>0</v>
      </c>
      <c r="I1922" s="256">
        <v>54</v>
      </c>
      <c r="J1922" s="256" t="s">
        <v>5502</v>
      </c>
      <c r="K1922" s="256">
        <v>0</v>
      </c>
      <c r="L1922" s="256" t="s">
        <v>5502</v>
      </c>
      <c r="M1922" s="256">
        <v>0</v>
      </c>
      <c r="N1922" s="256">
        <v>0</v>
      </c>
      <c r="O1922" s="256">
        <v>58</v>
      </c>
    </row>
    <row r="1923" spans="2:15" x14ac:dyDescent="0.25">
      <c r="B1923" t="str">
        <f t="shared" si="29"/>
        <v>1265187958288Total</v>
      </c>
      <c r="C1923" s="504" t="s">
        <v>5278</v>
      </c>
      <c r="D1923" s="505" t="s">
        <v>5580</v>
      </c>
      <c r="E1923" s="505" t="s">
        <v>5580</v>
      </c>
      <c r="F1923" s="505" t="str">
        <f>F1922</f>
        <v>8288</v>
      </c>
      <c r="G1923" s="504" t="s">
        <v>3343</v>
      </c>
      <c r="H1923" s="504">
        <v>0</v>
      </c>
      <c r="I1923" s="504" t="s">
        <v>5502</v>
      </c>
      <c r="J1923" s="504" t="s">
        <v>5502</v>
      </c>
      <c r="K1923" s="504">
        <v>0</v>
      </c>
      <c r="L1923" s="504" t="s">
        <v>5502</v>
      </c>
      <c r="M1923" s="504">
        <v>0</v>
      </c>
      <c r="N1923" s="504">
        <v>0</v>
      </c>
      <c r="O1923" s="504">
        <v>117</v>
      </c>
    </row>
    <row r="1924" spans="2:15" x14ac:dyDescent="0.25">
      <c r="B1924" t="str">
        <f t="shared" si="29"/>
        <v>1265132907588Female</v>
      </c>
      <c r="C1924" s="256" t="s">
        <v>510</v>
      </c>
      <c r="D1924" s="17" t="s">
        <v>5370</v>
      </c>
      <c r="E1924" s="17" t="s">
        <v>5370</v>
      </c>
      <c r="F1924" s="17" t="s">
        <v>2084</v>
      </c>
      <c r="G1924" s="256" t="s">
        <v>3904</v>
      </c>
      <c r="H1924" s="256">
        <v>0</v>
      </c>
      <c r="I1924" s="256" t="s">
        <v>5502</v>
      </c>
      <c r="J1924" s="256" t="s">
        <v>5502</v>
      </c>
      <c r="K1924" s="256" t="s">
        <v>5502</v>
      </c>
      <c r="L1924" s="256" t="s">
        <v>5502</v>
      </c>
      <c r="M1924" s="256">
        <v>0</v>
      </c>
      <c r="N1924" s="256">
        <v>0</v>
      </c>
      <c r="O1924" s="256">
        <v>337</v>
      </c>
    </row>
    <row r="1925" spans="2:15" x14ac:dyDescent="0.25">
      <c r="B1925" t="str">
        <f t="shared" ref="B1925:B1988" si="30">C1925&amp;F1925&amp;G1925</f>
        <v>1265132907588Male</v>
      </c>
      <c r="C1925" s="256" t="s">
        <v>510</v>
      </c>
      <c r="D1925" s="17" t="s">
        <v>5370</v>
      </c>
      <c r="E1925" s="17" t="s">
        <v>5370</v>
      </c>
      <c r="F1925" s="17" t="s">
        <v>2084</v>
      </c>
      <c r="G1925" s="256" t="s">
        <v>3905</v>
      </c>
      <c r="H1925" s="256">
        <v>0</v>
      </c>
      <c r="I1925" s="256" t="s">
        <v>5502</v>
      </c>
      <c r="J1925" s="256" t="s">
        <v>5502</v>
      </c>
      <c r="K1925" s="256">
        <v>0</v>
      </c>
      <c r="L1925" s="256">
        <v>0</v>
      </c>
      <c r="M1925" s="256">
        <v>0</v>
      </c>
      <c r="N1925" s="256">
        <v>0</v>
      </c>
      <c r="O1925" s="256">
        <v>290</v>
      </c>
    </row>
    <row r="1926" spans="2:15" x14ac:dyDescent="0.25">
      <c r="B1926" t="str">
        <f t="shared" si="30"/>
        <v>1265132907588Total</v>
      </c>
      <c r="C1926" s="504" t="s">
        <v>510</v>
      </c>
      <c r="D1926" s="505" t="s">
        <v>5370</v>
      </c>
      <c r="E1926" s="505" t="s">
        <v>5370</v>
      </c>
      <c r="F1926" s="505" t="str">
        <f>F1925</f>
        <v>7588</v>
      </c>
      <c r="G1926" s="504" t="s">
        <v>3343</v>
      </c>
      <c r="H1926" s="504">
        <v>0</v>
      </c>
      <c r="I1926" s="504">
        <v>619</v>
      </c>
      <c r="J1926" s="504" t="s">
        <v>5502</v>
      </c>
      <c r="K1926" s="504" t="s">
        <v>5502</v>
      </c>
      <c r="L1926" s="504" t="s">
        <v>5502</v>
      </c>
      <c r="M1926" s="504">
        <v>0</v>
      </c>
      <c r="N1926" s="504">
        <v>0</v>
      </c>
      <c r="O1926" s="504">
        <v>627</v>
      </c>
    </row>
    <row r="1927" spans="2:15" x14ac:dyDescent="0.25">
      <c r="B1927" t="str">
        <f t="shared" si="30"/>
        <v>1265137348207Female</v>
      </c>
      <c r="C1927" s="256" t="s">
        <v>687</v>
      </c>
      <c r="D1927" s="17" t="s">
        <v>688</v>
      </c>
      <c r="E1927" s="17" t="s">
        <v>688</v>
      </c>
      <c r="F1927" s="17" t="s">
        <v>5304</v>
      </c>
      <c r="G1927" s="256" t="s">
        <v>3904</v>
      </c>
      <c r="H1927" s="256" t="s">
        <v>5502</v>
      </c>
      <c r="I1927" s="256">
        <v>671</v>
      </c>
      <c r="J1927" s="256">
        <v>29</v>
      </c>
      <c r="K1927" s="256" t="s">
        <v>5502</v>
      </c>
      <c r="L1927" s="256" t="s">
        <v>5502</v>
      </c>
      <c r="M1927" s="256">
        <v>0</v>
      </c>
      <c r="N1927" s="256">
        <v>0</v>
      </c>
      <c r="O1927" s="256">
        <v>723</v>
      </c>
    </row>
    <row r="1928" spans="2:15" x14ac:dyDescent="0.25">
      <c r="B1928" t="str">
        <f t="shared" si="30"/>
        <v>1265137348207Male</v>
      </c>
      <c r="C1928" s="256" t="s">
        <v>687</v>
      </c>
      <c r="D1928" s="17" t="s">
        <v>688</v>
      </c>
      <c r="E1928" s="17" t="s">
        <v>688</v>
      </c>
      <c r="F1928" s="17" t="s">
        <v>5304</v>
      </c>
      <c r="G1928" s="256" t="s">
        <v>3905</v>
      </c>
      <c r="H1928" s="256">
        <v>0</v>
      </c>
      <c r="I1928" s="256">
        <v>749</v>
      </c>
      <c r="J1928" s="256">
        <v>29</v>
      </c>
      <c r="K1928" s="256" t="s">
        <v>5502</v>
      </c>
      <c r="L1928" s="256" t="s">
        <v>5502</v>
      </c>
      <c r="M1928" s="256" t="s">
        <v>5502</v>
      </c>
      <c r="N1928" s="256">
        <v>0</v>
      </c>
      <c r="O1928" s="256">
        <v>793</v>
      </c>
    </row>
    <row r="1929" spans="2:15" x14ac:dyDescent="0.25">
      <c r="B1929" t="str">
        <f t="shared" si="30"/>
        <v>1265137348207Total</v>
      </c>
      <c r="C1929" s="504" t="s">
        <v>687</v>
      </c>
      <c r="D1929" s="505" t="s">
        <v>688</v>
      </c>
      <c r="E1929" s="505" t="s">
        <v>688</v>
      </c>
      <c r="F1929" s="505" t="str">
        <f>F1928</f>
        <v>8207</v>
      </c>
      <c r="G1929" s="504" t="s">
        <v>3343</v>
      </c>
      <c r="H1929" s="504" t="s">
        <v>5502</v>
      </c>
      <c r="I1929" s="504">
        <v>1420</v>
      </c>
      <c r="J1929" s="504">
        <v>58</v>
      </c>
      <c r="K1929" s="504" t="s">
        <v>5502</v>
      </c>
      <c r="L1929" s="504">
        <v>34</v>
      </c>
      <c r="M1929" s="504" t="s">
        <v>5502</v>
      </c>
      <c r="N1929" s="504">
        <v>0</v>
      </c>
      <c r="O1929" s="504">
        <v>1516</v>
      </c>
    </row>
    <row r="1930" spans="2:15" x14ac:dyDescent="0.25">
      <c r="B1930" t="str">
        <f t="shared" si="30"/>
        <v>1265164578153Female</v>
      </c>
      <c r="C1930" s="256" t="s">
        <v>689</v>
      </c>
      <c r="D1930" s="17" t="s">
        <v>690</v>
      </c>
      <c r="E1930" s="17" t="s">
        <v>690</v>
      </c>
      <c r="F1930" s="17" t="s">
        <v>2336</v>
      </c>
      <c r="G1930" s="256" t="s">
        <v>3904</v>
      </c>
      <c r="H1930" s="256">
        <v>0</v>
      </c>
      <c r="I1930" s="256" t="s">
        <v>5502</v>
      </c>
      <c r="J1930" s="256" t="s">
        <v>5502</v>
      </c>
      <c r="K1930" s="256">
        <v>0</v>
      </c>
      <c r="L1930" s="256">
        <v>0</v>
      </c>
      <c r="M1930" s="256">
        <v>0</v>
      </c>
      <c r="N1930" s="256">
        <v>0</v>
      </c>
      <c r="O1930" s="256">
        <v>82</v>
      </c>
    </row>
    <row r="1931" spans="2:15" x14ac:dyDescent="0.25">
      <c r="B1931" t="str">
        <f t="shared" si="30"/>
        <v>1265164578153Male</v>
      </c>
      <c r="C1931" s="256" t="s">
        <v>689</v>
      </c>
      <c r="D1931" s="17" t="s">
        <v>690</v>
      </c>
      <c r="E1931" s="17" t="s">
        <v>690</v>
      </c>
      <c r="F1931" s="17" t="s">
        <v>2336</v>
      </c>
      <c r="G1931" s="256" t="s">
        <v>3905</v>
      </c>
      <c r="H1931" s="256">
        <v>0</v>
      </c>
      <c r="I1931" s="256" t="s">
        <v>5502</v>
      </c>
      <c r="J1931" s="256" t="s">
        <v>5502</v>
      </c>
      <c r="K1931" s="256">
        <v>0</v>
      </c>
      <c r="L1931" s="256">
        <v>0</v>
      </c>
      <c r="M1931" s="256">
        <v>0</v>
      </c>
      <c r="N1931" s="256">
        <v>0</v>
      </c>
      <c r="O1931" s="256">
        <v>87</v>
      </c>
    </row>
    <row r="1932" spans="2:15" x14ac:dyDescent="0.25">
      <c r="B1932" t="str">
        <f t="shared" si="30"/>
        <v>1265164578153Total</v>
      </c>
      <c r="C1932" s="504" t="s">
        <v>689</v>
      </c>
      <c r="D1932" s="505" t="s">
        <v>690</v>
      </c>
      <c r="E1932" s="505" t="s">
        <v>690</v>
      </c>
      <c r="F1932" s="505" t="str">
        <f>F1931</f>
        <v>8153</v>
      </c>
      <c r="G1932" s="504" t="s">
        <v>3343</v>
      </c>
      <c r="H1932" s="504">
        <v>0</v>
      </c>
      <c r="I1932" s="504" t="s">
        <v>5502</v>
      </c>
      <c r="J1932" s="504" t="s">
        <v>5502</v>
      </c>
      <c r="K1932" s="504">
        <v>0</v>
      </c>
      <c r="L1932" s="504">
        <v>0</v>
      </c>
      <c r="M1932" s="504">
        <v>0</v>
      </c>
      <c r="N1932" s="504">
        <v>0</v>
      </c>
      <c r="O1932" s="504">
        <v>169</v>
      </c>
    </row>
    <row r="1933" spans="2:15" x14ac:dyDescent="0.25">
      <c r="B1933" t="str">
        <f t="shared" si="30"/>
        <v>1515147217961Female</v>
      </c>
      <c r="C1933" s="256" t="s">
        <v>691</v>
      </c>
      <c r="D1933" s="17" t="s">
        <v>692</v>
      </c>
      <c r="E1933" s="17" t="s">
        <v>692</v>
      </c>
      <c r="F1933" s="17" t="s">
        <v>2337</v>
      </c>
      <c r="G1933" s="256" t="s">
        <v>3904</v>
      </c>
      <c r="H1933" s="256" t="s">
        <v>5502</v>
      </c>
      <c r="I1933" s="256">
        <v>343</v>
      </c>
      <c r="J1933" s="256" t="s">
        <v>5502</v>
      </c>
      <c r="K1933" s="256" t="s">
        <v>5502</v>
      </c>
      <c r="L1933" s="256" t="s">
        <v>5502</v>
      </c>
      <c r="M1933" s="256" t="s">
        <v>5502</v>
      </c>
      <c r="N1933" s="256">
        <v>0</v>
      </c>
      <c r="O1933" s="256">
        <v>356</v>
      </c>
    </row>
    <row r="1934" spans="2:15" x14ac:dyDescent="0.25">
      <c r="B1934" t="str">
        <f t="shared" si="30"/>
        <v>1515147217961Male</v>
      </c>
      <c r="C1934" s="256" t="s">
        <v>691</v>
      </c>
      <c r="D1934" s="17" t="s">
        <v>692</v>
      </c>
      <c r="E1934" s="17" t="s">
        <v>692</v>
      </c>
      <c r="F1934" s="17" t="s">
        <v>2337</v>
      </c>
      <c r="G1934" s="256" t="s">
        <v>3905</v>
      </c>
      <c r="H1934" s="256">
        <v>0</v>
      </c>
      <c r="I1934" s="256">
        <v>389</v>
      </c>
      <c r="J1934" s="256" t="s">
        <v>5502</v>
      </c>
      <c r="K1934" s="256" t="s">
        <v>5502</v>
      </c>
      <c r="L1934" s="256" t="s">
        <v>5502</v>
      </c>
      <c r="M1934" s="256">
        <v>0</v>
      </c>
      <c r="N1934" s="256">
        <v>0</v>
      </c>
      <c r="O1934" s="256">
        <v>398</v>
      </c>
    </row>
    <row r="1935" spans="2:15" x14ac:dyDescent="0.25">
      <c r="B1935" t="str">
        <f t="shared" si="30"/>
        <v>1515147217961Total</v>
      </c>
      <c r="C1935" s="504" t="s">
        <v>691</v>
      </c>
      <c r="D1935" s="505" t="s">
        <v>692</v>
      </c>
      <c r="E1935" s="505" t="s">
        <v>692</v>
      </c>
      <c r="F1935" s="505" t="str">
        <f>F1934</f>
        <v>7961</v>
      </c>
      <c r="G1935" s="504" t="s">
        <v>3343</v>
      </c>
      <c r="H1935" s="504" t="s">
        <v>5502</v>
      </c>
      <c r="I1935" s="504">
        <v>732</v>
      </c>
      <c r="J1935" s="504">
        <v>12</v>
      </c>
      <c r="K1935" s="504" t="s">
        <v>5502</v>
      </c>
      <c r="L1935" s="504" t="s">
        <v>5502</v>
      </c>
      <c r="M1935" s="504" t="s">
        <v>5502</v>
      </c>
      <c r="N1935" s="504">
        <v>0</v>
      </c>
      <c r="O1935" s="504">
        <v>754</v>
      </c>
    </row>
    <row r="1936" spans="2:15" x14ac:dyDescent="0.25">
      <c r="B1936" t="str">
        <f t="shared" si="30"/>
        <v>1265100227909Female</v>
      </c>
      <c r="C1936" s="256" t="s">
        <v>693</v>
      </c>
      <c r="D1936" s="17" t="s">
        <v>694</v>
      </c>
      <c r="E1936" s="17" t="s">
        <v>2338</v>
      </c>
      <c r="F1936" s="17" t="s">
        <v>2339</v>
      </c>
      <c r="G1936" s="256" t="s">
        <v>3904</v>
      </c>
      <c r="H1936" s="256" t="s">
        <v>5502</v>
      </c>
      <c r="I1936" s="256">
        <v>356</v>
      </c>
      <c r="J1936" s="256" t="s">
        <v>5502</v>
      </c>
      <c r="K1936" s="256" t="s">
        <v>5502</v>
      </c>
      <c r="L1936" s="256" t="s">
        <v>5502</v>
      </c>
      <c r="M1936" s="256">
        <v>0</v>
      </c>
      <c r="N1936" s="256">
        <v>0</v>
      </c>
      <c r="O1936" s="256">
        <v>366</v>
      </c>
    </row>
    <row r="1937" spans="2:15" x14ac:dyDescent="0.25">
      <c r="B1937" t="str">
        <f t="shared" si="30"/>
        <v>1265100227909Male</v>
      </c>
      <c r="C1937" s="256" t="s">
        <v>693</v>
      </c>
      <c r="D1937" s="17" t="s">
        <v>694</v>
      </c>
      <c r="E1937" s="17" t="s">
        <v>2338</v>
      </c>
      <c r="F1937" s="17" t="s">
        <v>2339</v>
      </c>
      <c r="G1937" s="256" t="s">
        <v>3905</v>
      </c>
      <c r="H1937" s="256" t="s">
        <v>5502</v>
      </c>
      <c r="I1937" s="256">
        <v>401</v>
      </c>
      <c r="J1937" s="256" t="s">
        <v>5502</v>
      </c>
      <c r="K1937" s="256" t="s">
        <v>5502</v>
      </c>
      <c r="L1937" s="256" t="s">
        <v>5502</v>
      </c>
      <c r="M1937" s="256">
        <v>0</v>
      </c>
      <c r="N1937" s="256">
        <v>0</v>
      </c>
      <c r="O1937" s="256">
        <v>423</v>
      </c>
    </row>
    <row r="1938" spans="2:15" x14ac:dyDescent="0.25">
      <c r="B1938" t="str">
        <f t="shared" si="30"/>
        <v>1265100227909Total</v>
      </c>
      <c r="C1938" s="504" t="s">
        <v>693</v>
      </c>
      <c r="D1938" s="505" t="s">
        <v>694</v>
      </c>
      <c r="E1938" s="505" t="s">
        <v>2338</v>
      </c>
      <c r="F1938" s="505" t="str">
        <f>F1937</f>
        <v>7909</v>
      </c>
      <c r="G1938" s="504" t="s">
        <v>3343</v>
      </c>
      <c r="H1938" s="504" t="s">
        <v>5502</v>
      </c>
      <c r="I1938" s="504">
        <v>757</v>
      </c>
      <c r="J1938" s="504">
        <v>15</v>
      </c>
      <c r="K1938" s="504" t="s">
        <v>5502</v>
      </c>
      <c r="L1938" s="504" t="s">
        <v>5502</v>
      </c>
      <c r="M1938" s="504">
        <v>0</v>
      </c>
      <c r="N1938" s="504">
        <v>0</v>
      </c>
      <c r="O1938" s="504">
        <v>789</v>
      </c>
    </row>
    <row r="1939" spans="2:15" x14ac:dyDescent="0.25">
      <c r="B1939" t="str">
        <f t="shared" si="30"/>
        <v>1265100237910Female</v>
      </c>
      <c r="C1939" s="256" t="s">
        <v>695</v>
      </c>
      <c r="D1939" s="17" t="s">
        <v>696</v>
      </c>
      <c r="E1939" s="17" t="s">
        <v>2340</v>
      </c>
      <c r="F1939" s="17" t="s">
        <v>2341</v>
      </c>
      <c r="G1939" s="256" t="s">
        <v>3904</v>
      </c>
      <c r="H1939" s="256" t="s">
        <v>5502</v>
      </c>
      <c r="I1939" s="256">
        <v>152</v>
      </c>
      <c r="J1939" s="256">
        <v>56</v>
      </c>
      <c r="K1939" s="256">
        <v>37</v>
      </c>
      <c r="L1939" s="256" t="s">
        <v>5502</v>
      </c>
      <c r="M1939" s="256">
        <v>77</v>
      </c>
      <c r="N1939" s="256">
        <v>0</v>
      </c>
      <c r="O1939" s="256">
        <v>340</v>
      </c>
    </row>
    <row r="1940" spans="2:15" x14ac:dyDescent="0.25">
      <c r="B1940" t="str">
        <f t="shared" si="30"/>
        <v>1265100237910Male</v>
      </c>
      <c r="C1940" s="256" t="s">
        <v>695</v>
      </c>
      <c r="D1940" s="17" t="s">
        <v>696</v>
      </c>
      <c r="E1940" s="17" t="s">
        <v>2340</v>
      </c>
      <c r="F1940" s="17" t="s">
        <v>2341</v>
      </c>
      <c r="G1940" s="256" t="s">
        <v>3905</v>
      </c>
      <c r="H1940" s="256">
        <v>0</v>
      </c>
      <c r="I1940" s="256">
        <v>165</v>
      </c>
      <c r="J1940" s="256">
        <v>51</v>
      </c>
      <c r="K1940" s="256">
        <v>42</v>
      </c>
      <c r="L1940" s="256">
        <v>15</v>
      </c>
      <c r="M1940" s="256">
        <v>67</v>
      </c>
      <c r="N1940" s="256">
        <v>0</v>
      </c>
      <c r="O1940" s="256">
        <v>340</v>
      </c>
    </row>
    <row r="1941" spans="2:15" x14ac:dyDescent="0.25">
      <c r="B1941" t="str">
        <f t="shared" si="30"/>
        <v>1265100237910Total</v>
      </c>
      <c r="C1941" s="504" t="s">
        <v>695</v>
      </c>
      <c r="D1941" s="505" t="s">
        <v>696</v>
      </c>
      <c r="E1941" s="505" t="s">
        <v>2340</v>
      </c>
      <c r="F1941" s="505" t="str">
        <f>F1940</f>
        <v>7910</v>
      </c>
      <c r="G1941" s="504" t="s">
        <v>3343</v>
      </c>
      <c r="H1941" s="504" t="s">
        <v>5502</v>
      </c>
      <c r="I1941" s="504">
        <v>317</v>
      </c>
      <c r="J1941" s="504">
        <v>107</v>
      </c>
      <c r="K1941" s="504">
        <v>79</v>
      </c>
      <c r="L1941" s="504" t="s">
        <v>5502</v>
      </c>
      <c r="M1941" s="504">
        <v>144</v>
      </c>
      <c r="N1941" s="504">
        <v>0</v>
      </c>
      <c r="O1941" s="504">
        <v>680</v>
      </c>
    </row>
    <row r="1942" spans="2:15" x14ac:dyDescent="0.25">
      <c r="B1942" t="str">
        <f t="shared" si="30"/>
        <v>1265132307582Female</v>
      </c>
      <c r="C1942" s="256" t="s">
        <v>697</v>
      </c>
      <c r="D1942" s="17" t="s">
        <v>698</v>
      </c>
      <c r="E1942" s="17" t="s">
        <v>698</v>
      </c>
      <c r="F1942" s="17" t="s">
        <v>2342</v>
      </c>
      <c r="G1942" s="256" t="s">
        <v>3904</v>
      </c>
      <c r="H1942" s="256">
        <v>0</v>
      </c>
      <c r="I1942" s="256">
        <v>248</v>
      </c>
      <c r="J1942" s="256" t="s">
        <v>5502</v>
      </c>
      <c r="K1942" s="256">
        <v>0</v>
      </c>
      <c r="L1942" s="256" t="s">
        <v>5502</v>
      </c>
      <c r="M1942" s="256">
        <v>0</v>
      </c>
      <c r="N1942" s="256">
        <v>0</v>
      </c>
      <c r="O1942" s="256">
        <v>254</v>
      </c>
    </row>
    <row r="1943" spans="2:15" x14ac:dyDescent="0.25">
      <c r="B1943" t="str">
        <f t="shared" si="30"/>
        <v>1265132307582Male</v>
      </c>
      <c r="C1943" s="256" t="s">
        <v>697</v>
      </c>
      <c r="D1943" s="17" t="s">
        <v>698</v>
      </c>
      <c r="E1943" s="17" t="s">
        <v>698</v>
      </c>
      <c r="F1943" s="17" t="s">
        <v>2342</v>
      </c>
      <c r="G1943" s="256" t="s">
        <v>3905</v>
      </c>
      <c r="H1943" s="256">
        <v>0</v>
      </c>
      <c r="I1943" s="256">
        <v>219</v>
      </c>
      <c r="J1943" s="256" t="s">
        <v>5502</v>
      </c>
      <c r="K1943" s="256" t="s">
        <v>5502</v>
      </c>
      <c r="L1943" s="256" t="s">
        <v>5502</v>
      </c>
      <c r="M1943" s="256">
        <v>0</v>
      </c>
      <c r="N1943" s="256">
        <v>0</v>
      </c>
      <c r="O1943" s="256">
        <v>228</v>
      </c>
    </row>
    <row r="1944" spans="2:15" x14ac:dyDescent="0.25">
      <c r="B1944" t="str">
        <f t="shared" si="30"/>
        <v>1265132307582Total</v>
      </c>
      <c r="C1944" s="504" t="s">
        <v>697</v>
      </c>
      <c r="D1944" s="505" t="s">
        <v>698</v>
      </c>
      <c r="E1944" s="505" t="s">
        <v>698</v>
      </c>
      <c r="F1944" s="505" t="str">
        <f>F1943</f>
        <v>7582</v>
      </c>
      <c r="G1944" s="504" t="s">
        <v>3343</v>
      </c>
      <c r="H1944" s="504">
        <v>0</v>
      </c>
      <c r="I1944" s="504">
        <v>467</v>
      </c>
      <c r="J1944" s="504" t="s">
        <v>5502</v>
      </c>
      <c r="K1944" s="504" t="s">
        <v>5502</v>
      </c>
      <c r="L1944" s="504" t="s">
        <v>5502</v>
      </c>
      <c r="M1944" s="504">
        <v>0</v>
      </c>
      <c r="N1944" s="504">
        <v>0</v>
      </c>
      <c r="O1944" s="504">
        <v>482</v>
      </c>
    </row>
    <row r="1945" spans="2:15" x14ac:dyDescent="0.25">
      <c r="B1945" t="str">
        <f t="shared" si="30"/>
        <v>1016339034249Female</v>
      </c>
      <c r="C1945" s="256" t="s">
        <v>699</v>
      </c>
      <c r="D1945" s="17" t="s">
        <v>700</v>
      </c>
      <c r="E1945" s="17" t="s">
        <v>2343</v>
      </c>
      <c r="F1945" s="17" t="s">
        <v>2344</v>
      </c>
      <c r="G1945" s="256" t="s">
        <v>3904</v>
      </c>
      <c r="H1945" s="256">
        <v>0</v>
      </c>
      <c r="I1945" s="256">
        <v>0</v>
      </c>
      <c r="J1945" s="256">
        <v>0</v>
      </c>
      <c r="K1945" s="256" t="s">
        <v>5502</v>
      </c>
      <c r="L1945" s="256" t="s">
        <v>5502</v>
      </c>
      <c r="M1945" s="256" t="s">
        <v>5502</v>
      </c>
      <c r="N1945" s="256">
        <v>0</v>
      </c>
      <c r="O1945" s="256">
        <v>215</v>
      </c>
    </row>
    <row r="1946" spans="2:15" x14ac:dyDescent="0.25">
      <c r="B1946" t="str">
        <f t="shared" si="30"/>
        <v>1016339034249Male</v>
      </c>
      <c r="C1946" s="256" t="s">
        <v>699</v>
      </c>
      <c r="D1946" s="17" t="s">
        <v>700</v>
      </c>
      <c r="E1946" s="17" t="s">
        <v>2343</v>
      </c>
      <c r="F1946" s="17" t="s">
        <v>2344</v>
      </c>
      <c r="G1946" s="256" t="s">
        <v>3905</v>
      </c>
      <c r="H1946" s="256" t="s">
        <v>5502</v>
      </c>
      <c r="I1946" s="256" t="s">
        <v>5502</v>
      </c>
      <c r="J1946" s="256" t="s">
        <v>5502</v>
      </c>
      <c r="K1946" s="256">
        <v>279</v>
      </c>
      <c r="L1946" s="256" t="s">
        <v>5502</v>
      </c>
      <c r="M1946" s="256">
        <v>0</v>
      </c>
      <c r="N1946" s="256">
        <v>0</v>
      </c>
      <c r="O1946" s="256">
        <v>288</v>
      </c>
    </row>
    <row r="1947" spans="2:15" x14ac:dyDescent="0.25">
      <c r="B1947" t="str">
        <f t="shared" si="30"/>
        <v>1016339034249Total</v>
      </c>
      <c r="C1947" s="504" t="s">
        <v>699</v>
      </c>
      <c r="D1947" s="505" t="s">
        <v>700</v>
      </c>
      <c r="E1947" s="505" t="s">
        <v>2343</v>
      </c>
      <c r="F1947" s="505" t="str">
        <f>F1946</f>
        <v>4249</v>
      </c>
      <c r="G1947" s="504" t="s">
        <v>3343</v>
      </c>
      <c r="H1947" s="504" t="s">
        <v>5502</v>
      </c>
      <c r="I1947" s="504" t="s">
        <v>5502</v>
      </c>
      <c r="J1947" s="504" t="s">
        <v>5502</v>
      </c>
      <c r="K1947" s="504" t="s">
        <v>5502</v>
      </c>
      <c r="L1947" s="504" t="s">
        <v>5502</v>
      </c>
      <c r="M1947" s="504" t="s">
        <v>5502</v>
      </c>
      <c r="N1947" s="504">
        <v>0</v>
      </c>
      <c r="O1947" s="504">
        <v>503</v>
      </c>
    </row>
    <row r="1948" spans="2:15" x14ac:dyDescent="0.25">
      <c r="B1948" t="str">
        <f t="shared" si="30"/>
        <v>1016339036976Female</v>
      </c>
      <c r="C1948" s="256" t="s">
        <v>699</v>
      </c>
      <c r="D1948" s="17" t="s">
        <v>700</v>
      </c>
      <c r="E1948" s="17" t="s">
        <v>2345</v>
      </c>
      <c r="F1948" s="17" t="s">
        <v>2346</v>
      </c>
      <c r="G1948" s="256" t="s">
        <v>3904</v>
      </c>
      <c r="H1948" s="256">
        <v>0</v>
      </c>
      <c r="I1948" s="256">
        <v>0</v>
      </c>
      <c r="J1948" s="256" t="s">
        <v>5502</v>
      </c>
      <c r="K1948" s="256">
        <v>117</v>
      </c>
      <c r="L1948" s="256" t="s">
        <v>5502</v>
      </c>
      <c r="M1948" s="256" t="s">
        <v>5502</v>
      </c>
      <c r="N1948" s="256" t="s">
        <v>5502</v>
      </c>
      <c r="O1948" s="256">
        <v>122</v>
      </c>
    </row>
    <row r="1949" spans="2:15" x14ac:dyDescent="0.25">
      <c r="B1949" t="str">
        <f t="shared" si="30"/>
        <v>1016339036976Male</v>
      </c>
      <c r="C1949" s="256" t="s">
        <v>699</v>
      </c>
      <c r="D1949" s="17" t="s">
        <v>700</v>
      </c>
      <c r="E1949" s="17" t="s">
        <v>2345</v>
      </c>
      <c r="F1949" s="17" t="s">
        <v>2346</v>
      </c>
      <c r="G1949" s="256" t="s">
        <v>3905</v>
      </c>
      <c r="H1949" s="256">
        <v>0</v>
      </c>
      <c r="I1949" s="256">
        <v>0</v>
      </c>
      <c r="J1949" s="256">
        <v>0</v>
      </c>
      <c r="K1949" s="256">
        <v>121</v>
      </c>
      <c r="L1949" s="256" t="s">
        <v>5502</v>
      </c>
      <c r="M1949" s="256" t="s">
        <v>5502</v>
      </c>
      <c r="N1949" s="256">
        <v>0</v>
      </c>
      <c r="O1949" s="256">
        <v>127</v>
      </c>
    </row>
    <row r="1950" spans="2:15" x14ac:dyDescent="0.25">
      <c r="B1950" t="str">
        <f t="shared" si="30"/>
        <v>1016339036976Total</v>
      </c>
      <c r="C1950" s="504" t="s">
        <v>699</v>
      </c>
      <c r="D1950" s="505" t="s">
        <v>700</v>
      </c>
      <c r="E1950" s="505" t="s">
        <v>2345</v>
      </c>
      <c r="F1950" s="505" t="str">
        <f>F1949</f>
        <v>6976</v>
      </c>
      <c r="G1950" s="504" t="s">
        <v>3343</v>
      </c>
      <c r="H1950" s="504">
        <v>0</v>
      </c>
      <c r="I1950" s="504">
        <v>0</v>
      </c>
      <c r="J1950" s="504" t="s">
        <v>5502</v>
      </c>
      <c r="K1950" s="504">
        <v>238</v>
      </c>
      <c r="L1950" s="504" t="s">
        <v>5502</v>
      </c>
      <c r="M1950" s="504" t="s">
        <v>5502</v>
      </c>
      <c r="N1950" s="504" t="s">
        <v>5502</v>
      </c>
      <c r="O1950" s="504">
        <v>249</v>
      </c>
    </row>
    <row r="1951" spans="2:15" x14ac:dyDescent="0.25">
      <c r="B1951" t="str">
        <f t="shared" si="30"/>
        <v>1030260027673Female</v>
      </c>
      <c r="C1951" s="256" t="s">
        <v>701</v>
      </c>
      <c r="D1951" s="17" t="s">
        <v>702</v>
      </c>
      <c r="E1951" s="17" t="s">
        <v>5305</v>
      </c>
      <c r="F1951" s="17" t="s">
        <v>2347</v>
      </c>
      <c r="G1951" s="256" t="s">
        <v>3904</v>
      </c>
      <c r="H1951" s="256">
        <v>0</v>
      </c>
      <c r="I1951" s="256">
        <v>77</v>
      </c>
      <c r="J1951" s="256" t="s">
        <v>5502</v>
      </c>
      <c r="K1951" s="256">
        <v>120</v>
      </c>
      <c r="L1951" s="256" t="s">
        <v>5502</v>
      </c>
      <c r="M1951" s="256">
        <v>0</v>
      </c>
      <c r="N1951" s="256">
        <v>0</v>
      </c>
      <c r="O1951" s="256">
        <v>233</v>
      </c>
    </row>
    <row r="1952" spans="2:15" x14ac:dyDescent="0.25">
      <c r="B1952" t="str">
        <f t="shared" si="30"/>
        <v>1030260027673Male</v>
      </c>
      <c r="C1952" s="256" t="s">
        <v>701</v>
      </c>
      <c r="D1952" s="17" t="s">
        <v>702</v>
      </c>
      <c r="E1952" s="17" t="s">
        <v>5305</v>
      </c>
      <c r="F1952" s="17" t="s">
        <v>2347</v>
      </c>
      <c r="G1952" s="256" t="s">
        <v>3905</v>
      </c>
      <c r="H1952" s="256">
        <v>0</v>
      </c>
      <c r="I1952" s="256">
        <v>135</v>
      </c>
      <c r="J1952" s="256" t="s">
        <v>5502</v>
      </c>
      <c r="K1952" s="256">
        <v>122</v>
      </c>
      <c r="L1952" s="256" t="s">
        <v>5502</v>
      </c>
      <c r="M1952" s="256">
        <v>0</v>
      </c>
      <c r="N1952" s="256">
        <v>0</v>
      </c>
      <c r="O1952" s="256">
        <v>286</v>
      </c>
    </row>
    <row r="1953" spans="2:15" x14ac:dyDescent="0.25">
      <c r="B1953" t="str">
        <f t="shared" si="30"/>
        <v>1030260027673Total</v>
      </c>
      <c r="C1953" s="504" t="s">
        <v>701</v>
      </c>
      <c r="D1953" s="505" t="s">
        <v>702</v>
      </c>
      <c r="E1953" s="505" t="s">
        <v>5305</v>
      </c>
      <c r="F1953" s="505" t="str">
        <f>F1952</f>
        <v>7673</v>
      </c>
      <c r="G1953" s="504" t="s">
        <v>3343</v>
      </c>
      <c r="H1953" s="504">
        <v>0</v>
      </c>
      <c r="I1953" s="504">
        <v>212</v>
      </c>
      <c r="J1953" s="504" t="s">
        <v>5502</v>
      </c>
      <c r="K1953" s="504">
        <v>242</v>
      </c>
      <c r="L1953" s="504" t="s">
        <v>5502</v>
      </c>
      <c r="M1953" s="504">
        <v>0</v>
      </c>
      <c r="N1953" s="504">
        <v>0</v>
      </c>
      <c r="O1953" s="504">
        <v>519</v>
      </c>
    </row>
    <row r="1954" spans="2:15" x14ac:dyDescent="0.25">
      <c r="B1954" t="str">
        <f t="shared" si="30"/>
        <v>1030260026105Female</v>
      </c>
      <c r="C1954" s="256" t="s">
        <v>701</v>
      </c>
      <c r="D1954" s="17" t="s">
        <v>702</v>
      </c>
      <c r="E1954" s="17" t="s">
        <v>2348</v>
      </c>
      <c r="F1954" s="17" t="s">
        <v>2349</v>
      </c>
      <c r="G1954" s="256" t="s">
        <v>3904</v>
      </c>
      <c r="H1954" s="256">
        <v>0</v>
      </c>
      <c r="I1954" s="256">
        <v>236</v>
      </c>
      <c r="J1954" s="256" t="s">
        <v>5502</v>
      </c>
      <c r="K1954" s="256">
        <v>235</v>
      </c>
      <c r="L1954" s="256">
        <v>43</v>
      </c>
      <c r="M1954" s="256">
        <v>0</v>
      </c>
      <c r="N1954" s="256" t="s">
        <v>5502</v>
      </c>
      <c r="O1954" s="256">
        <v>520</v>
      </c>
    </row>
    <row r="1955" spans="2:15" x14ac:dyDescent="0.25">
      <c r="B1955" t="str">
        <f t="shared" si="30"/>
        <v>1030260026105Male</v>
      </c>
      <c r="C1955" s="256" t="s">
        <v>701</v>
      </c>
      <c r="D1955" s="17" t="s">
        <v>702</v>
      </c>
      <c r="E1955" s="17" t="s">
        <v>2348</v>
      </c>
      <c r="F1955" s="17" t="s">
        <v>2349</v>
      </c>
      <c r="G1955" s="256" t="s">
        <v>3905</v>
      </c>
      <c r="H1955" s="256">
        <v>0</v>
      </c>
      <c r="I1955" s="256">
        <v>246</v>
      </c>
      <c r="J1955" s="256" t="s">
        <v>5502</v>
      </c>
      <c r="K1955" s="256">
        <v>249</v>
      </c>
      <c r="L1955" s="256">
        <v>38</v>
      </c>
      <c r="M1955" s="256" t="s">
        <v>5502</v>
      </c>
      <c r="N1955" s="256">
        <v>0</v>
      </c>
      <c r="O1955" s="256">
        <v>543</v>
      </c>
    </row>
    <row r="1956" spans="2:15" x14ac:dyDescent="0.25">
      <c r="B1956" t="str">
        <f t="shared" si="30"/>
        <v>1030260026105Total</v>
      </c>
      <c r="C1956" s="504" t="s">
        <v>701</v>
      </c>
      <c r="D1956" s="505" t="s">
        <v>702</v>
      </c>
      <c r="E1956" s="505" t="s">
        <v>2348</v>
      </c>
      <c r="F1956" s="505" t="str">
        <f>F1955</f>
        <v>6105</v>
      </c>
      <c r="G1956" s="504" t="s">
        <v>3343</v>
      </c>
      <c r="H1956" s="504">
        <v>0</v>
      </c>
      <c r="I1956" s="504">
        <v>482</v>
      </c>
      <c r="J1956" s="504">
        <v>11</v>
      </c>
      <c r="K1956" s="504">
        <v>484</v>
      </c>
      <c r="L1956" s="504">
        <v>81</v>
      </c>
      <c r="M1956" s="504" t="s">
        <v>5502</v>
      </c>
      <c r="N1956" s="504" t="s">
        <v>5502</v>
      </c>
      <c r="O1956" s="504">
        <v>1063</v>
      </c>
    </row>
    <row r="1957" spans="2:15" x14ac:dyDescent="0.25">
      <c r="B1957" t="str">
        <f t="shared" si="30"/>
        <v>1030260376672Female</v>
      </c>
      <c r="C1957" s="256" t="s">
        <v>703</v>
      </c>
      <c r="D1957" s="17" t="s">
        <v>704</v>
      </c>
      <c r="E1957" s="17" t="s">
        <v>704</v>
      </c>
      <c r="F1957" s="17" t="s">
        <v>3860</v>
      </c>
      <c r="G1957" s="256" t="s">
        <v>3904</v>
      </c>
      <c r="H1957" s="256">
        <v>0</v>
      </c>
      <c r="I1957" s="256">
        <v>64</v>
      </c>
      <c r="J1957" s="256" t="s">
        <v>5502</v>
      </c>
      <c r="K1957" s="256">
        <v>63</v>
      </c>
      <c r="L1957" s="256" t="s">
        <v>5502</v>
      </c>
      <c r="M1957" s="256">
        <v>0</v>
      </c>
      <c r="N1957" s="256">
        <v>0</v>
      </c>
      <c r="O1957" s="256">
        <v>138</v>
      </c>
    </row>
    <row r="1958" spans="2:15" x14ac:dyDescent="0.25">
      <c r="B1958" t="str">
        <f t="shared" si="30"/>
        <v>1030260376672Male</v>
      </c>
      <c r="C1958" s="256" t="s">
        <v>703</v>
      </c>
      <c r="D1958" s="17" t="s">
        <v>704</v>
      </c>
      <c r="E1958" s="17" t="s">
        <v>704</v>
      </c>
      <c r="F1958" s="17" t="s">
        <v>3860</v>
      </c>
      <c r="G1958" s="256" t="s">
        <v>3905</v>
      </c>
      <c r="H1958" s="256" t="s">
        <v>5502</v>
      </c>
      <c r="I1958" s="256">
        <v>48</v>
      </c>
      <c r="J1958" s="256" t="s">
        <v>5502</v>
      </c>
      <c r="K1958" s="256">
        <v>78</v>
      </c>
      <c r="L1958" s="256" t="s">
        <v>5502</v>
      </c>
      <c r="M1958" s="256">
        <v>0</v>
      </c>
      <c r="N1958" s="256">
        <v>0</v>
      </c>
      <c r="O1958" s="256">
        <v>140</v>
      </c>
    </row>
    <row r="1959" spans="2:15" x14ac:dyDescent="0.25">
      <c r="B1959" t="str">
        <f t="shared" si="30"/>
        <v>1030260376672Total</v>
      </c>
      <c r="C1959" s="504" t="s">
        <v>703</v>
      </c>
      <c r="D1959" s="505" t="s">
        <v>704</v>
      </c>
      <c r="E1959" s="505" t="s">
        <v>704</v>
      </c>
      <c r="F1959" s="505" t="str">
        <f>F1958</f>
        <v>6672</v>
      </c>
      <c r="G1959" s="504" t="s">
        <v>3343</v>
      </c>
      <c r="H1959" s="504" t="s">
        <v>5502</v>
      </c>
      <c r="I1959" s="504">
        <v>112</v>
      </c>
      <c r="J1959" s="504" t="s">
        <v>5502</v>
      </c>
      <c r="K1959" s="504">
        <v>141</v>
      </c>
      <c r="L1959" s="504">
        <v>21</v>
      </c>
      <c r="M1959" s="504">
        <v>0</v>
      </c>
      <c r="N1959" s="504">
        <v>0</v>
      </c>
      <c r="O1959" s="504">
        <v>278</v>
      </c>
    </row>
    <row r="1960" spans="2:15" x14ac:dyDescent="0.25">
      <c r="B1960" t="str">
        <f t="shared" si="30"/>
        <v>1152165035098Female</v>
      </c>
      <c r="C1960" s="256" t="s">
        <v>705</v>
      </c>
      <c r="D1960" s="17" t="s">
        <v>706</v>
      </c>
      <c r="E1960" s="17" t="s">
        <v>2350</v>
      </c>
      <c r="F1960" s="17" t="s">
        <v>2351</v>
      </c>
      <c r="G1960" s="256" t="s">
        <v>3904</v>
      </c>
      <c r="H1960" s="256" t="s">
        <v>5502</v>
      </c>
      <c r="I1960" s="256">
        <v>53</v>
      </c>
      <c r="J1960" s="256">
        <v>40</v>
      </c>
      <c r="K1960" s="256">
        <v>442</v>
      </c>
      <c r="L1960" s="256" t="s">
        <v>5502</v>
      </c>
      <c r="M1960" s="256">
        <v>21</v>
      </c>
      <c r="N1960" s="256">
        <v>0</v>
      </c>
      <c r="O1960" s="256">
        <v>568</v>
      </c>
    </row>
    <row r="1961" spans="2:15" x14ac:dyDescent="0.25">
      <c r="B1961" t="str">
        <f t="shared" si="30"/>
        <v>1152165035098Male</v>
      </c>
      <c r="C1961" s="256" t="s">
        <v>705</v>
      </c>
      <c r="D1961" s="17" t="s">
        <v>706</v>
      </c>
      <c r="E1961" s="17" t="s">
        <v>2350</v>
      </c>
      <c r="F1961" s="17" t="s">
        <v>2351</v>
      </c>
      <c r="G1961" s="256" t="s">
        <v>3905</v>
      </c>
      <c r="H1961" s="256">
        <v>0</v>
      </c>
      <c r="I1961" s="256">
        <v>46</v>
      </c>
      <c r="J1961" s="256">
        <v>39</v>
      </c>
      <c r="K1961" s="256">
        <v>481</v>
      </c>
      <c r="L1961" s="256" t="s">
        <v>5502</v>
      </c>
      <c r="M1961" s="256" t="s">
        <v>5502</v>
      </c>
      <c r="N1961" s="256">
        <v>0</v>
      </c>
      <c r="O1961" s="256">
        <v>590</v>
      </c>
    </row>
    <row r="1962" spans="2:15" x14ac:dyDescent="0.25">
      <c r="B1962" t="str">
        <f t="shared" si="30"/>
        <v>1152165035098Total</v>
      </c>
      <c r="C1962" s="504" t="s">
        <v>705</v>
      </c>
      <c r="D1962" s="505" t="s">
        <v>706</v>
      </c>
      <c r="E1962" s="505" t="s">
        <v>2350</v>
      </c>
      <c r="F1962" s="505" t="str">
        <f>F1961</f>
        <v>5098</v>
      </c>
      <c r="G1962" s="504" t="s">
        <v>3343</v>
      </c>
      <c r="H1962" s="504" t="s">
        <v>5502</v>
      </c>
      <c r="I1962" s="504">
        <v>99</v>
      </c>
      <c r="J1962" s="504">
        <v>79</v>
      </c>
      <c r="K1962" s="504">
        <v>923</v>
      </c>
      <c r="L1962" s="504" t="s">
        <v>5502</v>
      </c>
      <c r="M1962" s="504" t="s">
        <v>5502</v>
      </c>
      <c r="N1962" s="504">
        <v>0</v>
      </c>
      <c r="O1962" s="504">
        <v>1158</v>
      </c>
    </row>
    <row r="1963" spans="2:15" x14ac:dyDescent="0.25">
      <c r="B1963" t="str">
        <f t="shared" si="30"/>
        <v>1152165031715Female</v>
      </c>
      <c r="C1963" s="256" t="s">
        <v>705</v>
      </c>
      <c r="D1963" s="17" t="s">
        <v>706</v>
      </c>
      <c r="E1963" s="17" t="s">
        <v>2352</v>
      </c>
      <c r="F1963" s="17" t="s">
        <v>2353</v>
      </c>
      <c r="G1963" s="256" t="s">
        <v>3904</v>
      </c>
      <c r="H1963" s="256">
        <v>0</v>
      </c>
      <c r="I1963" s="256">
        <v>24</v>
      </c>
      <c r="J1963" s="256" t="s">
        <v>5502</v>
      </c>
      <c r="K1963" s="256">
        <v>207</v>
      </c>
      <c r="L1963" s="256" t="s">
        <v>5502</v>
      </c>
      <c r="M1963" s="256" t="s">
        <v>5502</v>
      </c>
      <c r="N1963" s="256">
        <v>0</v>
      </c>
      <c r="O1963" s="256">
        <v>257</v>
      </c>
    </row>
    <row r="1964" spans="2:15" x14ac:dyDescent="0.25">
      <c r="B1964" t="str">
        <f t="shared" si="30"/>
        <v>1152165031715Male</v>
      </c>
      <c r="C1964" s="256" t="s">
        <v>705</v>
      </c>
      <c r="D1964" s="17" t="s">
        <v>706</v>
      </c>
      <c r="E1964" s="17" t="s">
        <v>2352</v>
      </c>
      <c r="F1964" s="17" t="s">
        <v>2353</v>
      </c>
      <c r="G1964" s="256" t="s">
        <v>3905</v>
      </c>
      <c r="H1964" s="256">
        <v>0</v>
      </c>
      <c r="I1964" s="256">
        <v>33</v>
      </c>
      <c r="J1964" s="256">
        <v>20</v>
      </c>
      <c r="K1964" s="256">
        <v>248</v>
      </c>
      <c r="L1964" s="256">
        <v>13</v>
      </c>
      <c r="M1964" s="256" t="s">
        <v>5502</v>
      </c>
      <c r="N1964" s="256" t="s">
        <v>5502</v>
      </c>
      <c r="O1964" s="256">
        <v>327</v>
      </c>
    </row>
    <row r="1965" spans="2:15" x14ac:dyDescent="0.25">
      <c r="B1965" t="str">
        <f t="shared" si="30"/>
        <v>1152165031715Total</v>
      </c>
      <c r="C1965" s="504" t="s">
        <v>705</v>
      </c>
      <c r="D1965" s="505" t="s">
        <v>706</v>
      </c>
      <c r="E1965" s="505" t="s">
        <v>2352</v>
      </c>
      <c r="F1965" s="505" t="str">
        <f>F1964</f>
        <v>1715</v>
      </c>
      <c r="G1965" s="504" t="s">
        <v>3343</v>
      </c>
      <c r="H1965" s="504">
        <v>0</v>
      </c>
      <c r="I1965" s="504">
        <v>57</v>
      </c>
      <c r="J1965" s="504" t="s">
        <v>5502</v>
      </c>
      <c r="K1965" s="504">
        <v>455</v>
      </c>
      <c r="L1965" s="504" t="s">
        <v>5502</v>
      </c>
      <c r="M1965" s="504" t="s">
        <v>5502</v>
      </c>
      <c r="N1965" s="504" t="s">
        <v>5502</v>
      </c>
      <c r="O1965" s="504">
        <v>584</v>
      </c>
    </row>
    <row r="1966" spans="2:15" x14ac:dyDescent="0.25">
      <c r="B1966" t="str">
        <f t="shared" si="30"/>
        <v>1265193928257Female</v>
      </c>
      <c r="C1966" s="256" t="s">
        <v>3802</v>
      </c>
      <c r="D1966" s="17" t="s">
        <v>3708</v>
      </c>
      <c r="E1966" s="17" t="s">
        <v>3708</v>
      </c>
      <c r="F1966" s="17" t="s">
        <v>5306</v>
      </c>
      <c r="G1966" s="256" t="s">
        <v>3904</v>
      </c>
      <c r="H1966" s="256">
        <v>0</v>
      </c>
      <c r="I1966" s="256">
        <v>62</v>
      </c>
      <c r="J1966" s="256">
        <v>132</v>
      </c>
      <c r="K1966" s="256">
        <v>11</v>
      </c>
      <c r="L1966" s="256" t="s">
        <v>5502</v>
      </c>
      <c r="M1966" s="256" t="s">
        <v>5502</v>
      </c>
      <c r="N1966" s="256">
        <v>0</v>
      </c>
      <c r="O1966" s="256">
        <v>216</v>
      </c>
    </row>
    <row r="1967" spans="2:15" x14ac:dyDescent="0.25">
      <c r="B1967" t="str">
        <f t="shared" si="30"/>
        <v>1265193928257Male</v>
      </c>
      <c r="C1967" s="256" t="s">
        <v>3802</v>
      </c>
      <c r="D1967" s="17" t="s">
        <v>3708</v>
      </c>
      <c r="E1967" s="17" t="s">
        <v>3708</v>
      </c>
      <c r="F1967" s="17" t="s">
        <v>5306</v>
      </c>
      <c r="G1967" s="256" t="s">
        <v>3905</v>
      </c>
      <c r="H1967" s="256" t="s">
        <v>5502</v>
      </c>
      <c r="I1967" s="256">
        <v>83</v>
      </c>
      <c r="J1967" s="256">
        <v>132</v>
      </c>
      <c r="K1967" s="256">
        <v>11</v>
      </c>
      <c r="L1967" s="256">
        <v>13</v>
      </c>
      <c r="M1967" s="256" t="s">
        <v>5502</v>
      </c>
      <c r="N1967" s="256">
        <v>0</v>
      </c>
      <c r="O1967" s="256">
        <v>247</v>
      </c>
    </row>
    <row r="1968" spans="2:15" x14ac:dyDescent="0.25">
      <c r="B1968" t="str">
        <f t="shared" si="30"/>
        <v>1265193928257Total</v>
      </c>
      <c r="C1968" s="504" t="s">
        <v>3802</v>
      </c>
      <c r="D1968" s="505" t="s">
        <v>3708</v>
      </c>
      <c r="E1968" s="505" t="s">
        <v>3708</v>
      </c>
      <c r="F1968" s="505" t="str">
        <f>F1967</f>
        <v>8257</v>
      </c>
      <c r="G1968" s="504" t="s">
        <v>3343</v>
      </c>
      <c r="H1968" s="504" t="s">
        <v>5502</v>
      </c>
      <c r="I1968" s="504">
        <v>145</v>
      </c>
      <c r="J1968" s="504">
        <v>264</v>
      </c>
      <c r="K1968" s="504">
        <v>22</v>
      </c>
      <c r="L1968" s="504" t="s">
        <v>5502</v>
      </c>
      <c r="M1968" s="504" t="s">
        <v>5502</v>
      </c>
      <c r="N1968" s="504">
        <v>0</v>
      </c>
      <c r="O1968" s="504">
        <v>463</v>
      </c>
    </row>
    <row r="1969" spans="2:15" x14ac:dyDescent="0.25">
      <c r="B1969" t="str">
        <f t="shared" si="30"/>
        <v>1044350037792Female</v>
      </c>
      <c r="C1969" s="256" t="s">
        <v>707</v>
      </c>
      <c r="D1969" s="17" t="s">
        <v>708</v>
      </c>
      <c r="E1969" s="17" t="s">
        <v>2354</v>
      </c>
      <c r="F1969" s="17" t="s">
        <v>2355</v>
      </c>
      <c r="G1969" s="256" t="s">
        <v>3904</v>
      </c>
      <c r="H1969" s="256">
        <v>0</v>
      </c>
      <c r="I1969" s="256">
        <v>0</v>
      </c>
      <c r="J1969" s="256" t="s">
        <v>5502</v>
      </c>
      <c r="K1969" s="256">
        <v>80</v>
      </c>
      <c r="L1969" s="256">
        <v>0</v>
      </c>
      <c r="M1969" s="256" t="s">
        <v>5502</v>
      </c>
      <c r="N1969" s="256">
        <v>0</v>
      </c>
      <c r="O1969" s="256">
        <v>84</v>
      </c>
    </row>
    <row r="1970" spans="2:15" x14ac:dyDescent="0.25">
      <c r="B1970" t="str">
        <f t="shared" si="30"/>
        <v>1044350037792Male</v>
      </c>
      <c r="C1970" s="256" t="s">
        <v>707</v>
      </c>
      <c r="D1970" s="17" t="s">
        <v>708</v>
      </c>
      <c r="E1970" s="17" t="s">
        <v>2354</v>
      </c>
      <c r="F1970" s="17" t="s">
        <v>2355</v>
      </c>
      <c r="G1970" s="256" t="s">
        <v>3905</v>
      </c>
      <c r="H1970" s="256">
        <v>0</v>
      </c>
      <c r="I1970" s="256">
        <v>0</v>
      </c>
      <c r="J1970" s="256">
        <v>0</v>
      </c>
      <c r="K1970" s="256" t="s">
        <v>5502</v>
      </c>
      <c r="L1970" s="256" t="s">
        <v>5502</v>
      </c>
      <c r="M1970" s="256">
        <v>0</v>
      </c>
      <c r="N1970" s="256">
        <v>0</v>
      </c>
      <c r="O1970" s="256">
        <v>83</v>
      </c>
    </row>
    <row r="1971" spans="2:15" x14ac:dyDescent="0.25">
      <c r="B1971" t="str">
        <f t="shared" si="30"/>
        <v>1044350037792Total</v>
      </c>
      <c r="C1971" s="504" t="s">
        <v>707</v>
      </c>
      <c r="D1971" s="505" t="s">
        <v>708</v>
      </c>
      <c r="E1971" s="505" t="s">
        <v>2354</v>
      </c>
      <c r="F1971" s="505" t="str">
        <f>F1970</f>
        <v>7792</v>
      </c>
      <c r="G1971" s="504" t="s">
        <v>3343</v>
      </c>
      <c r="H1971" s="504">
        <v>0</v>
      </c>
      <c r="I1971" s="504">
        <v>0</v>
      </c>
      <c r="J1971" s="504" t="s">
        <v>5502</v>
      </c>
      <c r="K1971" s="504" t="s">
        <v>5502</v>
      </c>
      <c r="L1971" s="504" t="s">
        <v>5502</v>
      </c>
      <c r="M1971" s="504" t="s">
        <v>5502</v>
      </c>
      <c r="N1971" s="504">
        <v>0</v>
      </c>
      <c r="O1971" s="504">
        <v>167</v>
      </c>
    </row>
    <row r="1972" spans="2:15" x14ac:dyDescent="0.25">
      <c r="B1972" t="str">
        <f t="shared" si="30"/>
        <v>1044350033158Female</v>
      </c>
      <c r="C1972" s="256" t="s">
        <v>707</v>
      </c>
      <c r="D1972" s="17" t="s">
        <v>708</v>
      </c>
      <c r="E1972" s="17" t="s">
        <v>2356</v>
      </c>
      <c r="F1972" s="17" t="s">
        <v>2357</v>
      </c>
      <c r="G1972" s="256" t="s">
        <v>3904</v>
      </c>
      <c r="H1972" s="256" t="s">
        <v>5502</v>
      </c>
      <c r="I1972" s="256">
        <v>0</v>
      </c>
      <c r="J1972" s="256" t="s">
        <v>5502</v>
      </c>
      <c r="K1972" s="256">
        <v>179</v>
      </c>
      <c r="L1972" s="256" t="s">
        <v>5502</v>
      </c>
      <c r="M1972" s="256" t="s">
        <v>5502</v>
      </c>
      <c r="N1972" s="256">
        <v>0</v>
      </c>
      <c r="O1972" s="256">
        <v>189</v>
      </c>
    </row>
    <row r="1973" spans="2:15" x14ac:dyDescent="0.25">
      <c r="B1973" t="str">
        <f t="shared" si="30"/>
        <v>1044350033158Male</v>
      </c>
      <c r="C1973" s="256" t="s">
        <v>707</v>
      </c>
      <c r="D1973" s="17" t="s">
        <v>708</v>
      </c>
      <c r="E1973" s="17" t="s">
        <v>2356</v>
      </c>
      <c r="F1973" s="17" t="s">
        <v>2357</v>
      </c>
      <c r="G1973" s="256" t="s">
        <v>3905</v>
      </c>
      <c r="H1973" s="256">
        <v>0</v>
      </c>
      <c r="I1973" s="256" t="s">
        <v>5502</v>
      </c>
      <c r="J1973" s="256" t="s">
        <v>5502</v>
      </c>
      <c r="K1973" s="256">
        <v>186</v>
      </c>
      <c r="L1973" s="256" t="s">
        <v>5502</v>
      </c>
      <c r="M1973" s="256" t="s">
        <v>5502</v>
      </c>
      <c r="N1973" s="256">
        <v>0</v>
      </c>
      <c r="O1973" s="256">
        <v>193</v>
      </c>
    </row>
    <row r="1974" spans="2:15" x14ac:dyDescent="0.25">
      <c r="B1974" t="str">
        <f t="shared" si="30"/>
        <v>1044350033158Total</v>
      </c>
      <c r="C1974" s="504" t="s">
        <v>707</v>
      </c>
      <c r="D1974" s="505" t="s">
        <v>708</v>
      </c>
      <c r="E1974" s="505" t="s">
        <v>2356</v>
      </c>
      <c r="F1974" s="505" t="str">
        <f>F1973</f>
        <v>3158</v>
      </c>
      <c r="G1974" s="504" t="s">
        <v>3343</v>
      </c>
      <c r="H1974" s="504" t="s">
        <v>5502</v>
      </c>
      <c r="I1974" s="504" t="s">
        <v>5502</v>
      </c>
      <c r="J1974" s="504" t="s">
        <v>5502</v>
      </c>
      <c r="K1974" s="504">
        <v>365</v>
      </c>
      <c r="L1974" s="504" t="s">
        <v>5502</v>
      </c>
      <c r="M1974" s="504" t="s">
        <v>5502</v>
      </c>
      <c r="N1974" s="504">
        <v>0</v>
      </c>
      <c r="O1974" s="504">
        <v>382</v>
      </c>
    </row>
    <row r="1975" spans="2:15" x14ac:dyDescent="0.25">
      <c r="B1975" t="str">
        <f t="shared" si="30"/>
        <v>1044351076744Female</v>
      </c>
      <c r="C1975" s="256" t="s">
        <v>709</v>
      </c>
      <c r="D1975" s="17" t="s">
        <v>710</v>
      </c>
      <c r="E1975" s="17" t="s">
        <v>710</v>
      </c>
      <c r="F1975" s="17" t="s">
        <v>3861</v>
      </c>
      <c r="G1975" s="256" t="s">
        <v>3904</v>
      </c>
      <c r="H1975" s="256">
        <v>0</v>
      </c>
      <c r="I1975" s="256" t="s">
        <v>5502</v>
      </c>
      <c r="J1975" s="256">
        <v>0</v>
      </c>
      <c r="K1975" s="256">
        <v>146</v>
      </c>
      <c r="L1975" s="256" t="s">
        <v>5502</v>
      </c>
      <c r="M1975" s="256">
        <v>0</v>
      </c>
      <c r="N1975" s="256">
        <v>0</v>
      </c>
      <c r="O1975" s="256">
        <v>159</v>
      </c>
    </row>
    <row r="1976" spans="2:15" x14ac:dyDescent="0.25">
      <c r="B1976" t="str">
        <f t="shared" si="30"/>
        <v>1044351076744Male</v>
      </c>
      <c r="C1976" s="256" t="s">
        <v>709</v>
      </c>
      <c r="D1976" s="17" t="s">
        <v>710</v>
      </c>
      <c r="E1976" s="17" t="s">
        <v>710</v>
      </c>
      <c r="F1976" s="17" t="s">
        <v>3861</v>
      </c>
      <c r="G1976" s="256" t="s">
        <v>3905</v>
      </c>
      <c r="H1976" s="256">
        <v>0</v>
      </c>
      <c r="I1976" s="256" t="s">
        <v>5502</v>
      </c>
      <c r="J1976" s="256" t="s">
        <v>5502</v>
      </c>
      <c r="K1976" s="256">
        <v>271</v>
      </c>
      <c r="L1976" s="256" t="s">
        <v>5502</v>
      </c>
      <c r="M1976" s="256">
        <v>0</v>
      </c>
      <c r="N1976" s="256">
        <v>0</v>
      </c>
      <c r="O1976" s="256">
        <v>281</v>
      </c>
    </row>
    <row r="1977" spans="2:15" x14ac:dyDescent="0.25">
      <c r="B1977" t="str">
        <f t="shared" si="30"/>
        <v>1044351076744Total</v>
      </c>
      <c r="C1977" s="504" t="s">
        <v>709</v>
      </c>
      <c r="D1977" s="505" t="s">
        <v>710</v>
      </c>
      <c r="E1977" s="505" t="s">
        <v>710</v>
      </c>
      <c r="F1977" s="505" t="str">
        <f>F1976</f>
        <v>6744</v>
      </c>
      <c r="G1977" s="504" t="s">
        <v>3343</v>
      </c>
      <c r="H1977" s="504">
        <v>0</v>
      </c>
      <c r="I1977" s="504">
        <v>18</v>
      </c>
      <c r="J1977" s="504" t="s">
        <v>5502</v>
      </c>
      <c r="K1977" s="504">
        <v>417</v>
      </c>
      <c r="L1977" s="504" t="s">
        <v>5502</v>
      </c>
      <c r="M1977" s="504">
        <v>0</v>
      </c>
      <c r="N1977" s="504">
        <v>0</v>
      </c>
      <c r="O1977" s="504">
        <v>440</v>
      </c>
    </row>
    <row r="1978" spans="2:15" x14ac:dyDescent="0.25">
      <c r="B1978" t="str">
        <f t="shared" si="30"/>
        <v>1234653036716Female</v>
      </c>
      <c r="C1978" s="256" t="s">
        <v>711</v>
      </c>
      <c r="D1978" s="17" t="s">
        <v>712</v>
      </c>
      <c r="E1978" s="17" t="s">
        <v>2358</v>
      </c>
      <c r="F1978" s="17" t="s">
        <v>2359</v>
      </c>
      <c r="G1978" s="256" t="s">
        <v>3904</v>
      </c>
      <c r="H1978" s="256" t="s">
        <v>5502</v>
      </c>
      <c r="I1978" s="256" t="s">
        <v>5502</v>
      </c>
      <c r="J1978" s="256">
        <v>12</v>
      </c>
      <c r="K1978" s="256">
        <v>292</v>
      </c>
      <c r="L1978" s="256">
        <v>23</v>
      </c>
      <c r="M1978" s="256">
        <v>62</v>
      </c>
      <c r="N1978" s="256">
        <v>0</v>
      </c>
      <c r="O1978" s="256">
        <v>400</v>
      </c>
    </row>
    <row r="1979" spans="2:15" x14ac:dyDescent="0.25">
      <c r="B1979" t="str">
        <f t="shared" si="30"/>
        <v>1234653036716Male</v>
      </c>
      <c r="C1979" s="256" t="s">
        <v>711</v>
      </c>
      <c r="D1979" s="17" t="s">
        <v>712</v>
      </c>
      <c r="E1979" s="17" t="s">
        <v>2358</v>
      </c>
      <c r="F1979" s="17" t="s">
        <v>2359</v>
      </c>
      <c r="G1979" s="256" t="s">
        <v>3905</v>
      </c>
      <c r="H1979" s="256" t="s">
        <v>5502</v>
      </c>
      <c r="I1979" s="256">
        <v>15</v>
      </c>
      <c r="J1979" s="256" t="s">
        <v>5502</v>
      </c>
      <c r="K1979" s="256">
        <v>289</v>
      </c>
      <c r="L1979" s="256">
        <v>28</v>
      </c>
      <c r="M1979" s="256">
        <v>60</v>
      </c>
      <c r="N1979" s="256">
        <v>0</v>
      </c>
      <c r="O1979" s="256">
        <v>400</v>
      </c>
    </row>
    <row r="1980" spans="2:15" x14ac:dyDescent="0.25">
      <c r="B1980" t="str">
        <f t="shared" si="30"/>
        <v>1234653036716Total</v>
      </c>
      <c r="C1980" s="504" t="s">
        <v>711</v>
      </c>
      <c r="D1980" s="505" t="s">
        <v>712</v>
      </c>
      <c r="E1980" s="505" t="s">
        <v>2358</v>
      </c>
      <c r="F1980" s="505" t="str">
        <f>F1979</f>
        <v>6716</v>
      </c>
      <c r="G1980" s="504" t="s">
        <v>3343</v>
      </c>
      <c r="H1980" s="504" t="s">
        <v>5502</v>
      </c>
      <c r="I1980" s="504" t="s">
        <v>5502</v>
      </c>
      <c r="J1980" s="504" t="s">
        <v>5502</v>
      </c>
      <c r="K1980" s="504">
        <v>581</v>
      </c>
      <c r="L1980" s="504">
        <v>51</v>
      </c>
      <c r="M1980" s="504">
        <v>122</v>
      </c>
      <c r="N1980" s="504">
        <v>0</v>
      </c>
      <c r="O1980" s="504">
        <v>800</v>
      </c>
    </row>
    <row r="1981" spans="2:15" x14ac:dyDescent="0.25">
      <c r="B1981" t="str">
        <f t="shared" si="30"/>
        <v>1234653033305Female</v>
      </c>
      <c r="C1981" s="256" t="s">
        <v>711</v>
      </c>
      <c r="D1981" s="17" t="s">
        <v>712</v>
      </c>
      <c r="E1981" s="17" t="s">
        <v>2360</v>
      </c>
      <c r="F1981" s="17" t="s">
        <v>2361</v>
      </c>
      <c r="G1981" s="256" t="s">
        <v>3904</v>
      </c>
      <c r="H1981" s="256">
        <v>0</v>
      </c>
      <c r="I1981" s="256">
        <v>26</v>
      </c>
      <c r="J1981" s="256" t="s">
        <v>5502</v>
      </c>
      <c r="K1981" s="256">
        <v>557</v>
      </c>
      <c r="L1981" s="256">
        <v>28</v>
      </c>
      <c r="M1981" s="256">
        <v>119</v>
      </c>
      <c r="N1981" s="256" t="s">
        <v>5502</v>
      </c>
      <c r="O1981" s="256">
        <v>748</v>
      </c>
    </row>
    <row r="1982" spans="2:15" x14ac:dyDescent="0.25">
      <c r="B1982" t="str">
        <f t="shared" si="30"/>
        <v>1234653033305Male</v>
      </c>
      <c r="C1982" s="256" t="s">
        <v>711</v>
      </c>
      <c r="D1982" s="17" t="s">
        <v>712</v>
      </c>
      <c r="E1982" s="17" t="s">
        <v>2360</v>
      </c>
      <c r="F1982" s="17" t="s">
        <v>2361</v>
      </c>
      <c r="G1982" s="256" t="s">
        <v>3905</v>
      </c>
      <c r="H1982" s="256">
        <v>0</v>
      </c>
      <c r="I1982" s="256">
        <v>34</v>
      </c>
      <c r="J1982" s="256">
        <v>26</v>
      </c>
      <c r="K1982" s="256">
        <v>622</v>
      </c>
      <c r="L1982" s="256">
        <v>31</v>
      </c>
      <c r="M1982" s="256">
        <v>126</v>
      </c>
      <c r="N1982" s="256">
        <v>0</v>
      </c>
      <c r="O1982" s="256">
        <v>839</v>
      </c>
    </row>
    <row r="1983" spans="2:15" x14ac:dyDescent="0.25">
      <c r="B1983" t="str">
        <f t="shared" si="30"/>
        <v>1234653033305Total</v>
      </c>
      <c r="C1983" s="504" t="s">
        <v>711</v>
      </c>
      <c r="D1983" s="505" t="s">
        <v>712</v>
      </c>
      <c r="E1983" s="505" t="s">
        <v>2360</v>
      </c>
      <c r="F1983" s="505" t="str">
        <f>F1982</f>
        <v>3305</v>
      </c>
      <c r="G1983" s="504" t="s">
        <v>3343</v>
      </c>
      <c r="H1983" s="504">
        <v>0</v>
      </c>
      <c r="I1983" s="504">
        <v>60</v>
      </c>
      <c r="J1983" s="504" t="s">
        <v>5502</v>
      </c>
      <c r="K1983" s="504">
        <v>1179</v>
      </c>
      <c r="L1983" s="504">
        <v>59</v>
      </c>
      <c r="M1983" s="504">
        <v>245</v>
      </c>
      <c r="N1983" s="504" t="s">
        <v>5502</v>
      </c>
      <c r="O1983" s="504">
        <v>1587</v>
      </c>
    </row>
    <row r="1984" spans="2:15" x14ac:dyDescent="0.25">
      <c r="B1984" t="str">
        <f t="shared" si="30"/>
        <v>1085652033994Female</v>
      </c>
      <c r="C1984" s="256" t="s">
        <v>713</v>
      </c>
      <c r="D1984" s="17" t="s">
        <v>714</v>
      </c>
      <c r="E1984" s="17" t="s">
        <v>2362</v>
      </c>
      <c r="F1984" s="17" t="s">
        <v>2363</v>
      </c>
      <c r="G1984" s="256" t="s">
        <v>3904</v>
      </c>
      <c r="H1984" s="256">
        <v>0</v>
      </c>
      <c r="I1984" s="256">
        <v>0</v>
      </c>
      <c r="J1984" s="256">
        <v>0</v>
      </c>
      <c r="K1984" s="256" t="s">
        <v>5502</v>
      </c>
      <c r="L1984" s="256">
        <v>0</v>
      </c>
      <c r="M1984" s="256">
        <v>0</v>
      </c>
      <c r="N1984" s="256" t="s">
        <v>5502</v>
      </c>
      <c r="O1984" s="256">
        <v>142</v>
      </c>
    </row>
    <row r="1985" spans="2:15" x14ac:dyDescent="0.25">
      <c r="B1985" t="str">
        <f t="shared" si="30"/>
        <v>1085652033994Male</v>
      </c>
      <c r="C1985" s="256" t="s">
        <v>713</v>
      </c>
      <c r="D1985" s="17" t="s">
        <v>714</v>
      </c>
      <c r="E1985" s="17" t="s">
        <v>2362</v>
      </c>
      <c r="F1985" s="17" t="s">
        <v>2363</v>
      </c>
      <c r="G1985" s="256" t="s">
        <v>3905</v>
      </c>
      <c r="H1985" s="256">
        <v>0</v>
      </c>
      <c r="I1985" s="256" t="s">
        <v>5502</v>
      </c>
      <c r="J1985" s="256">
        <v>0</v>
      </c>
      <c r="K1985" s="256" t="s">
        <v>5502</v>
      </c>
      <c r="L1985" s="256">
        <v>0</v>
      </c>
      <c r="M1985" s="256">
        <v>0</v>
      </c>
      <c r="N1985" s="256">
        <v>0</v>
      </c>
      <c r="O1985" s="256">
        <v>147</v>
      </c>
    </row>
    <row r="1986" spans="2:15" x14ac:dyDescent="0.25">
      <c r="B1986" t="str">
        <f t="shared" si="30"/>
        <v>1085652033994Total</v>
      </c>
      <c r="C1986" s="504" t="s">
        <v>713</v>
      </c>
      <c r="D1986" s="505" t="s">
        <v>714</v>
      </c>
      <c r="E1986" s="505" t="s">
        <v>2362</v>
      </c>
      <c r="F1986" s="505" t="str">
        <f>F1985</f>
        <v>3994</v>
      </c>
      <c r="G1986" s="504" t="s">
        <v>3343</v>
      </c>
      <c r="H1986" s="504">
        <v>0</v>
      </c>
      <c r="I1986" s="504" t="s">
        <v>5502</v>
      </c>
      <c r="J1986" s="504">
        <v>0</v>
      </c>
      <c r="K1986" s="504">
        <v>286</v>
      </c>
      <c r="L1986" s="504">
        <v>0</v>
      </c>
      <c r="M1986" s="504">
        <v>0</v>
      </c>
      <c r="N1986" s="504" t="s">
        <v>5502</v>
      </c>
      <c r="O1986" s="504">
        <v>289</v>
      </c>
    </row>
    <row r="1987" spans="2:15" x14ac:dyDescent="0.25">
      <c r="B1987" t="str">
        <f t="shared" si="30"/>
        <v>1085652037613Female</v>
      </c>
      <c r="C1987" s="256" t="s">
        <v>713</v>
      </c>
      <c r="D1987" s="17" t="s">
        <v>714</v>
      </c>
      <c r="E1987" s="17" t="s">
        <v>2364</v>
      </c>
      <c r="F1987" s="17" t="s">
        <v>2365</v>
      </c>
      <c r="G1987" s="256" t="s">
        <v>3904</v>
      </c>
      <c r="H1987" s="256">
        <v>0</v>
      </c>
      <c r="I1987" s="256" t="s">
        <v>5502</v>
      </c>
      <c r="J1987" s="256">
        <v>0</v>
      </c>
      <c r="K1987" s="256" t="s">
        <v>5502</v>
      </c>
      <c r="L1987" s="256" t="s">
        <v>5502</v>
      </c>
      <c r="M1987" s="256">
        <v>0</v>
      </c>
      <c r="N1987" s="256">
        <v>0</v>
      </c>
      <c r="O1987" s="256">
        <v>58</v>
      </c>
    </row>
    <row r="1988" spans="2:15" x14ac:dyDescent="0.25">
      <c r="B1988" t="str">
        <f t="shared" si="30"/>
        <v>1085652037613Male</v>
      </c>
      <c r="C1988" s="256" t="s">
        <v>713</v>
      </c>
      <c r="D1988" s="17" t="s">
        <v>714</v>
      </c>
      <c r="E1988" s="17" t="s">
        <v>2364</v>
      </c>
      <c r="F1988" s="17" t="s">
        <v>2365</v>
      </c>
      <c r="G1988" s="256" t="s">
        <v>3905</v>
      </c>
      <c r="H1988" s="256">
        <v>0</v>
      </c>
      <c r="I1988" s="256" t="s">
        <v>5502</v>
      </c>
      <c r="J1988" s="256">
        <v>0</v>
      </c>
      <c r="K1988" s="256" t="s">
        <v>5502</v>
      </c>
      <c r="L1988" s="256">
        <v>0</v>
      </c>
      <c r="M1988" s="256">
        <v>0</v>
      </c>
      <c r="N1988" s="256">
        <v>0</v>
      </c>
      <c r="O1988" s="256">
        <v>64</v>
      </c>
    </row>
    <row r="1989" spans="2:15" x14ac:dyDescent="0.25">
      <c r="B1989" t="str">
        <f t="shared" ref="B1989:B2052" si="31">C1989&amp;F1989&amp;G1989</f>
        <v>1085652037613Total</v>
      </c>
      <c r="C1989" s="504" t="s">
        <v>713</v>
      </c>
      <c r="D1989" s="505" t="s">
        <v>714</v>
      </c>
      <c r="E1989" s="505" t="s">
        <v>2364</v>
      </c>
      <c r="F1989" s="505" t="str">
        <f>F1988</f>
        <v>7613</v>
      </c>
      <c r="G1989" s="504" t="s">
        <v>3343</v>
      </c>
      <c r="H1989" s="504">
        <v>0</v>
      </c>
      <c r="I1989" s="504" t="s">
        <v>5502</v>
      </c>
      <c r="J1989" s="504">
        <v>0</v>
      </c>
      <c r="K1989" s="504">
        <v>119</v>
      </c>
      <c r="L1989" s="504" t="s">
        <v>5502</v>
      </c>
      <c r="M1989" s="504">
        <v>0</v>
      </c>
      <c r="N1989" s="504">
        <v>0</v>
      </c>
      <c r="O1989" s="504">
        <v>122</v>
      </c>
    </row>
    <row r="1990" spans="2:15" x14ac:dyDescent="0.25">
      <c r="B1990" t="str">
        <f t="shared" si="31"/>
        <v>1193555038304Female</v>
      </c>
      <c r="C1990" s="256" t="s">
        <v>715</v>
      </c>
      <c r="D1990" s="17" t="s">
        <v>716</v>
      </c>
      <c r="E1990" s="17" t="s">
        <v>5308</v>
      </c>
      <c r="F1990" s="17" t="s">
        <v>5307</v>
      </c>
      <c r="G1990" s="256" t="s">
        <v>3904</v>
      </c>
      <c r="H1990" s="256" t="s">
        <v>5502</v>
      </c>
      <c r="I1990" s="256">
        <v>12</v>
      </c>
      <c r="J1990" s="256">
        <v>22</v>
      </c>
      <c r="K1990" s="256">
        <v>322</v>
      </c>
      <c r="L1990" s="256" t="s">
        <v>5502</v>
      </c>
      <c r="M1990" s="256" t="s">
        <v>5502</v>
      </c>
      <c r="N1990" s="256">
        <v>0</v>
      </c>
      <c r="O1990" s="256">
        <v>373</v>
      </c>
    </row>
    <row r="1991" spans="2:15" x14ac:dyDescent="0.25">
      <c r="B1991" t="str">
        <f t="shared" si="31"/>
        <v>1193555038304Male</v>
      </c>
      <c r="C1991" s="256" t="s">
        <v>715</v>
      </c>
      <c r="D1991" s="17" t="s">
        <v>716</v>
      </c>
      <c r="E1991" s="17" t="s">
        <v>5308</v>
      </c>
      <c r="F1991" s="17" t="s">
        <v>5307</v>
      </c>
      <c r="G1991" s="256" t="s">
        <v>3905</v>
      </c>
      <c r="H1991" s="256" t="s">
        <v>5502</v>
      </c>
      <c r="I1991" s="256" t="s">
        <v>5502</v>
      </c>
      <c r="J1991" s="256">
        <v>29</v>
      </c>
      <c r="K1991" s="256">
        <v>323</v>
      </c>
      <c r="L1991" s="256">
        <v>22</v>
      </c>
      <c r="M1991" s="256" t="s">
        <v>5502</v>
      </c>
      <c r="N1991" s="256">
        <v>0</v>
      </c>
      <c r="O1991" s="256">
        <v>393</v>
      </c>
    </row>
    <row r="1992" spans="2:15" x14ac:dyDescent="0.25">
      <c r="B1992" t="str">
        <f t="shared" si="31"/>
        <v>1193555038304Total</v>
      </c>
      <c r="C1992" s="504" t="s">
        <v>715</v>
      </c>
      <c r="D1992" s="505" t="s">
        <v>716</v>
      </c>
      <c r="E1992" s="505" t="s">
        <v>5308</v>
      </c>
      <c r="F1992" s="505" t="str">
        <f>F1991</f>
        <v>8304</v>
      </c>
      <c r="G1992" s="504" t="s">
        <v>3343</v>
      </c>
      <c r="H1992" s="504" t="s">
        <v>5502</v>
      </c>
      <c r="I1992" s="504" t="s">
        <v>5502</v>
      </c>
      <c r="J1992" s="504">
        <v>51</v>
      </c>
      <c r="K1992" s="504">
        <v>645</v>
      </c>
      <c r="L1992" s="504" t="s">
        <v>5502</v>
      </c>
      <c r="M1992" s="504" t="s">
        <v>5502</v>
      </c>
      <c r="N1992" s="504">
        <v>0</v>
      </c>
      <c r="O1992" s="504">
        <v>766</v>
      </c>
    </row>
    <row r="1993" spans="2:15" x14ac:dyDescent="0.25">
      <c r="B1993" t="str">
        <f t="shared" si="31"/>
        <v>1220970075175Female</v>
      </c>
      <c r="C1993" s="256" t="s">
        <v>717</v>
      </c>
      <c r="D1993" s="17" t="s">
        <v>718</v>
      </c>
      <c r="E1993" s="17" t="s">
        <v>718</v>
      </c>
      <c r="F1993" s="17" t="s">
        <v>3862</v>
      </c>
      <c r="G1993" s="256" t="s">
        <v>3904</v>
      </c>
      <c r="H1993" s="256" t="s">
        <v>5502</v>
      </c>
      <c r="I1993" s="256" t="s">
        <v>5502</v>
      </c>
      <c r="J1993" s="256">
        <v>23</v>
      </c>
      <c r="K1993" s="256">
        <v>211</v>
      </c>
      <c r="L1993" s="256" t="s">
        <v>5502</v>
      </c>
      <c r="M1993" s="256" t="s">
        <v>5502</v>
      </c>
      <c r="N1993" s="256">
        <v>0</v>
      </c>
      <c r="O1993" s="256">
        <v>249</v>
      </c>
    </row>
    <row r="1994" spans="2:15" x14ac:dyDescent="0.25">
      <c r="B1994" t="str">
        <f t="shared" si="31"/>
        <v>1220970075175Male</v>
      </c>
      <c r="C1994" s="256" t="s">
        <v>717</v>
      </c>
      <c r="D1994" s="17" t="s">
        <v>718</v>
      </c>
      <c r="E1994" s="17" t="s">
        <v>718</v>
      </c>
      <c r="F1994" s="17" t="s">
        <v>3862</v>
      </c>
      <c r="G1994" s="256" t="s">
        <v>3905</v>
      </c>
      <c r="H1994" s="256">
        <v>0</v>
      </c>
      <c r="I1994" s="256" t="s">
        <v>5502</v>
      </c>
      <c r="J1994" s="256">
        <v>32</v>
      </c>
      <c r="K1994" s="256">
        <v>446</v>
      </c>
      <c r="L1994" s="256">
        <v>0</v>
      </c>
      <c r="M1994" s="256" t="s">
        <v>5502</v>
      </c>
      <c r="N1994" s="256">
        <v>0</v>
      </c>
      <c r="O1994" s="256">
        <v>495</v>
      </c>
    </row>
    <row r="1995" spans="2:15" x14ac:dyDescent="0.25">
      <c r="B1995" t="str">
        <f t="shared" si="31"/>
        <v>1220970075175Total</v>
      </c>
      <c r="C1995" s="504" t="s">
        <v>717</v>
      </c>
      <c r="D1995" s="505" t="s">
        <v>718</v>
      </c>
      <c r="E1995" s="505" t="s">
        <v>718</v>
      </c>
      <c r="F1995" s="505" t="str">
        <f>F1994</f>
        <v>5175</v>
      </c>
      <c r="G1995" s="504" t="s">
        <v>3343</v>
      </c>
      <c r="H1995" s="504" t="s">
        <v>5502</v>
      </c>
      <c r="I1995" s="504">
        <v>20</v>
      </c>
      <c r="J1995" s="504">
        <v>55</v>
      </c>
      <c r="K1995" s="504">
        <v>657</v>
      </c>
      <c r="L1995" s="504" t="s">
        <v>5502</v>
      </c>
      <c r="M1995" s="504" t="s">
        <v>5502</v>
      </c>
      <c r="N1995" s="504">
        <v>0</v>
      </c>
      <c r="O1995" s="504">
        <v>744</v>
      </c>
    </row>
    <row r="1996" spans="2:15" x14ac:dyDescent="0.25">
      <c r="B1996" t="str">
        <f t="shared" si="31"/>
        <v>1152260031790Female</v>
      </c>
      <c r="C1996" s="256" t="s">
        <v>719</v>
      </c>
      <c r="D1996" s="17" t="s">
        <v>720</v>
      </c>
      <c r="E1996" s="17" t="s">
        <v>2366</v>
      </c>
      <c r="F1996" s="17" t="s">
        <v>2367</v>
      </c>
      <c r="G1996" s="256" t="s">
        <v>3904</v>
      </c>
      <c r="H1996" s="256">
        <v>0</v>
      </c>
      <c r="I1996" s="256">
        <v>26</v>
      </c>
      <c r="J1996" s="256">
        <v>39</v>
      </c>
      <c r="K1996" s="256">
        <v>195</v>
      </c>
      <c r="L1996" s="256" t="s">
        <v>5502</v>
      </c>
      <c r="M1996" s="256" t="s">
        <v>5502</v>
      </c>
      <c r="N1996" s="256">
        <v>0</v>
      </c>
      <c r="O1996" s="256">
        <v>291</v>
      </c>
    </row>
    <row r="1997" spans="2:15" x14ac:dyDescent="0.25">
      <c r="B1997" t="str">
        <f t="shared" si="31"/>
        <v>1152260031790Male</v>
      </c>
      <c r="C1997" s="256" t="s">
        <v>719</v>
      </c>
      <c r="D1997" s="17" t="s">
        <v>720</v>
      </c>
      <c r="E1997" s="17" t="s">
        <v>2366</v>
      </c>
      <c r="F1997" s="17" t="s">
        <v>2367</v>
      </c>
      <c r="G1997" s="256" t="s">
        <v>3905</v>
      </c>
      <c r="H1997" s="256" t="s">
        <v>5502</v>
      </c>
      <c r="I1997" s="256">
        <v>31</v>
      </c>
      <c r="J1997" s="256">
        <v>40</v>
      </c>
      <c r="K1997" s="256">
        <v>264</v>
      </c>
      <c r="L1997" s="256">
        <v>23</v>
      </c>
      <c r="M1997" s="256" t="s">
        <v>5502</v>
      </c>
      <c r="N1997" s="256">
        <v>0</v>
      </c>
      <c r="O1997" s="256">
        <v>365</v>
      </c>
    </row>
    <row r="1998" spans="2:15" x14ac:dyDescent="0.25">
      <c r="B1998" t="str">
        <f t="shared" si="31"/>
        <v>1152260031790Total</v>
      </c>
      <c r="C1998" s="504" t="s">
        <v>719</v>
      </c>
      <c r="D1998" s="505" t="s">
        <v>720</v>
      </c>
      <c r="E1998" s="505" t="s">
        <v>2366</v>
      </c>
      <c r="F1998" s="505" t="str">
        <f>F1997</f>
        <v>1790</v>
      </c>
      <c r="G1998" s="504" t="s">
        <v>3343</v>
      </c>
      <c r="H1998" s="504" t="s">
        <v>5502</v>
      </c>
      <c r="I1998" s="504">
        <v>57</v>
      </c>
      <c r="J1998" s="504">
        <v>79</v>
      </c>
      <c r="K1998" s="504">
        <v>459</v>
      </c>
      <c r="L1998" s="504" t="s">
        <v>5502</v>
      </c>
      <c r="M1998" s="504" t="s">
        <v>5502</v>
      </c>
      <c r="N1998" s="504">
        <v>0</v>
      </c>
      <c r="O1998" s="504">
        <v>656</v>
      </c>
    </row>
    <row r="1999" spans="2:15" x14ac:dyDescent="0.25">
      <c r="B1999" t="str">
        <f t="shared" si="31"/>
        <v>1152260031785Female</v>
      </c>
      <c r="C1999" s="256" t="s">
        <v>719</v>
      </c>
      <c r="D1999" s="17" t="s">
        <v>720</v>
      </c>
      <c r="E1999" s="17" t="s">
        <v>2368</v>
      </c>
      <c r="F1999" s="17" t="s">
        <v>2369</v>
      </c>
      <c r="G1999" s="256" t="s">
        <v>3904</v>
      </c>
      <c r="H1999" s="256">
        <v>0</v>
      </c>
      <c r="I1999" s="256" t="s">
        <v>5502</v>
      </c>
      <c r="J1999" s="256">
        <v>21</v>
      </c>
      <c r="K1999" s="256">
        <v>85</v>
      </c>
      <c r="L1999" s="256">
        <v>19</v>
      </c>
      <c r="M1999" s="256" t="s">
        <v>5502</v>
      </c>
      <c r="N1999" s="256">
        <v>0</v>
      </c>
      <c r="O1999" s="256">
        <v>145</v>
      </c>
    </row>
    <row r="2000" spans="2:15" x14ac:dyDescent="0.25">
      <c r="B2000" t="str">
        <f t="shared" si="31"/>
        <v>1152260031785Male</v>
      </c>
      <c r="C2000" s="256" t="s">
        <v>719</v>
      </c>
      <c r="D2000" s="17" t="s">
        <v>720</v>
      </c>
      <c r="E2000" s="17" t="s">
        <v>2368</v>
      </c>
      <c r="F2000" s="17" t="s">
        <v>2369</v>
      </c>
      <c r="G2000" s="256" t="s">
        <v>3905</v>
      </c>
      <c r="H2000" s="256">
        <v>0</v>
      </c>
      <c r="I2000" s="256" t="s">
        <v>5502</v>
      </c>
      <c r="J2000" s="256">
        <v>29</v>
      </c>
      <c r="K2000" s="256">
        <v>115</v>
      </c>
      <c r="L2000" s="256">
        <v>21</v>
      </c>
      <c r="M2000" s="256" t="s">
        <v>5502</v>
      </c>
      <c r="N2000" s="256">
        <v>0</v>
      </c>
      <c r="O2000" s="256">
        <v>188</v>
      </c>
    </row>
    <row r="2001" spans="2:15" x14ac:dyDescent="0.25">
      <c r="B2001" t="str">
        <f t="shared" si="31"/>
        <v>1152260031785Total</v>
      </c>
      <c r="C2001" s="504" t="s">
        <v>719</v>
      </c>
      <c r="D2001" s="505" t="s">
        <v>720</v>
      </c>
      <c r="E2001" s="505" t="s">
        <v>2368</v>
      </c>
      <c r="F2001" s="505" t="str">
        <f>F2000</f>
        <v>1785</v>
      </c>
      <c r="G2001" s="504" t="s">
        <v>3343</v>
      </c>
      <c r="H2001" s="504">
        <v>0</v>
      </c>
      <c r="I2001" s="504" t="s">
        <v>5502</v>
      </c>
      <c r="J2001" s="504">
        <v>50</v>
      </c>
      <c r="K2001" s="504">
        <v>200</v>
      </c>
      <c r="L2001" s="504">
        <v>40</v>
      </c>
      <c r="M2001" s="504" t="s">
        <v>5502</v>
      </c>
      <c r="N2001" s="504">
        <v>0</v>
      </c>
      <c r="O2001" s="504">
        <v>333</v>
      </c>
    </row>
    <row r="2002" spans="2:15" x14ac:dyDescent="0.25">
      <c r="B2002" t="str">
        <f t="shared" si="31"/>
        <v>1165550033962Female</v>
      </c>
      <c r="C2002" s="256" t="s">
        <v>721</v>
      </c>
      <c r="D2002" s="17" t="s">
        <v>722</v>
      </c>
      <c r="E2002" s="17" t="s">
        <v>2371</v>
      </c>
      <c r="F2002" s="17" t="s">
        <v>2372</v>
      </c>
      <c r="G2002" s="256" t="s">
        <v>3904</v>
      </c>
      <c r="H2002" s="256">
        <v>0</v>
      </c>
      <c r="I2002" s="256" t="s">
        <v>5502</v>
      </c>
      <c r="J2002" s="256" t="s">
        <v>5502</v>
      </c>
      <c r="K2002" s="256">
        <v>389</v>
      </c>
      <c r="L2002" s="256">
        <v>0</v>
      </c>
      <c r="M2002" s="256" t="s">
        <v>5502</v>
      </c>
      <c r="N2002" s="256">
        <v>0</v>
      </c>
      <c r="O2002" s="256">
        <v>398</v>
      </c>
    </row>
    <row r="2003" spans="2:15" x14ac:dyDescent="0.25">
      <c r="B2003" t="str">
        <f t="shared" si="31"/>
        <v>1165550033962Male</v>
      </c>
      <c r="C2003" s="256" t="s">
        <v>721</v>
      </c>
      <c r="D2003" s="17" t="s">
        <v>722</v>
      </c>
      <c r="E2003" s="17" t="s">
        <v>2371</v>
      </c>
      <c r="F2003" s="17" t="s">
        <v>2372</v>
      </c>
      <c r="G2003" s="256" t="s">
        <v>3905</v>
      </c>
      <c r="H2003" s="256">
        <v>0</v>
      </c>
      <c r="I2003" s="256" t="s">
        <v>5502</v>
      </c>
      <c r="J2003" s="256" t="s">
        <v>5502</v>
      </c>
      <c r="K2003" s="256">
        <v>412</v>
      </c>
      <c r="L2003" s="256">
        <v>0</v>
      </c>
      <c r="M2003" s="256" t="s">
        <v>5502</v>
      </c>
      <c r="N2003" s="256">
        <v>0</v>
      </c>
      <c r="O2003" s="256">
        <v>426</v>
      </c>
    </row>
    <row r="2004" spans="2:15" x14ac:dyDescent="0.25">
      <c r="B2004" t="str">
        <f t="shared" si="31"/>
        <v>1165550033962Total</v>
      </c>
      <c r="C2004" s="504" t="s">
        <v>721</v>
      </c>
      <c r="D2004" s="505" t="s">
        <v>722</v>
      </c>
      <c r="E2004" s="505" t="s">
        <v>2371</v>
      </c>
      <c r="F2004" s="505" t="str">
        <f>F2003</f>
        <v>3962</v>
      </c>
      <c r="G2004" s="504" t="s">
        <v>3343</v>
      </c>
      <c r="H2004" s="504">
        <v>0</v>
      </c>
      <c r="I2004" s="504">
        <v>12</v>
      </c>
      <c r="J2004" s="504" t="s">
        <v>5502</v>
      </c>
      <c r="K2004" s="504">
        <v>801</v>
      </c>
      <c r="L2004" s="504">
        <v>0</v>
      </c>
      <c r="M2004" s="504" t="s">
        <v>5502</v>
      </c>
      <c r="N2004" s="504">
        <v>0</v>
      </c>
      <c r="O2004" s="504">
        <v>824</v>
      </c>
    </row>
    <row r="2005" spans="2:15" x14ac:dyDescent="0.25">
      <c r="B2005" t="str">
        <f t="shared" si="31"/>
        <v>1165550037799Female</v>
      </c>
      <c r="C2005" s="256" t="s">
        <v>721</v>
      </c>
      <c r="D2005" s="17" t="s">
        <v>722</v>
      </c>
      <c r="E2005" s="17" t="s">
        <v>3688</v>
      </c>
      <c r="F2005" s="17" t="s">
        <v>2370</v>
      </c>
      <c r="G2005" s="256" t="s">
        <v>3904</v>
      </c>
      <c r="H2005" s="256">
        <v>0</v>
      </c>
      <c r="I2005" s="256" t="s">
        <v>5502</v>
      </c>
      <c r="J2005" s="256" t="s">
        <v>5502</v>
      </c>
      <c r="K2005" s="256">
        <v>91</v>
      </c>
      <c r="L2005" s="256">
        <v>0</v>
      </c>
      <c r="M2005" s="256" t="s">
        <v>5502</v>
      </c>
      <c r="N2005" s="256">
        <v>0</v>
      </c>
      <c r="O2005" s="256">
        <v>100</v>
      </c>
    </row>
    <row r="2006" spans="2:15" x14ac:dyDescent="0.25">
      <c r="B2006" t="str">
        <f t="shared" si="31"/>
        <v>1165550037799Male</v>
      </c>
      <c r="C2006" s="256" t="s">
        <v>721</v>
      </c>
      <c r="D2006" s="17" t="s">
        <v>722</v>
      </c>
      <c r="E2006" s="17" t="s">
        <v>3688</v>
      </c>
      <c r="F2006" s="17" t="s">
        <v>2370</v>
      </c>
      <c r="G2006" s="256" t="s">
        <v>3905</v>
      </c>
      <c r="H2006" s="256">
        <v>0</v>
      </c>
      <c r="I2006" s="256">
        <v>0</v>
      </c>
      <c r="J2006" s="256" t="s">
        <v>5502</v>
      </c>
      <c r="K2006" s="256" t="s">
        <v>5502</v>
      </c>
      <c r="L2006" s="256">
        <v>0</v>
      </c>
      <c r="M2006" s="256">
        <v>0</v>
      </c>
      <c r="N2006" s="256">
        <v>0</v>
      </c>
      <c r="O2006" s="256">
        <v>82</v>
      </c>
    </row>
    <row r="2007" spans="2:15" x14ac:dyDescent="0.25">
      <c r="B2007" t="str">
        <f t="shared" si="31"/>
        <v>1165550037799Total</v>
      </c>
      <c r="C2007" s="504" t="s">
        <v>721</v>
      </c>
      <c r="D2007" s="505" t="s">
        <v>722</v>
      </c>
      <c r="E2007" s="505" t="s">
        <v>3688</v>
      </c>
      <c r="F2007" s="505" t="str">
        <f>F2006</f>
        <v>7799</v>
      </c>
      <c r="G2007" s="504" t="s">
        <v>3343</v>
      </c>
      <c r="H2007" s="504">
        <v>0</v>
      </c>
      <c r="I2007" s="504" t="s">
        <v>5502</v>
      </c>
      <c r="J2007" s="504" t="s">
        <v>5502</v>
      </c>
      <c r="K2007" s="504" t="s">
        <v>5502</v>
      </c>
      <c r="L2007" s="504">
        <v>0</v>
      </c>
      <c r="M2007" s="504" t="s">
        <v>5502</v>
      </c>
      <c r="N2007" s="504">
        <v>0</v>
      </c>
      <c r="O2007" s="504">
        <v>182</v>
      </c>
    </row>
    <row r="2008" spans="2:15" x14ac:dyDescent="0.25">
      <c r="B2008" t="str">
        <f t="shared" si="31"/>
        <v>1270453036566Female</v>
      </c>
      <c r="C2008" s="256" t="s">
        <v>723</v>
      </c>
      <c r="D2008" s="17" t="s">
        <v>724</v>
      </c>
      <c r="E2008" s="17" t="s">
        <v>2373</v>
      </c>
      <c r="F2008" s="17" t="s">
        <v>2374</v>
      </c>
      <c r="G2008" s="256" t="s">
        <v>3904</v>
      </c>
      <c r="H2008" s="256">
        <v>0</v>
      </c>
      <c r="I2008" s="256" t="s">
        <v>5502</v>
      </c>
      <c r="J2008" s="256" t="s">
        <v>5502</v>
      </c>
      <c r="K2008" s="256">
        <v>17</v>
      </c>
      <c r="L2008" s="256" t="s">
        <v>5502</v>
      </c>
      <c r="M2008" s="256">
        <v>0</v>
      </c>
      <c r="N2008" s="256">
        <v>0</v>
      </c>
      <c r="O2008" s="256">
        <v>27</v>
      </c>
    </row>
    <row r="2009" spans="2:15" x14ac:dyDescent="0.25">
      <c r="B2009" t="str">
        <f t="shared" si="31"/>
        <v>1270453036566Male</v>
      </c>
      <c r="C2009" s="256" t="s">
        <v>723</v>
      </c>
      <c r="D2009" s="17" t="s">
        <v>724</v>
      </c>
      <c r="E2009" s="17" t="s">
        <v>2373</v>
      </c>
      <c r="F2009" s="17" t="s">
        <v>2374</v>
      </c>
      <c r="G2009" s="256" t="s">
        <v>3905</v>
      </c>
      <c r="H2009" s="256">
        <v>0</v>
      </c>
      <c r="I2009" s="256" t="s">
        <v>5502</v>
      </c>
      <c r="J2009" s="256" t="s">
        <v>5502</v>
      </c>
      <c r="K2009" s="256">
        <v>12</v>
      </c>
      <c r="L2009" s="256" t="s">
        <v>5502</v>
      </c>
      <c r="M2009" s="256" t="s">
        <v>5502</v>
      </c>
      <c r="N2009" s="256">
        <v>0</v>
      </c>
      <c r="O2009" s="256">
        <v>22</v>
      </c>
    </row>
    <row r="2010" spans="2:15" x14ac:dyDescent="0.25">
      <c r="B2010" t="str">
        <f t="shared" si="31"/>
        <v>1270453036566Total</v>
      </c>
      <c r="C2010" s="504" t="s">
        <v>723</v>
      </c>
      <c r="D2010" s="505" t="s">
        <v>724</v>
      </c>
      <c r="E2010" s="505" t="s">
        <v>2373</v>
      </c>
      <c r="F2010" s="505" t="str">
        <f>F2009</f>
        <v>6566</v>
      </c>
      <c r="G2010" s="504" t="s">
        <v>3343</v>
      </c>
      <c r="H2010" s="504">
        <v>0</v>
      </c>
      <c r="I2010" s="504">
        <v>13</v>
      </c>
      <c r="J2010" s="504" t="s">
        <v>5502</v>
      </c>
      <c r="K2010" s="504">
        <v>29</v>
      </c>
      <c r="L2010" s="504" t="s">
        <v>5502</v>
      </c>
      <c r="M2010" s="504" t="s">
        <v>5502</v>
      </c>
      <c r="N2010" s="504">
        <v>0</v>
      </c>
      <c r="O2010" s="504">
        <v>49</v>
      </c>
    </row>
    <row r="2011" spans="2:15" x14ac:dyDescent="0.25">
      <c r="B2011" t="str">
        <f t="shared" si="31"/>
        <v>1114443078307Female</v>
      </c>
      <c r="C2011" s="256" t="s">
        <v>5377</v>
      </c>
      <c r="D2011" s="17" t="s">
        <v>5581</v>
      </c>
      <c r="E2011" s="17" t="s">
        <v>5581</v>
      </c>
      <c r="F2011" s="17" t="s">
        <v>5407</v>
      </c>
      <c r="G2011" s="256" t="s">
        <v>3904</v>
      </c>
      <c r="H2011" s="256" t="s">
        <v>5502</v>
      </c>
      <c r="I2011" s="256" t="s">
        <v>5502</v>
      </c>
      <c r="J2011" s="256" t="s">
        <v>5502</v>
      </c>
      <c r="K2011" s="256">
        <v>144</v>
      </c>
      <c r="L2011" s="256" t="s">
        <v>5502</v>
      </c>
      <c r="M2011" s="256">
        <v>0</v>
      </c>
      <c r="N2011" s="256">
        <v>0</v>
      </c>
      <c r="O2011" s="256">
        <v>157</v>
      </c>
    </row>
    <row r="2012" spans="2:15" x14ac:dyDescent="0.25">
      <c r="B2012" t="str">
        <f t="shared" si="31"/>
        <v>1114443078307Male</v>
      </c>
      <c r="C2012" s="256" t="s">
        <v>5377</v>
      </c>
      <c r="D2012" s="17" t="s">
        <v>5581</v>
      </c>
      <c r="E2012" s="17" t="s">
        <v>5581</v>
      </c>
      <c r="F2012" s="17" t="s">
        <v>5407</v>
      </c>
      <c r="G2012" s="256" t="s">
        <v>3905</v>
      </c>
      <c r="H2012" s="256" t="s">
        <v>5502</v>
      </c>
      <c r="I2012" s="256" t="s">
        <v>5502</v>
      </c>
      <c r="J2012" s="256" t="s">
        <v>5502</v>
      </c>
      <c r="K2012" s="256">
        <v>152</v>
      </c>
      <c r="L2012" s="256">
        <v>0</v>
      </c>
      <c r="M2012" s="256">
        <v>0</v>
      </c>
      <c r="N2012" s="256">
        <v>0</v>
      </c>
      <c r="O2012" s="256">
        <v>164</v>
      </c>
    </row>
    <row r="2013" spans="2:15" x14ac:dyDescent="0.25">
      <c r="B2013" t="str">
        <f t="shared" si="31"/>
        <v>1114443078307Total</v>
      </c>
      <c r="C2013" s="504" t="s">
        <v>5377</v>
      </c>
      <c r="D2013" s="505" t="s">
        <v>5581</v>
      </c>
      <c r="E2013" s="505" t="s">
        <v>5581</v>
      </c>
      <c r="F2013" s="505" t="str">
        <f>F2012</f>
        <v>8307</v>
      </c>
      <c r="G2013" s="504" t="s">
        <v>3343</v>
      </c>
      <c r="H2013" s="504" t="s">
        <v>5502</v>
      </c>
      <c r="I2013" s="504" t="s">
        <v>5502</v>
      </c>
      <c r="J2013" s="504">
        <v>14</v>
      </c>
      <c r="K2013" s="504">
        <v>296</v>
      </c>
      <c r="L2013" s="504" t="s">
        <v>5502</v>
      </c>
      <c r="M2013" s="504">
        <v>0</v>
      </c>
      <c r="N2013" s="504">
        <v>0</v>
      </c>
      <c r="O2013" s="504">
        <v>321</v>
      </c>
    </row>
    <row r="2014" spans="2:15" x14ac:dyDescent="0.25">
      <c r="B2014" t="str">
        <f t="shared" si="31"/>
        <v>1114446028187Female</v>
      </c>
      <c r="C2014" s="256" t="s">
        <v>725</v>
      </c>
      <c r="D2014" s="17" t="s">
        <v>726</v>
      </c>
      <c r="E2014" s="17" t="s">
        <v>2375</v>
      </c>
      <c r="F2014" s="17" t="s">
        <v>2376</v>
      </c>
      <c r="G2014" s="256" t="s">
        <v>3904</v>
      </c>
      <c r="H2014" s="256">
        <v>0</v>
      </c>
      <c r="I2014" s="256">
        <v>12</v>
      </c>
      <c r="J2014" s="256" t="s">
        <v>5502</v>
      </c>
      <c r="K2014" s="256">
        <v>582</v>
      </c>
      <c r="L2014" s="256">
        <v>12</v>
      </c>
      <c r="M2014" s="256" t="s">
        <v>5502</v>
      </c>
      <c r="N2014" s="256">
        <v>0</v>
      </c>
      <c r="O2014" s="256">
        <v>622</v>
      </c>
    </row>
    <row r="2015" spans="2:15" x14ac:dyDescent="0.25">
      <c r="B2015" t="str">
        <f t="shared" si="31"/>
        <v>1114446028187Male</v>
      </c>
      <c r="C2015" s="256" t="s">
        <v>725</v>
      </c>
      <c r="D2015" s="17" t="s">
        <v>726</v>
      </c>
      <c r="E2015" s="17" t="s">
        <v>2375</v>
      </c>
      <c r="F2015" s="17" t="s">
        <v>2376</v>
      </c>
      <c r="G2015" s="256" t="s">
        <v>3905</v>
      </c>
      <c r="H2015" s="256" t="s">
        <v>5502</v>
      </c>
      <c r="I2015" s="256">
        <v>12</v>
      </c>
      <c r="J2015" s="256" t="s">
        <v>5502</v>
      </c>
      <c r="K2015" s="256">
        <v>569</v>
      </c>
      <c r="L2015" s="256">
        <v>15</v>
      </c>
      <c r="M2015" s="256">
        <v>0</v>
      </c>
      <c r="N2015" s="256">
        <v>0</v>
      </c>
      <c r="O2015" s="256">
        <v>606</v>
      </c>
    </row>
    <row r="2016" spans="2:15" x14ac:dyDescent="0.25">
      <c r="B2016" t="str">
        <f t="shared" si="31"/>
        <v>1114446028187Total</v>
      </c>
      <c r="C2016" s="504" t="s">
        <v>725</v>
      </c>
      <c r="D2016" s="505" t="s">
        <v>726</v>
      </c>
      <c r="E2016" s="505" t="s">
        <v>2375</v>
      </c>
      <c r="F2016" s="505" t="str">
        <f>F2015</f>
        <v>8187</v>
      </c>
      <c r="G2016" s="504" t="s">
        <v>3343</v>
      </c>
      <c r="H2016" s="504" t="s">
        <v>5502</v>
      </c>
      <c r="I2016" s="504">
        <v>24</v>
      </c>
      <c r="J2016" s="504">
        <v>20</v>
      </c>
      <c r="K2016" s="504">
        <v>1151</v>
      </c>
      <c r="L2016" s="504">
        <v>27</v>
      </c>
      <c r="M2016" s="504" t="s">
        <v>5502</v>
      </c>
      <c r="N2016" s="504">
        <v>0</v>
      </c>
      <c r="O2016" s="504">
        <v>1228</v>
      </c>
    </row>
    <row r="2017" spans="2:15" x14ac:dyDescent="0.25">
      <c r="B2017" t="str">
        <f t="shared" si="31"/>
        <v>1114446028186Female</v>
      </c>
      <c r="C2017" s="256" t="s">
        <v>725</v>
      </c>
      <c r="D2017" s="17" t="s">
        <v>726</v>
      </c>
      <c r="E2017" s="17" t="s">
        <v>2377</v>
      </c>
      <c r="F2017" s="17" t="s">
        <v>2378</v>
      </c>
      <c r="G2017" s="256" t="s">
        <v>3904</v>
      </c>
      <c r="H2017" s="256" t="s">
        <v>5502</v>
      </c>
      <c r="I2017" s="256" t="s">
        <v>5502</v>
      </c>
      <c r="J2017" s="256" t="s">
        <v>5502</v>
      </c>
      <c r="K2017" s="256">
        <v>341</v>
      </c>
      <c r="L2017" s="256" t="s">
        <v>5502</v>
      </c>
      <c r="M2017" s="256" t="s">
        <v>5502</v>
      </c>
      <c r="N2017" s="256">
        <v>0</v>
      </c>
      <c r="O2017" s="256">
        <v>359</v>
      </c>
    </row>
    <row r="2018" spans="2:15" x14ac:dyDescent="0.25">
      <c r="B2018" t="str">
        <f t="shared" si="31"/>
        <v>1114446028186Male</v>
      </c>
      <c r="C2018" s="256" t="s">
        <v>725</v>
      </c>
      <c r="D2018" s="17" t="s">
        <v>726</v>
      </c>
      <c r="E2018" s="17" t="s">
        <v>2377</v>
      </c>
      <c r="F2018" s="17" t="s">
        <v>2378</v>
      </c>
      <c r="G2018" s="256" t="s">
        <v>3905</v>
      </c>
      <c r="H2018" s="256">
        <v>0</v>
      </c>
      <c r="I2018" s="256" t="s">
        <v>5502</v>
      </c>
      <c r="J2018" s="256">
        <v>14</v>
      </c>
      <c r="K2018" s="256">
        <v>418</v>
      </c>
      <c r="L2018" s="256">
        <v>11</v>
      </c>
      <c r="M2018" s="256" t="s">
        <v>5502</v>
      </c>
      <c r="N2018" s="256">
        <v>0</v>
      </c>
      <c r="O2018" s="256">
        <v>450</v>
      </c>
    </row>
    <row r="2019" spans="2:15" x14ac:dyDescent="0.25">
      <c r="B2019" t="str">
        <f t="shared" si="31"/>
        <v>1114446028186Total</v>
      </c>
      <c r="C2019" s="504" t="s">
        <v>725</v>
      </c>
      <c r="D2019" s="505" t="s">
        <v>726</v>
      </c>
      <c r="E2019" s="505" t="s">
        <v>2377</v>
      </c>
      <c r="F2019" s="505" t="str">
        <f>F2018</f>
        <v>8186</v>
      </c>
      <c r="G2019" s="504" t="s">
        <v>3343</v>
      </c>
      <c r="H2019" s="504" t="s">
        <v>5502</v>
      </c>
      <c r="I2019" s="504">
        <v>12</v>
      </c>
      <c r="J2019" s="504" t="s">
        <v>5502</v>
      </c>
      <c r="K2019" s="504">
        <v>759</v>
      </c>
      <c r="L2019" s="504" t="s">
        <v>5502</v>
      </c>
      <c r="M2019" s="504" t="s">
        <v>5502</v>
      </c>
      <c r="N2019" s="504">
        <v>0</v>
      </c>
      <c r="O2019" s="504">
        <v>809</v>
      </c>
    </row>
    <row r="2020" spans="2:15" x14ac:dyDescent="0.25">
      <c r="B2020" t="str">
        <f t="shared" si="31"/>
        <v>1114446028185Female</v>
      </c>
      <c r="C2020" s="256" t="s">
        <v>725</v>
      </c>
      <c r="D2020" s="17" t="s">
        <v>726</v>
      </c>
      <c r="E2020" s="17" t="s">
        <v>2379</v>
      </c>
      <c r="F2020" s="17" t="s">
        <v>2380</v>
      </c>
      <c r="G2020" s="256" t="s">
        <v>3904</v>
      </c>
      <c r="H2020" s="256">
        <v>0</v>
      </c>
      <c r="I2020" s="256" t="s">
        <v>5502</v>
      </c>
      <c r="J2020" s="256" t="s">
        <v>5502</v>
      </c>
      <c r="K2020" s="256">
        <v>171</v>
      </c>
      <c r="L2020" s="256" t="s">
        <v>5502</v>
      </c>
      <c r="M2020" s="256" t="s">
        <v>5502</v>
      </c>
      <c r="N2020" s="256">
        <v>0</v>
      </c>
      <c r="O2020" s="256">
        <v>190</v>
      </c>
    </row>
    <row r="2021" spans="2:15" x14ac:dyDescent="0.25">
      <c r="B2021" t="str">
        <f t="shared" si="31"/>
        <v>1114446028185Male</v>
      </c>
      <c r="C2021" s="256" t="s">
        <v>725</v>
      </c>
      <c r="D2021" s="17" t="s">
        <v>726</v>
      </c>
      <c r="E2021" s="17" t="s">
        <v>2379</v>
      </c>
      <c r="F2021" s="17" t="s">
        <v>2380</v>
      </c>
      <c r="G2021" s="256" t="s">
        <v>3905</v>
      </c>
      <c r="H2021" s="256">
        <v>0</v>
      </c>
      <c r="I2021" s="256" t="s">
        <v>5502</v>
      </c>
      <c r="J2021" s="256" t="s">
        <v>5502</v>
      </c>
      <c r="K2021" s="256">
        <v>189</v>
      </c>
      <c r="L2021" s="256" t="s">
        <v>5502</v>
      </c>
      <c r="M2021" s="256">
        <v>0</v>
      </c>
      <c r="N2021" s="256">
        <v>0</v>
      </c>
      <c r="O2021" s="256">
        <v>204</v>
      </c>
    </row>
    <row r="2022" spans="2:15" x14ac:dyDescent="0.25">
      <c r="B2022" t="str">
        <f t="shared" si="31"/>
        <v>1114446028185Total</v>
      </c>
      <c r="C2022" s="504" t="s">
        <v>725</v>
      </c>
      <c r="D2022" s="505" t="s">
        <v>726</v>
      </c>
      <c r="E2022" s="505" t="s">
        <v>2379</v>
      </c>
      <c r="F2022" s="505" t="str">
        <f>F2021</f>
        <v>8185</v>
      </c>
      <c r="G2022" s="504" t="s">
        <v>3343</v>
      </c>
      <c r="H2022" s="504">
        <v>0</v>
      </c>
      <c r="I2022" s="504" t="s">
        <v>5502</v>
      </c>
      <c r="J2022" s="504">
        <v>17</v>
      </c>
      <c r="K2022" s="504">
        <v>360</v>
      </c>
      <c r="L2022" s="504" t="s">
        <v>5502</v>
      </c>
      <c r="M2022" s="504" t="s">
        <v>5502</v>
      </c>
      <c r="N2022" s="504">
        <v>0</v>
      </c>
      <c r="O2022" s="504">
        <v>394</v>
      </c>
    </row>
    <row r="2023" spans="2:15" x14ac:dyDescent="0.25">
      <c r="B2023" t="str">
        <f t="shared" si="31"/>
        <v>1166050036809Female</v>
      </c>
      <c r="C2023" s="256" t="s">
        <v>727</v>
      </c>
      <c r="D2023" s="17" t="s">
        <v>728</v>
      </c>
      <c r="E2023" s="17" t="s">
        <v>2381</v>
      </c>
      <c r="F2023" s="17" t="s">
        <v>2382</v>
      </c>
      <c r="G2023" s="256" t="s">
        <v>3904</v>
      </c>
      <c r="H2023" s="256" t="s">
        <v>5502</v>
      </c>
      <c r="I2023" s="256" t="s">
        <v>5502</v>
      </c>
      <c r="J2023" s="256" t="s">
        <v>5502</v>
      </c>
      <c r="K2023" s="256">
        <v>164</v>
      </c>
      <c r="L2023" s="256" t="s">
        <v>5502</v>
      </c>
      <c r="M2023" s="256" t="s">
        <v>5502</v>
      </c>
      <c r="N2023" s="256">
        <v>0</v>
      </c>
      <c r="O2023" s="256">
        <v>179</v>
      </c>
    </row>
    <row r="2024" spans="2:15" x14ac:dyDescent="0.25">
      <c r="B2024" t="str">
        <f t="shared" si="31"/>
        <v>1166050036809Male</v>
      </c>
      <c r="C2024" s="256" t="s">
        <v>727</v>
      </c>
      <c r="D2024" s="17" t="s">
        <v>728</v>
      </c>
      <c r="E2024" s="17" t="s">
        <v>2381</v>
      </c>
      <c r="F2024" s="17" t="s">
        <v>2382</v>
      </c>
      <c r="G2024" s="256" t="s">
        <v>3905</v>
      </c>
      <c r="H2024" s="256">
        <v>0</v>
      </c>
      <c r="I2024" s="256" t="s">
        <v>5502</v>
      </c>
      <c r="J2024" s="256" t="s">
        <v>5502</v>
      </c>
      <c r="K2024" s="256">
        <v>173</v>
      </c>
      <c r="L2024" s="256" t="s">
        <v>5502</v>
      </c>
      <c r="M2024" s="256">
        <v>0</v>
      </c>
      <c r="N2024" s="256">
        <v>0</v>
      </c>
      <c r="O2024" s="256">
        <v>185</v>
      </c>
    </row>
    <row r="2025" spans="2:15" x14ac:dyDescent="0.25">
      <c r="B2025" t="str">
        <f t="shared" si="31"/>
        <v>1166050036809Total</v>
      </c>
      <c r="C2025" s="504" t="s">
        <v>727</v>
      </c>
      <c r="D2025" s="505" t="s">
        <v>728</v>
      </c>
      <c r="E2025" s="505" t="s">
        <v>2381</v>
      </c>
      <c r="F2025" s="505" t="str">
        <f>F2024</f>
        <v>6809</v>
      </c>
      <c r="G2025" s="504" t="s">
        <v>3343</v>
      </c>
      <c r="H2025" s="504" t="s">
        <v>5502</v>
      </c>
      <c r="I2025" s="504" t="s">
        <v>5502</v>
      </c>
      <c r="J2025" s="504" t="s">
        <v>5502</v>
      </c>
      <c r="K2025" s="504">
        <v>337</v>
      </c>
      <c r="L2025" s="504" t="s">
        <v>5502</v>
      </c>
      <c r="M2025" s="504" t="s">
        <v>5502</v>
      </c>
      <c r="N2025" s="504">
        <v>0</v>
      </c>
      <c r="O2025" s="504">
        <v>364</v>
      </c>
    </row>
    <row r="2026" spans="2:15" x14ac:dyDescent="0.25">
      <c r="B2026" t="str">
        <f t="shared" si="31"/>
        <v>1166050034091Female</v>
      </c>
      <c r="C2026" s="256" t="s">
        <v>727</v>
      </c>
      <c r="D2026" s="17" t="s">
        <v>728</v>
      </c>
      <c r="E2026" s="17" t="s">
        <v>2383</v>
      </c>
      <c r="F2026" s="17" t="s">
        <v>2384</v>
      </c>
      <c r="G2026" s="256" t="s">
        <v>3904</v>
      </c>
      <c r="H2026" s="256" t="s">
        <v>5502</v>
      </c>
      <c r="I2026" s="256" t="s">
        <v>5502</v>
      </c>
      <c r="J2026" s="256" t="s">
        <v>5502</v>
      </c>
      <c r="K2026" s="256">
        <v>296</v>
      </c>
      <c r="L2026" s="256" t="s">
        <v>5502</v>
      </c>
      <c r="M2026" s="256" t="s">
        <v>5502</v>
      </c>
      <c r="N2026" s="256">
        <v>0</v>
      </c>
      <c r="O2026" s="256">
        <v>313</v>
      </c>
    </row>
    <row r="2027" spans="2:15" x14ac:dyDescent="0.25">
      <c r="B2027" t="str">
        <f t="shared" si="31"/>
        <v>1166050034091Male</v>
      </c>
      <c r="C2027" s="256" t="s">
        <v>727</v>
      </c>
      <c r="D2027" s="17" t="s">
        <v>728</v>
      </c>
      <c r="E2027" s="17" t="s">
        <v>2383</v>
      </c>
      <c r="F2027" s="17" t="s">
        <v>2384</v>
      </c>
      <c r="G2027" s="256" t="s">
        <v>3905</v>
      </c>
      <c r="H2027" s="256" t="s">
        <v>5502</v>
      </c>
      <c r="I2027" s="256" t="s">
        <v>5502</v>
      </c>
      <c r="J2027" s="256" t="s">
        <v>5502</v>
      </c>
      <c r="K2027" s="256">
        <v>330</v>
      </c>
      <c r="L2027" s="256" t="s">
        <v>5502</v>
      </c>
      <c r="M2027" s="256" t="s">
        <v>5502</v>
      </c>
      <c r="N2027" s="256">
        <v>0</v>
      </c>
      <c r="O2027" s="256">
        <v>352</v>
      </c>
    </row>
    <row r="2028" spans="2:15" x14ac:dyDescent="0.25">
      <c r="B2028" t="str">
        <f t="shared" si="31"/>
        <v>1166050034091Total</v>
      </c>
      <c r="C2028" s="504" t="s">
        <v>727</v>
      </c>
      <c r="D2028" s="505" t="s">
        <v>728</v>
      </c>
      <c r="E2028" s="505" t="s">
        <v>2383</v>
      </c>
      <c r="F2028" s="505" t="str">
        <f>F2027</f>
        <v>4091</v>
      </c>
      <c r="G2028" s="504" t="s">
        <v>3343</v>
      </c>
      <c r="H2028" s="504" t="s">
        <v>5502</v>
      </c>
      <c r="I2028" s="504">
        <v>12</v>
      </c>
      <c r="J2028" s="504">
        <v>12</v>
      </c>
      <c r="K2028" s="504">
        <v>626</v>
      </c>
      <c r="L2028" s="504" t="s">
        <v>5502</v>
      </c>
      <c r="M2028" s="504" t="s">
        <v>5502</v>
      </c>
      <c r="N2028" s="504">
        <v>0</v>
      </c>
      <c r="O2028" s="504">
        <v>665</v>
      </c>
    </row>
    <row r="2029" spans="2:15" x14ac:dyDescent="0.25">
      <c r="B2029" t="str">
        <f t="shared" si="31"/>
        <v>1052576024954Female</v>
      </c>
      <c r="C2029" s="256" t="s">
        <v>729</v>
      </c>
      <c r="D2029" s="17" t="s">
        <v>730</v>
      </c>
      <c r="E2029" s="17" t="s">
        <v>2385</v>
      </c>
      <c r="F2029" s="17" t="s">
        <v>2386</v>
      </c>
      <c r="G2029" s="256" t="s">
        <v>3904</v>
      </c>
      <c r="H2029" s="256">
        <v>0</v>
      </c>
      <c r="I2029" s="256" t="s">
        <v>5502</v>
      </c>
      <c r="J2029" s="256" t="s">
        <v>5502</v>
      </c>
      <c r="K2029" s="256">
        <v>156</v>
      </c>
      <c r="L2029" s="256" t="s">
        <v>5502</v>
      </c>
      <c r="M2029" s="256" t="s">
        <v>5502</v>
      </c>
      <c r="N2029" s="256">
        <v>0</v>
      </c>
      <c r="O2029" s="256">
        <v>177</v>
      </c>
    </row>
    <row r="2030" spans="2:15" x14ac:dyDescent="0.25">
      <c r="B2030" t="str">
        <f t="shared" si="31"/>
        <v>1052576024954Male</v>
      </c>
      <c r="C2030" s="256" t="s">
        <v>729</v>
      </c>
      <c r="D2030" s="17" t="s">
        <v>730</v>
      </c>
      <c r="E2030" s="17" t="s">
        <v>2385</v>
      </c>
      <c r="F2030" s="17" t="s">
        <v>2386</v>
      </c>
      <c r="G2030" s="256" t="s">
        <v>3905</v>
      </c>
      <c r="H2030" s="256">
        <v>0</v>
      </c>
      <c r="I2030" s="256" t="s">
        <v>5502</v>
      </c>
      <c r="J2030" s="256" t="s">
        <v>5502</v>
      </c>
      <c r="K2030" s="256">
        <v>161</v>
      </c>
      <c r="L2030" s="256" t="s">
        <v>5502</v>
      </c>
      <c r="M2030" s="256" t="s">
        <v>5502</v>
      </c>
      <c r="N2030" s="256">
        <v>0</v>
      </c>
      <c r="O2030" s="256">
        <v>191</v>
      </c>
    </row>
    <row r="2031" spans="2:15" x14ac:dyDescent="0.25">
      <c r="B2031" t="str">
        <f t="shared" si="31"/>
        <v>1052576024954Total</v>
      </c>
      <c r="C2031" s="504" t="s">
        <v>729</v>
      </c>
      <c r="D2031" s="505" t="s">
        <v>730</v>
      </c>
      <c r="E2031" s="505" t="s">
        <v>2385</v>
      </c>
      <c r="F2031" s="505" t="str">
        <f>F2030</f>
        <v>4954</v>
      </c>
      <c r="G2031" s="504" t="s">
        <v>3343</v>
      </c>
      <c r="H2031" s="504">
        <v>0</v>
      </c>
      <c r="I2031" s="504" t="s">
        <v>5502</v>
      </c>
      <c r="J2031" s="504">
        <v>15</v>
      </c>
      <c r="K2031" s="504">
        <v>317</v>
      </c>
      <c r="L2031" s="504" t="s">
        <v>5502</v>
      </c>
      <c r="M2031" s="504">
        <v>15</v>
      </c>
      <c r="N2031" s="504">
        <v>0</v>
      </c>
      <c r="O2031" s="504">
        <v>368</v>
      </c>
    </row>
    <row r="2032" spans="2:15" x14ac:dyDescent="0.25">
      <c r="B2032" t="str">
        <f t="shared" si="31"/>
        <v>1052576028071Female</v>
      </c>
      <c r="C2032" s="256" t="s">
        <v>729</v>
      </c>
      <c r="D2032" s="17" t="s">
        <v>730</v>
      </c>
      <c r="E2032" s="17" t="s">
        <v>2387</v>
      </c>
      <c r="F2032" s="17" t="s">
        <v>2388</v>
      </c>
      <c r="G2032" s="256" t="s">
        <v>3904</v>
      </c>
      <c r="H2032" s="256" t="s">
        <v>5502</v>
      </c>
      <c r="I2032" s="256">
        <v>39</v>
      </c>
      <c r="J2032" s="256">
        <v>43</v>
      </c>
      <c r="K2032" s="256">
        <v>947</v>
      </c>
      <c r="L2032" s="256">
        <v>21</v>
      </c>
      <c r="M2032" s="256" t="s">
        <v>5502</v>
      </c>
      <c r="N2032" s="256" t="s">
        <v>5502</v>
      </c>
      <c r="O2032" s="256">
        <v>1068</v>
      </c>
    </row>
    <row r="2033" spans="2:15" x14ac:dyDescent="0.25">
      <c r="B2033" t="str">
        <f t="shared" si="31"/>
        <v>1052576028071Male</v>
      </c>
      <c r="C2033" s="256" t="s">
        <v>729</v>
      </c>
      <c r="D2033" s="17" t="s">
        <v>730</v>
      </c>
      <c r="E2033" s="17" t="s">
        <v>2387</v>
      </c>
      <c r="F2033" s="17" t="s">
        <v>2388</v>
      </c>
      <c r="G2033" s="256" t="s">
        <v>3905</v>
      </c>
      <c r="H2033" s="256" t="s">
        <v>5502</v>
      </c>
      <c r="I2033" s="256">
        <v>31</v>
      </c>
      <c r="J2033" s="256">
        <v>38</v>
      </c>
      <c r="K2033" s="256">
        <v>1020</v>
      </c>
      <c r="L2033" s="256">
        <v>37</v>
      </c>
      <c r="M2033" s="256">
        <v>17</v>
      </c>
      <c r="N2033" s="256" t="s">
        <v>5502</v>
      </c>
      <c r="O2033" s="256">
        <v>1149</v>
      </c>
    </row>
    <row r="2034" spans="2:15" x14ac:dyDescent="0.25">
      <c r="B2034" t="str">
        <f t="shared" si="31"/>
        <v>1052576028071Total</v>
      </c>
      <c r="C2034" s="504" t="s">
        <v>729</v>
      </c>
      <c r="D2034" s="505" t="s">
        <v>730</v>
      </c>
      <c r="E2034" s="505" t="s">
        <v>2387</v>
      </c>
      <c r="F2034" s="505" t="str">
        <f>F2033</f>
        <v>8071</v>
      </c>
      <c r="G2034" s="504" t="s">
        <v>3343</v>
      </c>
      <c r="H2034" s="504" t="s">
        <v>5502</v>
      </c>
      <c r="I2034" s="504">
        <v>70</v>
      </c>
      <c r="J2034" s="504">
        <v>81</v>
      </c>
      <c r="K2034" s="504">
        <v>1967</v>
      </c>
      <c r="L2034" s="504">
        <v>58</v>
      </c>
      <c r="M2034" s="504" t="s">
        <v>5502</v>
      </c>
      <c r="N2034" s="504" t="s">
        <v>5502</v>
      </c>
      <c r="O2034" s="504">
        <v>2217</v>
      </c>
    </row>
    <row r="2035" spans="2:15" x14ac:dyDescent="0.25">
      <c r="B2035" t="str">
        <f t="shared" si="31"/>
        <v>1052576027384Female</v>
      </c>
      <c r="C2035" s="256" t="s">
        <v>729</v>
      </c>
      <c r="D2035" s="17" t="s">
        <v>730</v>
      </c>
      <c r="E2035" s="17" t="s">
        <v>2389</v>
      </c>
      <c r="F2035" s="17" t="s">
        <v>2390</v>
      </c>
      <c r="G2035" s="256" t="s">
        <v>3904</v>
      </c>
      <c r="H2035" s="256">
        <v>0</v>
      </c>
      <c r="I2035" s="256" t="s">
        <v>5502</v>
      </c>
      <c r="J2035" s="256" t="s">
        <v>5502</v>
      </c>
      <c r="K2035" s="256">
        <v>166</v>
      </c>
      <c r="L2035" s="256" t="s">
        <v>5502</v>
      </c>
      <c r="M2035" s="256" t="s">
        <v>5502</v>
      </c>
      <c r="N2035" s="256">
        <v>0</v>
      </c>
      <c r="O2035" s="256">
        <v>187</v>
      </c>
    </row>
    <row r="2036" spans="2:15" x14ac:dyDescent="0.25">
      <c r="B2036" t="str">
        <f t="shared" si="31"/>
        <v>1052576027384Male</v>
      </c>
      <c r="C2036" s="256" t="s">
        <v>729</v>
      </c>
      <c r="D2036" s="17" t="s">
        <v>730</v>
      </c>
      <c r="E2036" s="17" t="s">
        <v>2389</v>
      </c>
      <c r="F2036" s="17" t="s">
        <v>2390</v>
      </c>
      <c r="G2036" s="256" t="s">
        <v>3905</v>
      </c>
      <c r="H2036" s="256">
        <v>0</v>
      </c>
      <c r="I2036" s="256" t="s">
        <v>5502</v>
      </c>
      <c r="J2036" s="256" t="s">
        <v>5502</v>
      </c>
      <c r="K2036" s="256">
        <v>190</v>
      </c>
      <c r="L2036" s="256" t="s">
        <v>5502</v>
      </c>
      <c r="M2036" s="256" t="s">
        <v>5502</v>
      </c>
      <c r="N2036" s="256" t="s">
        <v>5502</v>
      </c>
      <c r="O2036" s="256">
        <v>221</v>
      </c>
    </row>
    <row r="2037" spans="2:15" x14ac:dyDescent="0.25">
      <c r="B2037" t="str">
        <f t="shared" si="31"/>
        <v>1052576027384Total</v>
      </c>
      <c r="C2037" s="504" t="s">
        <v>729</v>
      </c>
      <c r="D2037" s="505" t="s">
        <v>730</v>
      </c>
      <c r="E2037" s="505" t="s">
        <v>2389</v>
      </c>
      <c r="F2037" s="505" t="str">
        <f>F2036</f>
        <v>7384</v>
      </c>
      <c r="G2037" s="504" t="s">
        <v>3343</v>
      </c>
      <c r="H2037" s="504">
        <v>0</v>
      </c>
      <c r="I2037" s="504">
        <v>13</v>
      </c>
      <c r="J2037" s="504" t="s">
        <v>5502</v>
      </c>
      <c r="K2037" s="504">
        <v>356</v>
      </c>
      <c r="L2037" s="504">
        <v>13</v>
      </c>
      <c r="M2037" s="504">
        <v>13</v>
      </c>
      <c r="N2037" s="504" t="s">
        <v>5502</v>
      </c>
      <c r="O2037" s="504">
        <v>408</v>
      </c>
    </row>
    <row r="2038" spans="2:15" x14ac:dyDescent="0.25">
      <c r="B2038" t="str">
        <f t="shared" si="31"/>
        <v>1052576022062Female</v>
      </c>
      <c r="C2038" s="256" t="s">
        <v>729</v>
      </c>
      <c r="D2038" s="17" t="s">
        <v>730</v>
      </c>
      <c r="E2038" s="17" t="s">
        <v>2391</v>
      </c>
      <c r="F2038" s="17" t="s">
        <v>2392</v>
      </c>
      <c r="G2038" s="256" t="s">
        <v>3904</v>
      </c>
      <c r="H2038" s="256">
        <v>0</v>
      </c>
      <c r="I2038" s="256" t="s">
        <v>5502</v>
      </c>
      <c r="J2038" s="256" t="s">
        <v>5502</v>
      </c>
      <c r="K2038" s="256">
        <v>139</v>
      </c>
      <c r="L2038" s="256" t="s">
        <v>5502</v>
      </c>
      <c r="M2038" s="256">
        <v>0</v>
      </c>
      <c r="N2038" s="256">
        <v>0</v>
      </c>
      <c r="O2038" s="256">
        <v>161</v>
      </c>
    </row>
    <row r="2039" spans="2:15" x14ac:dyDescent="0.25">
      <c r="B2039" t="str">
        <f t="shared" si="31"/>
        <v>1052576022062Male</v>
      </c>
      <c r="C2039" s="256" t="s">
        <v>729</v>
      </c>
      <c r="D2039" s="17" t="s">
        <v>730</v>
      </c>
      <c r="E2039" s="17" t="s">
        <v>2391</v>
      </c>
      <c r="F2039" s="17" t="s">
        <v>2392</v>
      </c>
      <c r="G2039" s="256" t="s">
        <v>3905</v>
      </c>
      <c r="H2039" s="256" t="s">
        <v>5502</v>
      </c>
      <c r="I2039" s="256" t="s">
        <v>5502</v>
      </c>
      <c r="J2039" s="256" t="s">
        <v>5502</v>
      </c>
      <c r="K2039" s="256">
        <v>144</v>
      </c>
      <c r="L2039" s="256" t="s">
        <v>5502</v>
      </c>
      <c r="M2039" s="256" t="s">
        <v>5502</v>
      </c>
      <c r="N2039" s="256">
        <v>0</v>
      </c>
      <c r="O2039" s="256">
        <v>159</v>
      </c>
    </row>
    <row r="2040" spans="2:15" x14ac:dyDescent="0.25">
      <c r="B2040" t="str">
        <f t="shared" si="31"/>
        <v>1052576022062Total</v>
      </c>
      <c r="C2040" s="504" t="s">
        <v>729</v>
      </c>
      <c r="D2040" s="505" t="s">
        <v>730</v>
      </c>
      <c r="E2040" s="505" t="s">
        <v>2391</v>
      </c>
      <c r="F2040" s="505" t="str">
        <f>F2039</f>
        <v>2062</v>
      </c>
      <c r="G2040" s="504" t="s">
        <v>3343</v>
      </c>
      <c r="H2040" s="504" t="s">
        <v>5502</v>
      </c>
      <c r="I2040" s="504" t="s">
        <v>5502</v>
      </c>
      <c r="J2040" s="504">
        <v>13</v>
      </c>
      <c r="K2040" s="504">
        <v>283</v>
      </c>
      <c r="L2040" s="504" t="s">
        <v>5502</v>
      </c>
      <c r="M2040" s="504" t="s">
        <v>5502</v>
      </c>
      <c r="N2040" s="504">
        <v>0</v>
      </c>
      <c r="O2040" s="504">
        <v>320</v>
      </c>
    </row>
    <row r="2041" spans="2:15" x14ac:dyDescent="0.25">
      <c r="B2041" t="str">
        <f t="shared" si="31"/>
        <v>1152261036682Female</v>
      </c>
      <c r="C2041" s="256" t="s">
        <v>731</v>
      </c>
      <c r="D2041" s="17" t="s">
        <v>732</v>
      </c>
      <c r="E2041" s="17" t="s">
        <v>2393</v>
      </c>
      <c r="F2041" s="17" t="s">
        <v>2394</v>
      </c>
      <c r="G2041" s="256" t="s">
        <v>3904</v>
      </c>
      <c r="H2041" s="256">
        <v>0</v>
      </c>
      <c r="I2041" s="256">
        <v>0</v>
      </c>
      <c r="J2041" s="256" t="s">
        <v>5502</v>
      </c>
      <c r="K2041" s="256">
        <v>52</v>
      </c>
      <c r="L2041" s="256" t="s">
        <v>5502</v>
      </c>
      <c r="M2041" s="256">
        <v>0</v>
      </c>
      <c r="N2041" s="256">
        <v>0</v>
      </c>
      <c r="O2041" s="256">
        <v>56</v>
      </c>
    </row>
    <row r="2042" spans="2:15" x14ac:dyDescent="0.25">
      <c r="B2042" t="str">
        <f t="shared" si="31"/>
        <v>1152261036682Male</v>
      </c>
      <c r="C2042" s="256" t="s">
        <v>731</v>
      </c>
      <c r="D2042" s="17" t="s">
        <v>732</v>
      </c>
      <c r="E2042" s="17" t="s">
        <v>2393</v>
      </c>
      <c r="F2042" s="17" t="s">
        <v>2394</v>
      </c>
      <c r="G2042" s="256" t="s">
        <v>3905</v>
      </c>
      <c r="H2042" s="256">
        <v>0</v>
      </c>
      <c r="I2042" s="256" t="s">
        <v>5502</v>
      </c>
      <c r="J2042" s="256" t="s">
        <v>5502</v>
      </c>
      <c r="K2042" s="256">
        <v>63</v>
      </c>
      <c r="L2042" s="256" t="s">
        <v>5502</v>
      </c>
      <c r="M2042" s="256">
        <v>0</v>
      </c>
      <c r="N2042" s="256">
        <v>0</v>
      </c>
      <c r="O2042" s="256">
        <v>68</v>
      </c>
    </row>
    <row r="2043" spans="2:15" x14ac:dyDescent="0.25">
      <c r="B2043" t="str">
        <f t="shared" si="31"/>
        <v>1152261036682Total</v>
      </c>
      <c r="C2043" s="504" t="s">
        <v>731</v>
      </c>
      <c r="D2043" s="505" t="s">
        <v>732</v>
      </c>
      <c r="E2043" s="505" t="s">
        <v>2393</v>
      </c>
      <c r="F2043" s="505" t="str">
        <f>F2042</f>
        <v>6682</v>
      </c>
      <c r="G2043" s="504" t="s">
        <v>3343</v>
      </c>
      <c r="H2043" s="504">
        <v>0</v>
      </c>
      <c r="I2043" s="504" t="s">
        <v>5502</v>
      </c>
      <c r="J2043" s="504" t="s">
        <v>5502</v>
      </c>
      <c r="K2043" s="504">
        <v>115</v>
      </c>
      <c r="L2043" s="504" t="s">
        <v>5502</v>
      </c>
      <c r="M2043" s="504">
        <v>0</v>
      </c>
      <c r="N2043" s="504">
        <v>0</v>
      </c>
      <c r="O2043" s="504">
        <v>124</v>
      </c>
    </row>
    <row r="2044" spans="2:15" x14ac:dyDescent="0.25">
      <c r="B2044" t="str">
        <f t="shared" si="31"/>
        <v>1152261031794Female</v>
      </c>
      <c r="C2044" s="256" t="s">
        <v>731</v>
      </c>
      <c r="D2044" s="17" t="s">
        <v>732</v>
      </c>
      <c r="E2044" s="17" t="s">
        <v>2395</v>
      </c>
      <c r="F2044" s="17" t="s">
        <v>2396</v>
      </c>
      <c r="G2044" s="256" t="s">
        <v>3904</v>
      </c>
      <c r="H2044" s="256">
        <v>0</v>
      </c>
      <c r="I2044" s="256" t="s">
        <v>5502</v>
      </c>
      <c r="J2044" s="256" t="s">
        <v>5502</v>
      </c>
      <c r="K2044" s="256">
        <v>114</v>
      </c>
      <c r="L2044" s="256" t="s">
        <v>5502</v>
      </c>
      <c r="M2044" s="256">
        <v>0</v>
      </c>
      <c r="N2044" s="256">
        <v>0</v>
      </c>
      <c r="O2044" s="256">
        <v>121</v>
      </c>
    </row>
    <row r="2045" spans="2:15" x14ac:dyDescent="0.25">
      <c r="B2045" t="str">
        <f t="shared" si="31"/>
        <v>1152261031794Male</v>
      </c>
      <c r="C2045" s="256" t="s">
        <v>731</v>
      </c>
      <c r="D2045" s="17" t="s">
        <v>732</v>
      </c>
      <c r="E2045" s="17" t="s">
        <v>2395</v>
      </c>
      <c r="F2045" s="17" t="s">
        <v>2396</v>
      </c>
      <c r="G2045" s="256" t="s">
        <v>3905</v>
      </c>
      <c r="H2045" s="256">
        <v>0</v>
      </c>
      <c r="I2045" s="256" t="s">
        <v>5502</v>
      </c>
      <c r="J2045" s="256" t="s">
        <v>5502</v>
      </c>
      <c r="K2045" s="256">
        <v>127</v>
      </c>
      <c r="L2045" s="256">
        <v>0</v>
      </c>
      <c r="M2045" s="256" t="s">
        <v>5502</v>
      </c>
      <c r="N2045" s="256">
        <v>0</v>
      </c>
      <c r="O2045" s="256">
        <v>136</v>
      </c>
    </row>
    <row r="2046" spans="2:15" x14ac:dyDescent="0.25">
      <c r="B2046" t="str">
        <f t="shared" si="31"/>
        <v>1152261031794Total</v>
      </c>
      <c r="C2046" s="504" t="s">
        <v>731</v>
      </c>
      <c r="D2046" s="505" t="s">
        <v>732</v>
      </c>
      <c r="E2046" s="505" t="s">
        <v>2395</v>
      </c>
      <c r="F2046" s="505" t="str">
        <f>F2045</f>
        <v>1794</v>
      </c>
      <c r="G2046" s="504" t="s">
        <v>3343</v>
      </c>
      <c r="H2046" s="504">
        <v>0</v>
      </c>
      <c r="I2046" s="504" t="s">
        <v>5502</v>
      </c>
      <c r="J2046" s="504" t="s">
        <v>5502</v>
      </c>
      <c r="K2046" s="504">
        <v>241</v>
      </c>
      <c r="L2046" s="504" t="s">
        <v>5502</v>
      </c>
      <c r="M2046" s="504" t="s">
        <v>5502</v>
      </c>
      <c r="N2046" s="504">
        <v>0</v>
      </c>
      <c r="O2046" s="504">
        <v>257</v>
      </c>
    </row>
    <row r="2047" spans="2:15" x14ac:dyDescent="0.25">
      <c r="B2047" t="str">
        <f t="shared" si="31"/>
        <v>1161950041623Female</v>
      </c>
      <c r="C2047" s="256" t="s">
        <v>733</v>
      </c>
      <c r="D2047" s="17" t="s">
        <v>734</v>
      </c>
      <c r="E2047" s="17" t="s">
        <v>2397</v>
      </c>
      <c r="F2047" s="17" t="s">
        <v>2398</v>
      </c>
      <c r="G2047" s="256" t="s">
        <v>3904</v>
      </c>
      <c r="H2047" s="256">
        <v>0</v>
      </c>
      <c r="I2047" s="256" t="s">
        <v>5502</v>
      </c>
      <c r="J2047" s="256" t="s">
        <v>5502</v>
      </c>
      <c r="K2047" s="256">
        <v>164</v>
      </c>
      <c r="L2047" s="256">
        <v>0</v>
      </c>
      <c r="M2047" s="256" t="s">
        <v>5502</v>
      </c>
      <c r="N2047" s="256">
        <v>0</v>
      </c>
      <c r="O2047" s="256">
        <v>169</v>
      </c>
    </row>
    <row r="2048" spans="2:15" x14ac:dyDescent="0.25">
      <c r="B2048" t="str">
        <f t="shared" si="31"/>
        <v>1161950041623Male</v>
      </c>
      <c r="C2048" s="256" t="s">
        <v>733</v>
      </c>
      <c r="D2048" s="17" t="s">
        <v>734</v>
      </c>
      <c r="E2048" s="17" t="s">
        <v>2397</v>
      </c>
      <c r="F2048" s="17" t="s">
        <v>2398</v>
      </c>
      <c r="G2048" s="256" t="s">
        <v>3905</v>
      </c>
      <c r="H2048" s="256">
        <v>0</v>
      </c>
      <c r="I2048" s="256" t="s">
        <v>5502</v>
      </c>
      <c r="J2048" s="256">
        <v>0</v>
      </c>
      <c r="K2048" s="256">
        <v>162</v>
      </c>
      <c r="L2048" s="256" t="s">
        <v>5502</v>
      </c>
      <c r="M2048" s="256">
        <v>0</v>
      </c>
      <c r="N2048" s="256">
        <v>0</v>
      </c>
      <c r="O2048" s="256">
        <v>167</v>
      </c>
    </row>
    <row r="2049" spans="2:15" x14ac:dyDescent="0.25">
      <c r="B2049" t="str">
        <f t="shared" si="31"/>
        <v>1161950041623Total</v>
      </c>
      <c r="C2049" s="504" t="s">
        <v>733</v>
      </c>
      <c r="D2049" s="505" t="s">
        <v>734</v>
      </c>
      <c r="E2049" s="505" t="s">
        <v>2397</v>
      </c>
      <c r="F2049" s="505" t="str">
        <f>F2048</f>
        <v>1623</v>
      </c>
      <c r="G2049" s="504" t="s">
        <v>3343</v>
      </c>
      <c r="H2049" s="504">
        <v>0</v>
      </c>
      <c r="I2049" s="504" t="s">
        <v>5502</v>
      </c>
      <c r="J2049" s="504" t="s">
        <v>5502</v>
      </c>
      <c r="K2049" s="504">
        <v>326</v>
      </c>
      <c r="L2049" s="504" t="s">
        <v>5502</v>
      </c>
      <c r="M2049" s="504" t="s">
        <v>5502</v>
      </c>
      <c r="N2049" s="504">
        <v>0</v>
      </c>
      <c r="O2049" s="504">
        <v>336</v>
      </c>
    </row>
    <row r="2050" spans="2:15" x14ac:dyDescent="0.25">
      <c r="B2050" t="str">
        <f t="shared" si="31"/>
        <v>1164950036863Female</v>
      </c>
      <c r="C2050" s="256" t="s">
        <v>735</v>
      </c>
      <c r="D2050" s="17" t="s">
        <v>736</v>
      </c>
      <c r="E2050" s="17" t="s">
        <v>2399</v>
      </c>
      <c r="F2050" s="17" t="s">
        <v>2400</v>
      </c>
      <c r="G2050" s="256" t="s">
        <v>3904</v>
      </c>
      <c r="H2050" s="256" t="s">
        <v>5502</v>
      </c>
      <c r="I2050" s="256">
        <v>11</v>
      </c>
      <c r="J2050" s="256" t="s">
        <v>5502</v>
      </c>
      <c r="K2050" s="256">
        <v>128</v>
      </c>
      <c r="L2050" s="256" t="s">
        <v>5502</v>
      </c>
      <c r="M2050" s="256">
        <v>0</v>
      </c>
      <c r="N2050" s="256">
        <v>0</v>
      </c>
      <c r="O2050" s="256">
        <v>154</v>
      </c>
    </row>
    <row r="2051" spans="2:15" x14ac:dyDescent="0.25">
      <c r="B2051" t="str">
        <f t="shared" si="31"/>
        <v>1164950036863Male</v>
      </c>
      <c r="C2051" s="256" t="s">
        <v>735</v>
      </c>
      <c r="D2051" s="17" t="s">
        <v>736</v>
      </c>
      <c r="E2051" s="17" t="s">
        <v>2399</v>
      </c>
      <c r="F2051" s="17" t="s">
        <v>2400</v>
      </c>
      <c r="G2051" s="256" t="s">
        <v>3905</v>
      </c>
      <c r="H2051" s="256">
        <v>0</v>
      </c>
      <c r="I2051" s="256" t="s">
        <v>5502</v>
      </c>
      <c r="J2051" s="256">
        <v>17</v>
      </c>
      <c r="K2051" s="256">
        <v>141</v>
      </c>
      <c r="L2051" s="256" t="s">
        <v>5502</v>
      </c>
      <c r="M2051" s="256">
        <v>0</v>
      </c>
      <c r="N2051" s="256">
        <v>0</v>
      </c>
      <c r="O2051" s="256">
        <v>169</v>
      </c>
    </row>
    <row r="2052" spans="2:15" x14ac:dyDescent="0.25">
      <c r="B2052" t="str">
        <f t="shared" si="31"/>
        <v>1164950036863Total</v>
      </c>
      <c r="C2052" s="504" t="s">
        <v>735</v>
      </c>
      <c r="D2052" s="505" t="s">
        <v>736</v>
      </c>
      <c r="E2052" s="505" t="s">
        <v>2399</v>
      </c>
      <c r="F2052" s="505" t="str">
        <f>F2051</f>
        <v>6863</v>
      </c>
      <c r="G2052" s="504" t="s">
        <v>3343</v>
      </c>
      <c r="H2052" s="504" t="s">
        <v>5502</v>
      </c>
      <c r="I2052" s="504" t="s">
        <v>5502</v>
      </c>
      <c r="J2052" s="504" t="s">
        <v>5502</v>
      </c>
      <c r="K2052" s="504">
        <v>269</v>
      </c>
      <c r="L2052" s="504" t="s">
        <v>5502</v>
      </c>
      <c r="M2052" s="504">
        <v>0</v>
      </c>
      <c r="N2052" s="504">
        <v>0</v>
      </c>
      <c r="O2052" s="504">
        <v>323</v>
      </c>
    </row>
    <row r="2053" spans="2:15" x14ac:dyDescent="0.25">
      <c r="B2053" t="str">
        <f t="shared" ref="B2053:B2116" si="32">C2053&amp;F2053&amp;G2053</f>
        <v>1164950033541Female</v>
      </c>
      <c r="C2053" s="256" t="s">
        <v>735</v>
      </c>
      <c r="D2053" s="17" t="s">
        <v>736</v>
      </c>
      <c r="E2053" s="17" t="s">
        <v>2401</v>
      </c>
      <c r="F2053" s="17" t="s">
        <v>2402</v>
      </c>
      <c r="G2053" s="256" t="s">
        <v>3904</v>
      </c>
      <c r="H2053" s="256">
        <v>0</v>
      </c>
      <c r="I2053" s="256">
        <v>17</v>
      </c>
      <c r="J2053" s="256" t="s">
        <v>5502</v>
      </c>
      <c r="K2053" s="256">
        <v>294</v>
      </c>
      <c r="L2053" s="256" t="s">
        <v>5502</v>
      </c>
      <c r="M2053" s="256">
        <v>0</v>
      </c>
      <c r="N2053" s="256">
        <v>0</v>
      </c>
      <c r="O2053" s="256">
        <v>326</v>
      </c>
    </row>
    <row r="2054" spans="2:15" x14ac:dyDescent="0.25">
      <c r="B2054" t="str">
        <f t="shared" si="32"/>
        <v>1164950033541Male</v>
      </c>
      <c r="C2054" s="256" t="s">
        <v>735</v>
      </c>
      <c r="D2054" s="17" t="s">
        <v>736</v>
      </c>
      <c r="E2054" s="17" t="s">
        <v>2401</v>
      </c>
      <c r="F2054" s="17" t="s">
        <v>2402</v>
      </c>
      <c r="G2054" s="256" t="s">
        <v>3905</v>
      </c>
      <c r="H2054" s="256" t="s">
        <v>5502</v>
      </c>
      <c r="I2054" s="256">
        <v>11</v>
      </c>
      <c r="J2054" s="256">
        <v>14</v>
      </c>
      <c r="K2054" s="256">
        <v>287</v>
      </c>
      <c r="L2054" s="256" t="s">
        <v>5502</v>
      </c>
      <c r="M2054" s="256" t="s">
        <v>5502</v>
      </c>
      <c r="N2054" s="256">
        <v>0</v>
      </c>
      <c r="O2054" s="256">
        <v>320</v>
      </c>
    </row>
    <row r="2055" spans="2:15" x14ac:dyDescent="0.25">
      <c r="B2055" t="str">
        <f t="shared" si="32"/>
        <v>1164950033541Total</v>
      </c>
      <c r="C2055" s="504" t="s">
        <v>735</v>
      </c>
      <c r="D2055" s="505" t="s">
        <v>736</v>
      </c>
      <c r="E2055" s="505" t="s">
        <v>2401</v>
      </c>
      <c r="F2055" s="505" t="str">
        <f>F2054</f>
        <v>3541</v>
      </c>
      <c r="G2055" s="504" t="s">
        <v>3343</v>
      </c>
      <c r="H2055" s="504" t="s">
        <v>5502</v>
      </c>
      <c r="I2055" s="504">
        <v>28</v>
      </c>
      <c r="J2055" s="504" t="s">
        <v>5502</v>
      </c>
      <c r="K2055" s="504">
        <v>581</v>
      </c>
      <c r="L2055" s="504" t="s">
        <v>5502</v>
      </c>
      <c r="M2055" s="504" t="s">
        <v>5502</v>
      </c>
      <c r="N2055" s="504">
        <v>0</v>
      </c>
      <c r="O2055" s="504">
        <v>646</v>
      </c>
    </row>
    <row r="2056" spans="2:15" x14ac:dyDescent="0.25">
      <c r="B2056" t="str">
        <f t="shared" si="32"/>
        <v>1295447036583Female</v>
      </c>
      <c r="C2056" s="256" t="s">
        <v>737</v>
      </c>
      <c r="D2056" s="17" t="s">
        <v>738</v>
      </c>
      <c r="E2056" s="17" t="s">
        <v>2403</v>
      </c>
      <c r="F2056" s="17" t="s">
        <v>2404</v>
      </c>
      <c r="G2056" s="256" t="s">
        <v>3904</v>
      </c>
      <c r="H2056" s="256" t="s">
        <v>5502</v>
      </c>
      <c r="I2056" s="256">
        <v>14</v>
      </c>
      <c r="J2056" s="256" t="s">
        <v>5502</v>
      </c>
      <c r="K2056" s="256">
        <v>228</v>
      </c>
      <c r="L2056" s="256" t="s">
        <v>5502</v>
      </c>
      <c r="M2056" s="256" t="s">
        <v>5502</v>
      </c>
      <c r="N2056" s="256">
        <v>0</v>
      </c>
      <c r="O2056" s="256">
        <v>253</v>
      </c>
    </row>
    <row r="2057" spans="2:15" x14ac:dyDescent="0.25">
      <c r="B2057" t="str">
        <f t="shared" si="32"/>
        <v>1295447036583Male</v>
      </c>
      <c r="C2057" s="256" t="s">
        <v>737</v>
      </c>
      <c r="D2057" s="17" t="s">
        <v>738</v>
      </c>
      <c r="E2057" s="17" t="s">
        <v>2403</v>
      </c>
      <c r="F2057" s="17" t="s">
        <v>2404</v>
      </c>
      <c r="G2057" s="256" t="s">
        <v>3905</v>
      </c>
      <c r="H2057" s="256">
        <v>0</v>
      </c>
      <c r="I2057" s="256" t="s">
        <v>5502</v>
      </c>
      <c r="J2057" s="256" t="s">
        <v>5502</v>
      </c>
      <c r="K2057" s="256">
        <v>262</v>
      </c>
      <c r="L2057" s="256" t="s">
        <v>5502</v>
      </c>
      <c r="M2057" s="256" t="s">
        <v>5502</v>
      </c>
      <c r="N2057" s="256">
        <v>0</v>
      </c>
      <c r="O2057" s="256">
        <v>284</v>
      </c>
    </row>
    <row r="2058" spans="2:15" x14ac:dyDescent="0.25">
      <c r="B2058" t="str">
        <f t="shared" si="32"/>
        <v>1295447036583Total</v>
      </c>
      <c r="C2058" s="504" t="s">
        <v>737</v>
      </c>
      <c r="D2058" s="505" t="s">
        <v>738</v>
      </c>
      <c r="E2058" s="505" t="s">
        <v>2403</v>
      </c>
      <c r="F2058" s="505" t="str">
        <f>F2057</f>
        <v>6583</v>
      </c>
      <c r="G2058" s="504" t="s">
        <v>3343</v>
      </c>
      <c r="H2058" s="504" t="s">
        <v>5502</v>
      </c>
      <c r="I2058" s="504" t="s">
        <v>5502</v>
      </c>
      <c r="J2058" s="504">
        <v>13</v>
      </c>
      <c r="K2058" s="504">
        <v>490</v>
      </c>
      <c r="L2058" s="504" t="s">
        <v>5502</v>
      </c>
      <c r="M2058" s="504" t="s">
        <v>5502</v>
      </c>
      <c r="N2058" s="504">
        <v>0</v>
      </c>
      <c r="O2058" s="504">
        <v>537</v>
      </c>
    </row>
    <row r="2059" spans="2:15" x14ac:dyDescent="0.25">
      <c r="B2059" t="str">
        <f t="shared" si="32"/>
        <v>1043750032686Female</v>
      </c>
      <c r="C2059" s="256" t="s">
        <v>739</v>
      </c>
      <c r="D2059" s="17" t="s">
        <v>740</v>
      </c>
      <c r="E2059" s="17" t="s">
        <v>2405</v>
      </c>
      <c r="F2059" s="17" t="s">
        <v>2406</v>
      </c>
      <c r="G2059" s="256" t="s">
        <v>3904</v>
      </c>
      <c r="H2059" s="256" t="s">
        <v>5502</v>
      </c>
      <c r="I2059" s="256">
        <v>0</v>
      </c>
      <c r="J2059" s="256" t="s">
        <v>5502</v>
      </c>
      <c r="K2059" s="256">
        <v>305</v>
      </c>
      <c r="L2059" s="256" t="s">
        <v>5502</v>
      </c>
      <c r="M2059" s="256" t="s">
        <v>5502</v>
      </c>
      <c r="N2059" s="256">
        <v>0</v>
      </c>
      <c r="O2059" s="256">
        <v>313</v>
      </c>
    </row>
    <row r="2060" spans="2:15" x14ac:dyDescent="0.25">
      <c r="B2060" t="str">
        <f t="shared" si="32"/>
        <v>1043750032686Male</v>
      </c>
      <c r="C2060" s="256" t="s">
        <v>739</v>
      </c>
      <c r="D2060" s="17" t="s">
        <v>740</v>
      </c>
      <c r="E2060" s="17" t="s">
        <v>2405</v>
      </c>
      <c r="F2060" s="17" t="s">
        <v>2406</v>
      </c>
      <c r="G2060" s="256" t="s">
        <v>3905</v>
      </c>
      <c r="H2060" s="256">
        <v>0</v>
      </c>
      <c r="I2060" s="256">
        <v>0</v>
      </c>
      <c r="J2060" s="256" t="s">
        <v>5502</v>
      </c>
      <c r="K2060" s="256">
        <v>336</v>
      </c>
      <c r="L2060" s="256" t="s">
        <v>5502</v>
      </c>
      <c r="M2060" s="256" t="s">
        <v>5502</v>
      </c>
      <c r="N2060" s="256">
        <v>0</v>
      </c>
      <c r="O2060" s="256">
        <v>347</v>
      </c>
    </row>
    <row r="2061" spans="2:15" x14ac:dyDescent="0.25">
      <c r="B2061" t="str">
        <f t="shared" si="32"/>
        <v>1043750032686Total</v>
      </c>
      <c r="C2061" s="504" t="s">
        <v>739</v>
      </c>
      <c r="D2061" s="505" t="s">
        <v>740</v>
      </c>
      <c r="E2061" s="505" t="s">
        <v>2405</v>
      </c>
      <c r="F2061" s="505" t="str">
        <f>F2060</f>
        <v>2686</v>
      </c>
      <c r="G2061" s="504" t="s">
        <v>3343</v>
      </c>
      <c r="H2061" s="504" t="s">
        <v>5502</v>
      </c>
      <c r="I2061" s="504">
        <v>0</v>
      </c>
      <c r="J2061" s="504" t="s">
        <v>5502</v>
      </c>
      <c r="K2061" s="504">
        <v>641</v>
      </c>
      <c r="L2061" s="504">
        <v>12</v>
      </c>
      <c r="M2061" s="504" t="s">
        <v>5502</v>
      </c>
      <c r="N2061" s="504">
        <v>0</v>
      </c>
      <c r="O2061" s="504">
        <v>660</v>
      </c>
    </row>
    <row r="2062" spans="2:15" x14ac:dyDescent="0.25">
      <c r="B2062" t="str">
        <f t="shared" si="32"/>
        <v>1016342076635Female</v>
      </c>
      <c r="C2062" s="256" t="s">
        <v>741</v>
      </c>
      <c r="D2062" s="17" t="s">
        <v>742</v>
      </c>
      <c r="E2062" s="17" t="s">
        <v>742</v>
      </c>
      <c r="F2062" s="17" t="s">
        <v>3863</v>
      </c>
      <c r="G2062" s="256" t="s">
        <v>3904</v>
      </c>
      <c r="H2062" s="256">
        <v>0</v>
      </c>
      <c r="I2062" s="256">
        <v>13</v>
      </c>
      <c r="J2062" s="256" t="s">
        <v>5502</v>
      </c>
      <c r="K2062" s="256">
        <v>123</v>
      </c>
      <c r="L2062" s="256" t="s">
        <v>5502</v>
      </c>
      <c r="M2062" s="256">
        <v>0</v>
      </c>
      <c r="N2062" s="256">
        <v>0</v>
      </c>
      <c r="O2062" s="256">
        <v>146</v>
      </c>
    </row>
    <row r="2063" spans="2:15" x14ac:dyDescent="0.25">
      <c r="B2063" t="str">
        <f t="shared" si="32"/>
        <v>1016342076635Male</v>
      </c>
      <c r="C2063" s="256" t="s">
        <v>741</v>
      </c>
      <c r="D2063" s="17" t="s">
        <v>742</v>
      </c>
      <c r="E2063" s="17" t="s">
        <v>742</v>
      </c>
      <c r="F2063" s="17" t="s">
        <v>3863</v>
      </c>
      <c r="G2063" s="256" t="s">
        <v>3905</v>
      </c>
      <c r="H2063" s="256" t="s">
        <v>5502</v>
      </c>
      <c r="I2063" s="256">
        <v>17</v>
      </c>
      <c r="J2063" s="256" t="s">
        <v>5502</v>
      </c>
      <c r="K2063" s="256">
        <v>234</v>
      </c>
      <c r="L2063" s="256" t="s">
        <v>5502</v>
      </c>
      <c r="M2063" s="256">
        <v>0</v>
      </c>
      <c r="N2063" s="256">
        <v>0</v>
      </c>
      <c r="O2063" s="256">
        <v>265</v>
      </c>
    </row>
    <row r="2064" spans="2:15" x14ac:dyDescent="0.25">
      <c r="B2064" t="str">
        <f t="shared" si="32"/>
        <v>1016342076635Total</v>
      </c>
      <c r="C2064" s="504" t="s">
        <v>741</v>
      </c>
      <c r="D2064" s="505" t="s">
        <v>742</v>
      </c>
      <c r="E2064" s="505" t="s">
        <v>742</v>
      </c>
      <c r="F2064" s="505" t="str">
        <f>F2063</f>
        <v>6635</v>
      </c>
      <c r="G2064" s="504" t="s">
        <v>3343</v>
      </c>
      <c r="H2064" s="504" t="s">
        <v>5502</v>
      </c>
      <c r="I2064" s="504">
        <v>30</v>
      </c>
      <c r="J2064" s="504" t="s">
        <v>5502</v>
      </c>
      <c r="K2064" s="504">
        <v>357</v>
      </c>
      <c r="L2064" s="504">
        <v>18</v>
      </c>
      <c r="M2064" s="504">
        <v>0</v>
      </c>
      <c r="N2064" s="504">
        <v>0</v>
      </c>
      <c r="O2064" s="504">
        <v>411</v>
      </c>
    </row>
    <row r="2065" spans="2:15" x14ac:dyDescent="0.25">
      <c r="B2065" t="str">
        <f t="shared" si="32"/>
        <v>1076558037399Female</v>
      </c>
      <c r="C2065" s="256" t="s">
        <v>743</v>
      </c>
      <c r="D2065" s="17" t="s">
        <v>744</v>
      </c>
      <c r="E2065" s="17" t="s">
        <v>2407</v>
      </c>
      <c r="F2065" s="17" t="s">
        <v>2408</v>
      </c>
      <c r="G2065" s="256" t="s">
        <v>3904</v>
      </c>
      <c r="H2065" s="256">
        <v>0</v>
      </c>
      <c r="I2065" s="256">
        <v>20</v>
      </c>
      <c r="J2065" s="256" t="s">
        <v>5502</v>
      </c>
      <c r="K2065" s="256">
        <v>21</v>
      </c>
      <c r="L2065" s="256" t="s">
        <v>5502</v>
      </c>
      <c r="M2065" s="256">
        <v>0</v>
      </c>
      <c r="N2065" s="256">
        <v>0</v>
      </c>
      <c r="O2065" s="256">
        <v>53</v>
      </c>
    </row>
    <row r="2066" spans="2:15" x14ac:dyDescent="0.25">
      <c r="B2066" t="str">
        <f t="shared" si="32"/>
        <v>1076558037399Male</v>
      </c>
      <c r="C2066" s="256" t="s">
        <v>743</v>
      </c>
      <c r="D2066" s="17" t="s">
        <v>744</v>
      </c>
      <c r="E2066" s="17" t="s">
        <v>2407</v>
      </c>
      <c r="F2066" s="17" t="s">
        <v>2408</v>
      </c>
      <c r="G2066" s="256" t="s">
        <v>3905</v>
      </c>
      <c r="H2066" s="256">
        <v>0</v>
      </c>
      <c r="I2066" s="256">
        <v>18</v>
      </c>
      <c r="J2066" s="256" t="s">
        <v>5502</v>
      </c>
      <c r="K2066" s="256">
        <v>44</v>
      </c>
      <c r="L2066" s="256" t="s">
        <v>5502</v>
      </c>
      <c r="M2066" s="256">
        <v>0</v>
      </c>
      <c r="N2066" s="256">
        <v>0</v>
      </c>
      <c r="O2066" s="256">
        <v>77</v>
      </c>
    </row>
    <row r="2067" spans="2:15" x14ac:dyDescent="0.25">
      <c r="B2067" t="str">
        <f t="shared" si="32"/>
        <v>1076558037399Total</v>
      </c>
      <c r="C2067" s="504" t="s">
        <v>743</v>
      </c>
      <c r="D2067" s="505" t="s">
        <v>744</v>
      </c>
      <c r="E2067" s="505" t="s">
        <v>2407</v>
      </c>
      <c r="F2067" s="505" t="str">
        <f>F2066</f>
        <v>7399</v>
      </c>
      <c r="G2067" s="504" t="s">
        <v>3343</v>
      </c>
      <c r="H2067" s="504">
        <v>0</v>
      </c>
      <c r="I2067" s="504">
        <v>38</v>
      </c>
      <c r="J2067" s="504" t="s">
        <v>5502</v>
      </c>
      <c r="K2067" s="504">
        <v>65</v>
      </c>
      <c r="L2067" s="504" t="s">
        <v>5502</v>
      </c>
      <c r="M2067" s="504">
        <v>0</v>
      </c>
      <c r="N2067" s="504">
        <v>0</v>
      </c>
      <c r="O2067" s="504">
        <v>130</v>
      </c>
    </row>
    <row r="2068" spans="2:15" x14ac:dyDescent="0.25">
      <c r="B2068" t="str">
        <f t="shared" si="32"/>
        <v>1076558036181Female</v>
      </c>
      <c r="C2068" s="256" t="s">
        <v>743</v>
      </c>
      <c r="D2068" s="17" t="s">
        <v>744</v>
      </c>
      <c r="E2068" s="17" t="s">
        <v>2409</v>
      </c>
      <c r="F2068" s="17" t="s">
        <v>2410</v>
      </c>
      <c r="G2068" s="256" t="s">
        <v>3904</v>
      </c>
      <c r="H2068" s="256">
        <v>0</v>
      </c>
      <c r="I2068" s="256" t="s">
        <v>5502</v>
      </c>
      <c r="J2068" s="256" t="s">
        <v>5502</v>
      </c>
      <c r="K2068" s="256">
        <v>59</v>
      </c>
      <c r="L2068" s="256">
        <v>33</v>
      </c>
      <c r="M2068" s="256" t="s">
        <v>5502</v>
      </c>
      <c r="N2068" s="256">
        <v>0</v>
      </c>
      <c r="O2068" s="256">
        <v>124</v>
      </c>
    </row>
    <row r="2069" spans="2:15" x14ac:dyDescent="0.25">
      <c r="B2069" t="str">
        <f t="shared" si="32"/>
        <v>1076558036181Male</v>
      </c>
      <c r="C2069" s="256" t="s">
        <v>743</v>
      </c>
      <c r="D2069" s="17" t="s">
        <v>744</v>
      </c>
      <c r="E2069" s="17" t="s">
        <v>2409</v>
      </c>
      <c r="F2069" s="17" t="s">
        <v>2410</v>
      </c>
      <c r="G2069" s="256" t="s">
        <v>3905</v>
      </c>
      <c r="H2069" s="256">
        <v>0</v>
      </c>
      <c r="I2069" s="256">
        <v>29</v>
      </c>
      <c r="J2069" s="256" t="s">
        <v>5502</v>
      </c>
      <c r="K2069" s="256">
        <v>67</v>
      </c>
      <c r="L2069" s="256">
        <v>18</v>
      </c>
      <c r="M2069" s="256" t="s">
        <v>5502</v>
      </c>
      <c r="N2069" s="256">
        <v>0</v>
      </c>
      <c r="O2069" s="256">
        <v>118</v>
      </c>
    </row>
    <row r="2070" spans="2:15" x14ac:dyDescent="0.25">
      <c r="B2070" t="str">
        <f t="shared" si="32"/>
        <v>1076558036181Total</v>
      </c>
      <c r="C2070" s="504" t="s">
        <v>743</v>
      </c>
      <c r="D2070" s="505" t="s">
        <v>744</v>
      </c>
      <c r="E2070" s="505" t="s">
        <v>2409</v>
      </c>
      <c r="F2070" s="505" t="str">
        <f>F2069</f>
        <v>6181</v>
      </c>
      <c r="G2070" s="504" t="s">
        <v>3343</v>
      </c>
      <c r="H2070" s="504">
        <v>0</v>
      </c>
      <c r="I2070" s="504" t="s">
        <v>5502</v>
      </c>
      <c r="J2070" s="504" t="s">
        <v>5502</v>
      </c>
      <c r="K2070" s="504">
        <v>126</v>
      </c>
      <c r="L2070" s="504">
        <v>51</v>
      </c>
      <c r="M2070" s="504" t="s">
        <v>5502</v>
      </c>
      <c r="N2070" s="504">
        <v>0</v>
      </c>
      <c r="O2070" s="504">
        <v>242</v>
      </c>
    </row>
    <row r="2071" spans="2:15" x14ac:dyDescent="0.25">
      <c r="B2071" t="str">
        <f t="shared" si="32"/>
        <v>1041053531164Female</v>
      </c>
      <c r="C2071" s="256" t="s">
        <v>745</v>
      </c>
      <c r="D2071" s="17" t="s">
        <v>746</v>
      </c>
      <c r="E2071" s="17" t="s">
        <v>2411</v>
      </c>
      <c r="F2071" s="17" t="s">
        <v>2412</v>
      </c>
      <c r="G2071" s="256" t="s">
        <v>3904</v>
      </c>
      <c r="H2071" s="256" t="s">
        <v>5502</v>
      </c>
      <c r="I2071" s="256" t="s">
        <v>5502</v>
      </c>
      <c r="J2071" s="256" t="s">
        <v>5502</v>
      </c>
      <c r="K2071" s="256">
        <v>312</v>
      </c>
      <c r="L2071" s="256" t="s">
        <v>5502</v>
      </c>
      <c r="M2071" s="256">
        <v>0</v>
      </c>
      <c r="N2071" s="256">
        <v>0</v>
      </c>
      <c r="O2071" s="256">
        <v>325</v>
      </c>
    </row>
    <row r="2072" spans="2:15" x14ac:dyDescent="0.25">
      <c r="B2072" t="str">
        <f t="shared" si="32"/>
        <v>1041053531164Male</v>
      </c>
      <c r="C2072" s="256" t="s">
        <v>745</v>
      </c>
      <c r="D2072" s="17" t="s">
        <v>746</v>
      </c>
      <c r="E2072" s="17" t="s">
        <v>2411</v>
      </c>
      <c r="F2072" s="17" t="s">
        <v>2412</v>
      </c>
      <c r="G2072" s="256" t="s">
        <v>3905</v>
      </c>
      <c r="H2072" s="256">
        <v>0</v>
      </c>
      <c r="I2072" s="256" t="s">
        <v>5502</v>
      </c>
      <c r="J2072" s="256" t="s">
        <v>5502</v>
      </c>
      <c r="K2072" s="256">
        <v>330</v>
      </c>
      <c r="L2072" s="256" t="s">
        <v>5502</v>
      </c>
      <c r="M2072" s="256">
        <v>0</v>
      </c>
      <c r="N2072" s="256">
        <v>0</v>
      </c>
      <c r="O2072" s="256">
        <v>341</v>
      </c>
    </row>
    <row r="2073" spans="2:15" x14ac:dyDescent="0.25">
      <c r="B2073" t="str">
        <f t="shared" si="32"/>
        <v>1041053531164Total</v>
      </c>
      <c r="C2073" s="504" t="s">
        <v>745</v>
      </c>
      <c r="D2073" s="505" t="s">
        <v>746</v>
      </c>
      <c r="E2073" s="505" t="s">
        <v>2411</v>
      </c>
      <c r="F2073" s="505" t="str">
        <f>F2072</f>
        <v>1164</v>
      </c>
      <c r="G2073" s="504" t="s">
        <v>3343</v>
      </c>
      <c r="H2073" s="504" t="s">
        <v>5502</v>
      </c>
      <c r="I2073" s="504" t="s">
        <v>5502</v>
      </c>
      <c r="J2073" s="504" t="s">
        <v>5502</v>
      </c>
      <c r="K2073" s="504">
        <v>642</v>
      </c>
      <c r="L2073" s="504">
        <v>15</v>
      </c>
      <c r="M2073" s="504">
        <v>0</v>
      </c>
      <c r="N2073" s="504">
        <v>0</v>
      </c>
      <c r="O2073" s="504">
        <v>666</v>
      </c>
    </row>
    <row r="2074" spans="2:15" x14ac:dyDescent="0.25">
      <c r="B2074" t="str">
        <f t="shared" si="32"/>
        <v>1204545076674Female</v>
      </c>
      <c r="C2074" s="256" t="s">
        <v>747</v>
      </c>
      <c r="D2074" s="17" t="s">
        <v>748</v>
      </c>
      <c r="E2074" s="17" t="s">
        <v>748</v>
      </c>
      <c r="F2074" s="17" t="s">
        <v>3864</v>
      </c>
      <c r="G2074" s="256" t="s">
        <v>3904</v>
      </c>
      <c r="H2074" s="256" t="s">
        <v>5502</v>
      </c>
      <c r="I2074" s="256">
        <v>75</v>
      </c>
      <c r="J2074" s="256">
        <v>77</v>
      </c>
      <c r="K2074" s="256">
        <v>211</v>
      </c>
      <c r="L2074" s="256">
        <v>0</v>
      </c>
      <c r="M2074" s="256" t="s">
        <v>5502</v>
      </c>
      <c r="N2074" s="256">
        <v>0</v>
      </c>
      <c r="O2074" s="256">
        <v>369</v>
      </c>
    </row>
    <row r="2075" spans="2:15" x14ac:dyDescent="0.25">
      <c r="B2075" t="str">
        <f t="shared" si="32"/>
        <v>1204545076674Male</v>
      </c>
      <c r="C2075" s="256" t="s">
        <v>747</v>
      </c>
      <c r="D2075" s="17" t="s">
        <v>748</v>
      </c>
      <c r="E2075" s="17" t="s">
        <v>748</v>
      </c>
      <c r="F2075" s="17" t="s">
        <v>3864</v>
      </c>
      <c r="G2075" s="256" t="s">
        <v>3905</v>
      </c>
      <c r="H2075" s="256" t="s">
        <v>5502</v>
      </c>
      <c r="I2075" s="256">
        <v>86</v>
      </c>
      <c r="J2075" s="256">
        <v>95</v>
      </c>
      <c r="K2075" s="256">
        <v>426</v>
      </c>
      <c r="L2075" s="256">
        <v>0</v>
      </c>
      <c r="M2075" s="256" t="s">
        <v>5502</v>
      </c>
      <c r="N2075" s="256">
        <v>0</v>
      </c>
      <c r="O2075" s="256">
        <v>612</v>
      </c>
    </row>
    <row r="2076" spans="2:15" x14ac:dyDescent="0.25">
      <c r="B2076" t="str">
        <f t="shared" si="32"/>
        <v>1204545076674Total</v>
      </c>
      <c r="C2076" s="504" t="s">
        <v>747</v>
      </c>
      <c r="D2076" s="505" t="s">
        <v>748</v>
      </c>
      <c r="E2076" s="505" t="s">
        <v>748</v>
      </c>
      <c r="F2076" s="505" t="str">
        <f>F2075</f>
        <v>6674</v>
      </c>
      <c r="G2076" s="504" t="s">
        <v>3343</v>
      </c>
      <c r="H2076" s="504" t="s">
        <v>5502</v>
      </c>
      <c r="I2076" s="504">
        <v>161</v>
      </c>
      <c r="J2076" s="504">
        <v>172</v>
      </c>
      <c r="K2076" s="504">
        <v>637</v>
      </c>
      <c r="L2076" s="504">
        <v>0</v>
      </c>
      <c r="M2076" s="504" t="s">
        <v>5502</v>
      </c>
      <c r="N2076" s="504">
        <v>0</v>
      </c>
      <c r="O2076" s="504">
        <v>981</v>
      </c>
    </row>
    <row r="2077" spans="2:15" x14ac:dyDescent="0.25">
      <c r="B2077" t="str">
        <f t="shared" si="32"/>
        <v>1174150043040Female</v>
      </c>
      <c r="C2077" s="256" t="s">
        <v>749</v>
      </c>
      <c r="D2077" s="17" t="s">
        <v>750</v>
      </c>
      <c r="E2077" s="17" t="s">
        <v>5408</v>
      </c>
      <c r="F2077" s="17" t="s">
        <v>2413</v>
      </c>
      <c r="G2077" s="256" t="s">
        <v>3904</v>
      </c>
      <c r="H2077" s="256">
        <v>0</v>
      </c>
      <c r="I2077" s="256" t="s">
        <v>5502</v>
      </c>
      <c r="J2077" s="256" t="s">
        <v>5502</v>
      </c>
      <c r="K2077" s="256">
        <v>173</v>
      </c>
      <c r="L2077" s="256" t="s">
        <v>5502</v>
      </c>
      <c r="M2077" s="256">
        <v>0</v>
      </c>
      <c r="N2077" s="256">
        <v>0</v>
      </c>
      <c r="O2077" s="256">
        <v>182</v>
      </c>
    </row>
    <row r="2078" spans="2:15" x14ac:dyDescent="0.25">
      <c r="B2078" t="str">
        <f t="shared" si="32"/>
        <v>1174150043040Male</v>
      </c>
      <c r="C2078" s="256" t="s">
        <v>749</v>
      </c>
      <c r="D2078" s="17" t="s">
        <v>750</v>
      </c>
      <c r="E2078" s="17" t="s">
        <v>5408</v>
      </c>
      <c r="F2078" s="17" t="s">
        <v>2413</v>
      </c>
      <c r="G2078" s="256" t="s">
        <v>3905</v>
      </c>
      <c r="H2078" s="256">
        <v>0</v>
      </c>
      <c r="I2078" s="256" t="s">
        <v>5502</v>
      </c>
      <c r="J2078" s="256" t="s">
        <v>5502</v>
      </c>
      <c r="K2078" s="256">
        <v>176</v>
      </c>
      <c r="L2078" s="256" t="s">
        <v>5502</v>
      </c>
      <c r="M2078" s="256">
        <v>0</v>
      </c>
      <c r="N2078" s="256">
        <v>0</v>
      </c>
      <c r="O2078" s="256">
        <v>188</v>
      </c>
    </row>
    <row r="2079" spans="2:15" x14ac:dyDescent="0.25">
      <c r="B2079" t="str">
        <f t="shared" si="32"/>
        <v>1174150043040Total</v>
      </c>
      <c r="C2079" s="504" t="s">
        <v>749</v>
      </c>
      <c r="D2079" s="505" t="s">
        <v>750</v>
      </c>
      <c r="E2079" s="505" t="s">
        <v>5408</v>
      </c>
      <c r="F2079" s="505" t="str">
        <f>F2078</f>
        <v>3040</v>
      </c>
      <c r="G2079" s="504" t="s">
        <v>3343</v>
      </c>
      <c r="H2079" s="504">
        <v>0</v>
      </c>
      <c r="I2079" s="504" t="s">
        <v>5502</v>
      </c>
      <c r="J2079" s="504" t="s">
        <v>5502</v>
      </c>
      <c r="K2079" s="504">
        <v>349</v>
      </c>
      <c r="L2079" s="504" t="s">
        <v>5502</v>
      </c>
      <c r="M2079" s="504">
        <v>0</v>
      </c>
      <c r="N2079" s="504">
        <v>0</v>
      </c>
      <c r="O2079" s="504">
        <v>370</v>
      </c>
    </row>
    <row r="2080" spans="2:15" x14ac:dyDescent="0.25">
      <c r="B2080" t="str">
        <f t="shared" si="32"/>
        <v>1030263038177Female</v>
      </c>
      <c r="C2080" s="256" t="s">
        <v>751</v>
      </c>
      <c r="D2080" s="17" t="s">
        <v>752</v>
      </c>
      <c r="E2080" s="17" t="s">
        <v>2414</v>
      </c>
      <c r="F2080" s="17" t="s">
        <v>2415</v>
      </c>
      <c r="G2080" s="256" t="s">
        <v>3904</v>
      </c>
      <c r="H2080" s="256">
        <v>0</v>
      </c>
      <c r="I2080" s="256" t="s">
        <v>5502</v>
      </c>
      <c r="J2080" s="256" t="s">
        <v>5502</v>
      </c>
      <c r="K2080" s="256">
        <v>179</v>
      </c>
      <c r="L2080" s="256" t="s">
        <v>5502</v>
      </c>
      <c r="M2080" s="256" t="s">
        <v>5502</v>
      </c>
      <c r="N2080" s="256">
        <v>0</v>
      </c>
      <c r="O2080" s="256">
        <v>208</v>
      </c>
    </row>
    <row r="2081" spans="2:15" x14ac:dyDescent="0.25">
      <c r="B2081" t="str">
        <f t="shared" si="32"/>
        <v>1030263038177Male</v>
      </c>
      <c r="C2081" s="256" t="s">
        <v>751</v>
      </c>
      <c r="D2081" s="17" t="s">
        <v>752</v>
      </c>
      <c r="E2081" s="17" t="s">
        <v>2414</v>
      </c>
      <c r="F2081" s="17" t="s">
        <v>2415</v>
      </c>
      <c r="G2081" s="256" t="s">
        <v>3905</v>
      </c>
      <c r="H2081" s="256">
        <v>0</v>
      </c>
      <c r="I2081" s="256">
        <v>15</v>
      </c>
      <c r="J2081" s="256" t="s">
        <v>5502</v>
      </c>
      <c r="K2081" s="256">
        <v>181</v>
      </c>
      <c r="L2081" s="256" t="s">
        <v>5502</v>
      </c>
      <c r="M2081" s="256" t="s">
        <v>5502</v>
      </c>
      <c r="N2081" s="256">
        <v>0</v>
      </c>
      <c r="O2081" s="256">
        <v>213</v>
      </c>
    </row>
    <row r="2082" spans="2:15" x14ac:dyDescent="0.25">
      <c r="B2082" t="str">
        <f t="shared" si="32"/>
        <v>1030263038177Total</v>
      </c>
      <c r="C2082" s="504" t="s">
        <v>751</v>
      </c>
      <c r="D2082" s="505" t="s">
        <v>752</v>
      </c>
      <c r="E2082" s="505" t="s">
        <v>2414</v>
      </c>
      <c r="F2082" s="505" t="str">
        <f>F2081</f>
        <v>8177</v>
      </c>
      <c r="G2082" s="504" t="s">
        <v>3343</v>
      </c>
      <c r="H2082" s="504">
        <v>0</v>
      </c>
      <c r="I2082" s="504" t="s">
        <v>5502</v>
      </c>
      <c r="J2082" s="504" t="s">
        <v>5502</v>
      </c>
      <c r="K2082" s="504">
        <v>360</v>
      </c>
      <c r="L2082" s="504" t="s">
        <v>5502</v>
      </c>
      <c r="M2082" s="504">
        <v>15</v>
      </c>
      <c r="N2082" s="504">
        <v>0</v>
      </c>
      <c r="O2082" s="504">
        <v>421</v>
      </c>
    </row>
    <row r="2083" spans="2:15" x14ac:dyDescent="0.25">
      <c r="B2083" t="str">
        <f t="shared" si="32"/>
        <v>1030263035017Female</v>
      </c>
      <c r="C2083" s="256" t="s">
        <v>751</v>
      </c>
      <c r="D2083" s="17" t="s">
        <v>752</v>
      </c>
      <c r="E2083" s="17" t="s">
        <v>2416</v>
      </c>
      <c r="F2083" s="17" t="s">
        <v>2417</v>
      </c>
      <c r="G2083" s="256" t="s">
        <v>3904</v>
      </c>
      <c r="H2083" s="256" t="s">
        <v>5502</v>
      </c>
      <c r="I2083" s="256">
        <v>28</v>
      </c>
      <c r="J2083" s="256" t="s">
        <v>5502</v>
      </c>
      <c r="K2083" s="256">
        <v>431</v>
      </c>
      <c r="L2083" s="256" t="s">
        <v>5502</v>
      </c>
      <c r="M2083" s="256">
        <v>18</v>
      </c>
      <c r="N2083" s="256">
        <v>0</v>
      </c>
      <c r="O2083" s="256">
        <v>488</v>
      </c>
    </row>
    <row r="2084" spans="2:15" x14ac:dyDescent="0.25">
      <c r="B2084" t="str">
        <f t="shared" si="32"/>
        <v>1030263035017Male</v>
      </c>
      <c r="C2084" s="256" t="s">
        <v>751</v>
      </c>
      <c r="D2084" s="17" t="s">
        <v>752</v>
      </c>
      <c r="E2084" s="17" t="s">
        <v>2416</v>
      </c>
      <c r="F2084" s="17" t="s">
        <v>2417</v>
      </c>
      <c r="G2084" s="256" t="s">
        <v>3905</v>
      </c>
      <c r="H2084" s="256">
        <v>0</v>
      </c>
      <c r="I2084" s="256">
        <v>27</v>
      </c>
      <c r="J2084" s="256" t="s">
        <v>5502</v>
      </c>
      <c r="K2084" s="256">
        <v>441</v>
      </c>
      <c r="L2084" s="256" t="s">
        <v>5502</v>
      </c>
      <c r="M2084" s="256">
        <v>15</v>
      </c>
      <c r="N2084" s="256">
        <v>0</v>
      </c>
      <c r="O2084" s="256">
        <v>502</v>
      </c>
    </row>
    <row r="2085" spans="2:15" x14ac:dyDescent="0.25">
      <c r="B2085" t="str">
        <f t="shared" si="32"/>
        <v>1030263035017Total</v>
      </c>
      <c r="C2085" s="504" t="s">
        <v>751</v>
      </c>
      <c r="D2085" s="505" t="s">
        <v>752</v>
      </c>
      <c r="E2085" s="505" t="s">
        <v>2416</v>
      </c>
      <c r="F2085" s="505" t="str">
        <f>F2084</f>
        <v>5017</v>
      </c>
      <c r="G2085" s="504" t="s">
        <v>3343</v>
      </c>
      <c r="H2085" s="504" t="s">
        <v>5502</v>
      </c>
      <c r="I2085" s="504">
        <v>55</v>
      </c>
      <c r="J2085" s="504" t="s">
        <v>5502</v>
      </c>
      <c r="K2085" s="504">
        <v>872</v>
      </c>
      <c r="L2085" s="504">
        <v>19</v>
      </c>
      <c r="M2085" s="504">
        <v>33</v>
      </c>
      <c r="N2085" s="504">
        <v>0</v>
      </c>
      <c r="O2085" s="504">
        <v>990</v>
      </c>
    </row>
    <row r="2086" spans="2:15" x14ac:dyDescent="0.25">
      <c r="B2086" t="str">
        <f t="shared" si="32"/>
        <v>1174151035343Female</v>
      </c>
      <c r="C2086" s="256" t="s">
        <v>753</v>
      </c>
      <c r="D2086" s="17" t="s">
        <v>754</v>
      </c>
      <c r="E2086" s="17" t="s">
        <v>2418</v>
      </c>
      <c r="F2086" s="17" t="s">
        <v>2419</v>
      </c>
      <c r="G2086" s="256" t="s">
        <v>3904</v>
      </c>
      <c r="H2086" s="256">
        <v>0</v>
      </c>
      <c r="I2086" s="256" t="s">
        <v>5502</v>
      </c>
      <c r="J2086" s="256" t="s">
        <v>5502</v>
      </c>
      <c r="K2086" s="256">
        <v>151</v>
      </c>
      <c r="L2086" s="256" t="s">
        <v>5502</v>
      </c>
      <c r="M2086" s="256" t="s">
        <v>5502</v>
      </c>
      <c r="N2086" s="256">
        <v>0</v>
      </c>
      <c r="O2086" s="256">
        <v>161</v>
      </c>
    </row>
    <row r="2087" spans="2:15" x14ac:dyDescent="0.25">
      <c r="B2087" t="str">
        <f t="shared" si="32"/>
        <v>1174151035343Male</v>
      </c>
      <c r="C2087" s="256" t="s">
        <v>753</v>
      </c>
      <c r="D2087" s="17" t="s">
        <v>754</v>
      </c>
      <c r="E2087" s="17" t="s">
        <v>2418</v>
      </c>
      <c r="F2087" s="17" t="s">
        <v>2419</v>
      </c>
      <c r="G2087" s="256" t="s">
        <v>3905</v>
      </c>
      <c r="H2087" s="256">
        <v>0</v>
      </c>
      <c r="I2087" s="256" t="s">
        <v>5502</v>
      </c>
      <c r="J2087" s="256" t="s">
        <v>5502</v>
      </c>
      <c r="K2087" s="256">
        <v>159</v>
      </c>
      <c r="L2087" s="256">
        <v>0</v>
      </c>
      <c r="M2087" s="256" t="s">
        <v>5502</v>
      </c>
      <c r="N2087" s="256" t="s">
        <v>5502</v>
      </c>
      <c r="O2087" s="256">
        <v>168</v>
      </c>
    </row>
    <row r="2088" spans="2:15" x14ac:dyDescent="0.25">
      <c r="B2088" t="str">
        <f t="shared" si="32"/>
        <v>1174151035343Total</v>
      </c>
      <c r="C2088" s="504" t="s">
        <v>753</v>
      </c>
      <c r="D2088" s="505" t="s">
        <v>754</v>
      </c>
      <c r="E2088" s="505" t="s">
        <v>2418</v>
      </c>
      <c r="F2088" s="505" t="str">
        <f>F2087</f>
        <v>5343</v>
      </c>
      <c r="G2088" s="504" t="s">
        <v>3343</v>
      </c>
      <c r="H2088" s="504">
        <v>0</v>
      </c>
      <c r="I2088" s="504" t="s">
        <v>5502</v>
      </c>
      <c r="J2088" s="504" t="s">
        <v>5502</v>
      </c>
      <c r="K2088" s="504">
        <v>310</v>
      </c>
      <c r="L2088" s="504" t="s">
        <v>5502</v>
      </c>
      <c r="M2088" s="504" t="s">
        <v>5502</v>
      </c>
      <c r="N2088" s="504" t="s">
        <v>5502</v>
      </c>
      <c r="O2088" s="504">
        <v>329</v>
      </c>
    </row>
    <row r="2089" spans="2:15" x14ac:dyDescent="0.25">
      <c r="B2089" t="str">
        <f t="shared" si="32"/>
        <v>1174151033045Female</v>
      </c>
      <c r="C2089" s="256" t="s">
        <v>753</v>
      </c>
      <c r="D2089" s="17" t="s">
        <v>754</v>
      </c>
      <c r="E2089" s="17" t="s">
        <v>2420</v>
      </c>
      <c r="F2089" s="17" t="s">
        <v>2421</v>
      </c>
      <c r="G2089" s="256" t="s">
        <v>3904</v>
      </c>
      <c r="H2089" s="256">
        <v>0</v>
      </c>
      <c r="I2089" s="256" t="s">
        <v>5502</v>
      </c>
      <c r="J2089" s="256" t="s">
        <v>5502</v>
      </c>
      <c r="K2089" s="256">
        <v>291</v>
      </c>
      <c r="L2089" s="256" t="s">
        <v>5502</v>
      </c>
      <c r="M2089" s="256" t="s">
        <v>5502</v>
      </c>
      <c r="N2089" s="256">
        <v>0</v>
      </c>
      <c r="O2089" s="256">
        <v>301</v>
      </c>
    </row>
    <row r="2090" spans="2:15" x14ac:dyDescent="0.25">
      <c r="B2090" t="str">
        <f t="shared" si="32"/>
        <v>1174151033045Male</v>
      </c>
      <c r="C2090" s="256" t="s">
        <v>753</v>
      </c>
      <c r="D2090" s="17" t="s">
        <v>754</v>
      </c>
      <c r="E2090" s="17" t="s">
        <v>2420</v>
      </c>
      <c r="F2090" s="17" t="s">
        <v>2421</v>
      </c>
      <c r="G2090" s="256" t="s">
        <v>3905</v>
      </c>
      <c r="H2090" s="256">
        <v>0</v>
      </c>
      <c r="I2090" s="256" t="s">
        <v>5502</v>
      </c>
      <c r="J2090" s="256" t="s">
        <v>5502</v>
      </c>
      <c r="K2090" s="256">
        <v>300</v>
      </c>
      <c r="L2090" s="256">
        <v>0</v>
      </c>
      <c r="M2090" s="256" t="s">
        <v>5502</v>
      </c>
      <c r="N2090" s="256">
        <v>0</v>
      </c>
      <c r="O2090" s="256">
        <v>313</v>
      </c>
    </row>
    <row r="2091" spans="2:15" x14ac:dyDescent="0.25">
      <c r="B2091" t="str">
        <f t="shared" si="32"/>
        <v>1174151033045Total</v>
      </c>
      <c r="C2091" s="504" t="s">
        <v>753</v>
      </c>
      <c r="D2091" s="505" t="s">
        <v>754</v>
      </c>
      <c r="E2091" s="505" t="s">
        <v>2420</v>
      </c>
      <c r="F2091" s="505" t="str">
        <f>F2090</f>
        <v>3045</v>
      </c>
      <c r="G2091" s="504" t="s">
        <v>3343</v>
      </c>
      <c r="H2091" s="504">
        <v>0</v>
      </c>
      <c r="I2091" s="504" t="s">
        <v>5502</v>
      </c>
      <c r="J2091" s="504" t="s">
        <v>5502</v>
      </c>
      <c r="K2091" s="504">
        <v>591</v>
      </c>
      <c r="L2091" s="504" t="s">
        <v>5502</v>
      </c>
      <c r="M2091" s="504" t="s">
        <v>5502</v>
      </c>
      <c r="N2091" s="504">
        <v>0</v>
      </c>
      <c r="O2091" s="504">
        <v>614</v>
      </c>
    </row>
    <row r="2092" spans="2:15" x14ac:dyDescent="0.25">
      <c r="B2092" t="str">
        <f t="shared" si="32"/>
        <v>1195845034044Female</v>
      </c>
      <c r="C2092" s="256" t="s">
        <v>755</v>
      </c>
      <c r="D2092" s="17" t="s">
        <v>756</v>
      </c>
      <c r="E2092" s="17" t="s">
        <v>2422</v>
      </c>
      <c r="F2092" s="17" t="s">
        <v>2423</v>
      </c>
      <c r="G2092" s="256" t="s">
        <v>3904</v>
      </c>
      <c r="H2092" s="256">
        <v>0</v>
      </c>
      <c r="I2092" s="256" t="s">
        <v>5502</v>
      </c>
      <c r="J2092" s="256" t="s">
        <v>5502</v>
      </c>
      <c r="K2092" s="256">
        <v>347</v>
      </c>
      <c r="L2092" s="256">
        <v>0</v>
      </c>
      <c r="M2092" s="256" t="s">
        <v>5502</v>
      </c>
      <c r="N2092" s="256" t="s">
        <v>5502</v>
      </c>
      <c r="O2092" s="256">
        <v>356</v>
      </c>
    </row>
    <row r="2093" spans="2:15" x14ac:dyDescent="0.25">
      <c r="B2093" t="str">
        <f t="shared" si="32"/>
        <v>1195845034044Male</v>
      </c>
      <c r="C2093" s="256" t="s">
        <v>755</v>
      </c>
      <c r="D2093" s="17" t="s">
        <v>756</v>
      </c>
      <c r="E2093" s="17" t="s">
        <v>2422</v>
      </c>
      <c r="F2093" s="17" t="s">
        <v>2423</v>
      </c>
      <c r="G2093" s="256" t="s">
        <v>3905</v>
      </c>
      <c r="H2093" s="256">
        <v>0</v>
      </c>
      <c r="I2093" s="256">
        <v>0</v>
      </c>
      <c r="J2093" s="256" t="s">
        <v>5502</v>
      </c>
      <c r="K2093" s="256">
        <v>336</v>
      </c>
      <c r="L2093" s="256" t="s">
        <v>5502</v>
      </c>
      <c r="M2093" s="256" t="s">
        <v>5502</v>
      </c>
      <c r="N2093" s="256">
        <v>0</v>
      </c>
      <c r="O2093" s="256">
        <v>346</v>
      </c>
    </row>
    <row r="2094" spans="2:15" x14ac:dyDescent="0.25">
      <c r="B2094" t="str">
        <f t="shared" si="32"/>
        <v>1195845034044Total</v>
      </c>
      <c r="C2094" s="504" t="s">
        <v>755</v>
      </c>
      <c r="D2094" s="505" t="s">
        <v>756</v>
      </c>
      <c r="E2094" s="505" t="s">
        <v>2422</v>
      </c>
      <c r="F2094" s="505" t="str">
        <f>F2093</f>
        <v>4044</v>
      </c>
      <c r="G2094" s="504" t="s">
        <v>3343</v>
      </c>
      <c r="H2094" s="504">
        <v>0</v>
      </c>
      <c r="I2094" s="504" t="s">
        <v>5502</v>
      </c>
      <c r="J2094" s="504">
        <v>13</v>
      </c>
      <c r="K2094" s="504">
        <v>683</v>
      </c>
      <c r="L2094" s="504" t="s">
        <v>5502</v>
      </c>
      <c r="M2094" s="504" t="s">
        <v>5502</v>
      </c>
      <c r="N2094" s="504" t="s">
        <v>5502</v>
      </c>
      <c r="O2094" s="504">
        <v>702</v>
      </c>
    </row>
    <row r="2095" spans="2:15" x14ac:dyDescent="0.25">
      <c r="B2095" t="str">
        <f t="shared" si="32"/>
        <v>1030263438254Female</v>
      </c>
      <c r="C2095" s="256" t="s">
        <v>757</v>
      </c>
      <c r="D2095" s="17" t="s">
        <v>758</v>
      </c>
      <c r="E2095" s="17" t="s">
        <v>3672</v>
      </c>
      <c r="F2095" s="17" t="s">
        <v>3673</v>
      </c>
      <c r="G2095" s="256" t="s">
        <v>3904</v>
      </c>
      <c r="H2095" s="256">
        <v>0</v>
      </c>
      <c r="I2095" s="256">
        <v>22</v>
      </c>
      <c r="J2095" s="256">
        <v>12</v>
      </c>
      <c r="K2095" s="256">
        <v>251</v>
      </c>
      <c r="L2095" s="256">
        <v>13</v>
      </c>
      <c r="M2095" s="256">
        <v>12</v>
      </c>
      <c r="N2095" s="256">
        <v>0</v>
      </c>
      <c r="O2095" s="256">
        <v>310</v>
      </c>
    </row>
    <row r="2096" spans="2:15" x14ac:dyDescent="0.25">
      <c r="B2096" t="str">
        <f t="shared" si="32"/>
        <v>1030263438254Male</v>
      </c>
      <c r="C2096" s="256" t="s">
        <v>757</v>
      </c>
      <c r="D2096" s="17" t="s">
        <v>758</v>
      </c>
      <c r="E2096" s="17" t="s">
        <v>3672</v>
      </c>
      <c r="F2096" s="17" t="s">
        <v>3673</v>
      </c>
      <c r="G2096" s="256" t="s">
        <v>3905</v>
      </c>
      <c r="H2096" s="256">
        <v>0</v>
      </c>
      <c r="I2096" s="256" t="s">
        <v>5502</v>
      </c>
      <c r="J2096" s="256">
        <v>11</v>
      </c>
      <c r="K2096" s="256">
        <v>238</v>
      </c>
      <c r="L2096" s="256">
        <v>16</v>
      </c>
      <c r="M2096" s="256" t="s">
        <v>5502</v>
      </c>
      <c r="N2096" s="256">
        <v>0</v>
      </c>
      <c r="O2096" s="256">
        <v>281</v>
      </c>
    </row>
    <row r="2097" spans="2:15" x14ac:dyDescent="0.25">
      <c r="B2097" t="str">
        <f t="shared" si="32"/>
        <v>1030263438254Total</v>
      </c>
      <c r="C2097" s="504" t="s">
        <v>757</v>
      </c>
      <c r="D2097" s="505" t="s">
        <v>758</v>
      </c>
      <c r="E2097" s="505" t="s">
        <v>3672</v>
      </c>
      <c r="F2097" s="505" t="str">
        <f>F2096</f>
        <v>8254</v>
      </c>
      <c r="G2097" s="504" t="s">
        <v>3343</v>
      </c>
      <c r="H2097" s="504">
        <v>0</v>
      </c>
      <c r="I2097" s="504" t="s">
        <v>5502</v>
      </c>
      <c r="J2097" s="504">
        <v>23</v>
      </c>
      <c r="K2097" s="504">
        <v>489</v>
      </c>
      <c r="L2097" s="504">
        <v>29</v>
      </c>
      <c r="M2097" s="504" t="s">
        <v>5502</v>
      </c>
      <c r="N2097" s="504">
        <v>0</v>
      </c>
      <c r="O2097" s="504">
        <v>591</v>
      </c>
    </row>
    <row r="2098" spans="2:15" x14ac:dyDescent="0.25">
      <c r="B2098" t="str">
        <f t="shared" si="32"/>
        <v>1030263434951Female</v>
      </c>
      <c r="C2098" s="256" t="s">
        <v>757</v>
      </c>
      <c r="D2098" s="17" t="s">
        <v>758</v>
      </c>
      <c r="E2098" s="17" t="s">
        <v>2424</v>
      </c>
      <c r="F2098" s="17" t="s">
        <v>2425</v>
      </c>
      <c r="G2098" s="256" t="s">
        <v>3904</v>
      </c>
      <c r="H2098" s="256">
        <v>0</v>
      </c>
      <c r="I2098" s="256">
        <v>33</v>
      </c>
      <c r="J2098" s="256">
        <v>16</v>
      </c>
      <c r="K2098" s="256">
        <v>487</v>
      </c>
      <c r="L2098" s="256" t="s">
        <v>5502</v>
      </c>
      <c r="M2098" s="256">
        <v>23</v>
      </c>
      <c r="N2098" s="256" t="s">
        <v>5502</v>
      </c>
      <c r="O2098" s="256">
        <v>567</v>
      </c>
    </row>
    <row r="2099" spans="2:15" x14ac:dyDescent="0.25">
      <c r="B2099" t="str">
        <f t="shared" si="32"/>
        <v>1030263434951Male</v>
      </c>
      <c r="C2099" s="256" t="s">
        <v>757</v>
      </c>
      <c r="D2099" s="17" t="s">
        <v>758</v>
      </c>
      <c r="E2099" s="17" t="s">
        <v>2424</v>
      </c>
      <c r="F2099" s="17" t="s">
        <v>2425</v>
      </c>
      <c r="G2099" s="256" t="s">
        <v>3905</v>
      </c>
      <c r="H2099" s="256" t="s">
        <v>5502</v>
      </c>
      <c r="I2099" s="256">
        <v>32</v>
      </c>
      <c r="J2099" s="256">
        <v>21</v>
      </c>
      <c r="K2099" s="256">
        <v>518</v>
      </c>
      <c r="L2099" s="256" t="s">
        <v>5502</v>
      </c>
      <c r="M2099" s="256">
        <v>21</v>
      </c>
      <c r="N2099" s="256">
        <v>0</v>
      </c>
      <c r="O2099" s="256">
        <v>602</v>
      </c>
    </row>
    <row r="2100" spans="2:15" x14ac:dyDescent="0.25">
      <c r="B2100" t="str">
        <f t="shared" si="32"/>
        <v>1030263434951Total</v>
      </c>
      <c r="C2100" s="504" t="s">
        <v>757</v>
      </c>
      <c r="D2100" s="505" t="s">
        <v>758</v>
      </c>
      <c r="E2100" s="505" t="s">
        <v>2424</v>
      </c>
      <c r="F2100" s="505" t="str">
        <f>F2099</f>
        <v>4951</v>
      </c>
      <c r="G2100" s="504" t="s">
        <v>3343</v>
      </c>
      <c r="H2100" s="504" t="s">
        <v>5502</v>
      </c>
      <c r="I2100" s="504">
        <v>65</v>
      </c>
      <c r="J2100" s="504">
        <v>37</v>
      </c>
      <c r="K2100" s="504">
        <v>1005</v>
      </c>
      <c r="L2100" s="504" t="s">
        <v>5502</v>
      </c>
      <c r="M2100" s="504">
        <v>44</v>
      </c>
      <c r="N2100" s="504" t="s">
        <v>5502</v>
      </c>
      <c r="O2100" s="504">
        <v>1169</v>
      </c>
    </row>
    <row r="2101" spans="2:15" x14ac:dyDescent="0.25">
      <c r="B2101" t="str">
        <f t="shared" si="32"/>
        <v>1220972038381Female</v>
      </c>
      <c r="C2101" s="256" t="s">
        <v>759</v>
      </c>
      <c r="D2101" s="17" t="s">
        <v>760</v>
      </c>
      <c r="E2101" s="17" t="s">
        <v>2426</v>
      </c>
      <c r="F2101" s="17" t="s">
        <v>10206</v>
      </c>
      <c r="G2101" s="256" t="s">
        <v>3904</v>
      </c>
      <c r="H2101" s="256">
        <v>0</v>
      </c>
      <c r="I2101" s="256">
        <v>72</v>
      </c>
      <c r="J2101" s="256">
        <v>32</v>
      </c>
      <c r="K2101" s="256">
        <v>66</v>
      </c>
      <c r="L2101" s="256" t="s">
        <v>5502</v>
      </c>
      <c r="M2101" s="256" t="s">
        <v>5502</v>
      </c>
      <c r="N2101" s="256">
        <v>0</v>
      </c>
      <c r="O2101" s="256">
        <v>179</v>
      </c>
    </row>
    <row r="2102" spans="2:15" x14ac:dyDescent="0.25">
      <c r="B2102" t="str">
        <f t="shared" si="32"/>
        <v>1220972038381Male</v>
      </c>
      <c r="C2102" s="256" t="s">
        <v>759</v>
      </c>
      <c r="D2102" s="17" t="s">
        <v>760</v>
      </c>
      <c r="E2102" s="17" t="s">
        <v>2426</v>
      </c>
      <c r="F2102" s="17" t="s">
        <v>10206</v>
      </c>
      <c r="G2102" s="256" t="s">
        <v>3905</v>
      </c>
      <c r="H2102" s="256">
        <v>0</v>
      </c>
      <c r="I2102" s="256">
        <v>73</v>
      </c>
      <c r="J2102" s="256">
        <v>35</v>
      </c>
      <c r="K2102" s="256">
        <v>67</v>
      </c>
      <c r="L2102" s="256" t="s">
        <v>5502</v>
      </c>
      <c r="M2102" s="256" t="s">
        <v>5502</v>
      </c>
      <c r="N2102" s="256">
        <v>0</v>
      </c>
      <c r="O2102" s="256">
        <v>181</v>
      </c>
    </row>
    <row r="2103" spans="2:15" x14ac:dyDescent="0.25">
      <c r="B2103" t="str">
        <f t="shared" si="32"/>
        <v>1220972038381Total</v>
      </c>
      <c r="C2103" s="504" t="s">
        <v>759</v>
      </c>
      <c r="D2103" s="505" t="s">
        <v>760</v>
      </c>
      <c r="E2103" s="505" t="s">
        <v>2426</v>
      </c>
      <c r="F2103" s="505" t="str">
        <f>F2102</f>
        <v>8381</v>
      </c>
      <c r="G2103" s="504" t="s">
        <v>3343</v>
      </c>
      <c r="H2103" s="504">
        <v>0</v>
      </c>
      <c r="I2103" s="504">
        <v>145</v>
      </c>
      <c r="J2103" s="504">
        <v>67</v>
      </c>
      <c r="K2103" s="504">
        <v>133</v>
      </c>
      <c r="L2103" s="504" t="s">
        <v>5502</v>
      </c>
      <c r="M2103" s="504" t="s">
        <v>5502</v>
      </c>
      <c r="N2103" s="504">
        <v>0</v>
      </c>
      <c r="O2103" s="504">
        <v>360</v>
      </c>
    </row>
    <row r="2104" spans="2:15" x14ac:dyDescent="0.25">
      <c r="B2104" t="str">
        <f t="shared" si="32"/>
        <v>1101750031550Female</v>
      </c>
      <c r="C2104" s="256" t="s">
        <v>761</v>
      </c>
      <c r="D2104" s="17" t="s">
        <v>762</v>
      </c>
      <c r="E2104" s="17" t="s">
        <v>2427</v>
      </c>
      <c r="F2104" s="17" t="s">
        <v>2428</v>
      </c>
      <c r="G2104" s="256" t="s">
        <v>3904</v>
      </c>
      <c r="H2104" s="256">
        <v>0</v>
      </c>
      <c r="I2104" s="256">
        <v>0</v>
      </c>
      <c r="J2104" s="256" t="s">
        <v>5502</v>
      </c>
      <c r="K2104" s="256">
        <v>212</v>
      </c>
      <c r="L2104" s="256" t="s">
        <v>5502</v>
      </c>
      <c r="M2104" s="256">
        <v>0</v>
      </c>
      <c r="N2104" s="256" t="s">
        <v>5502</v>
      </c>
      <c r="O2104" s="256">
        <v>218</v>
      </c>
    </row>
    <row r="2105" spans="2:15" x14ac:dyDescent="0.25">
      <c r="B2105" t="str">
        <f t="shared" si="32"/>
        <v>1101750031550Male</v>
      </c>
      <c r="C2105" s="256" t="s">
        <v>761</v>
      </c>
      <c r="D2105" s="17" t="s">
        <v>762</v>
      </c>
      <c r="E2105" s="17" t="s">
        <v>2427</v>
      </c>
      <c r="F2105" s="17" t="s">
        <v>2428</v>
      </c>
      <c r="G2105" s="256" t="s">
        <v>3905</v>
      </c>
      <c r="H2105" s="256">
        <v>0</v>
      </c>
      <c r="I2105" s="256">
        <v>0</v>
      </c>
      <c r="J2105" s="256">
        <v>0</v>
      </c>
      <c r="K2105" s="256">
        <v>212</v>
      </c>
      <c r="L2105" s="256">
        <v>0</v>
      </c>
      <c r="M2105" s="256">
        <v>0</v>
      </c>
      <c r="N2105" s="256">
        <v>0</v>
      </c>
      <c r="O2105" s="256">
        <v>212</v>
      </c>
    </row>
    <row r="2106" spans="2:15" x14ac:dyDescent="0.25">
      <c r="B2106" t="str">
        <f t="shared" si="32"/>
        <v>1101750031550Total</v>
      </c>
      <c r="C2106" s="504" t="s">
        <v>761</v>
      </c>
      <c r="D2106" s="505" t="s">
        <v>762</v>
      </c>
      <c r="E2106" s="505" t="s">
        <v>2427</v>
      </c>
      <c r="F2106" s="505" t="str">
        <f>F2105</f>
        <v>1550</v>
      </c>
      <c r="G2106" s="504" t="s">
        <v>3343</v>
      </c>
      <c r="H2106" s="504">
        <v>0</v>
      </c>
      <c r="I2106" s="504">
        <v>0</v>
      </c>
      <c r="J2106" s="504" t="s">
        <v>5502</v>
      </c>
      <c r="K2106" s="504">
        <v>424</v>
      </c>
      <c r="L2106" s="504" t="s">
        <v>5502</v>
      </c>
      <c r="M2106" s="504">
        <v>0</v>
      </c>
      <c r="N2106" s="504" t="s">
        <v>5502</v>
      </c>
      <c r="O2106" s="504">
        <v>430</v>
      </c>
    </row>
    <row r="2107" spans="2:15" x14ac:dyDescent="0.25">
      <c r="B2107" t="str">
        <f t="shared" si="32"/>
        <v>1164951036936Female</v>
      </c>
      <c r="C2107" s="256" t="s">
        <v>763</v>
      </c>
      <c r="D2107" s="17" t="s">
        <v>764</v>
      </c>
      <c r="E2107" s="17" t="s">
        <v>2429</v>
      </c>
      <c r="F2107" s="17" t="s">
        <v>2430</v>
      </c>
      <c r="G2107" s="256" t="s">
        <v>3904</v>
      </c>
      <c r="H2107" s="256">
        <v>0</v>
      </c>
      <c r="I2107" s="256" t="s">
        <v>5502</v>
      </c>
      <c r="J2107" s="256" t="s">
        <v>5502</v>
      </c>
      <c r="K2107" s="256">
        <v>197</v>
      </c>
      <c r="L2107" s="256" t="s">
        <v>5502</v>
      </c>
      <c r="M2107" s="256" t="s">
        <v>5502</v>
      </c>
      <c r="N2107" s="256">
        <v>0</v>
      </c>
      <c r="O2107" s="256">
        <v>210</v>
      </c>
    </row>
    <row r="2108" spans="2:15" x14ac:dyDescent="0.25">
      <c r="B2108" t="str">
        <f t="shared" si="32"/>
        <v>1164951036936Male</v>
      </c>
      <c r="C2108" s="256" t="s">
        <v>763</v>
      </c>
      <c r="D2108" s="17" t="s">
        <v>764</v>
      </c>
      <c r="E2108" s="17" t="s">
        <v>2429</v>
      </c>
      <c r="F2108" s="17" t="s">
        <v>2430</v>
      </c>
      <c r="G2108" s="256" t="s">
        <v>3905</v>
      </c>
      <c r="H2108" s="256">
        <v>0</v>
      </c>
      <c r="I2108" s="256" t="s">
        <v>5502</v>
      </c>
      <c r="J2108" s="256" t="s">
        <v>5502</v>
      </c>
      <c r="K2108" s="256">
        <v>223</v>
      </c>
      <c r="L2108" s="256" t="s">
        <v>5502</v>
      </c>
      <c r="M2108" s="256" t="s">
        <v>5502</v>
      </c>
      <c r="N2108" s="256">
        <v>0</v>
      </c>
      <c r="O2108" s="256">
        <v>239</v>
      </c>
    </row>
    <row r="2109" spans="2:15" x14ac:dyDescent="0.25">
      <c r="B2109" t="str">
        <f t="shared" si="32"/>
        <v>1164951036936Total</v>
      </c>
      <c r="C2109" s="504" t="s">
        <v>763</v>
      </c>
      <c r="D2109" s="505" t="s">
        <v>764</v>
      </c>
      <c r="E2109" s="505" t="s">
        <v>2429</v>
      </c>
      <c r="F2109" s="505" t="str">
        <f>F2108</f>
        <v>6936</v>
      </c>
      <c r="G2109" s="504" t="s">
        <v>3343</v>
      </c>
      <c r="H2109" s="504">
        <v>0</v>
      </c>
      <c r="I2109" s="504" t="s">
        <v>5502</v>
      </c>
      <c r="J2109" s="504">
        <v>12</v>
      </c>
      <c r="K2109" s="504">
        <v>420</v>
      </c>
      <c r="L2109" s="504" t="s">
        <v>5502</v>
      </c>
      <c r="M2109" s="504" t="s">
        <v>5502</v>
      </c>
      <c r="N2109" s="504">
        <v>0</v>
      </c>
      <c r="O2109" s="504">
        <v>449</v>
      </c>
    </row>
    <row r="2110" spans="2:15" x14ac:dyDescent="0.25">
      <c r="B2110" t="str">
        <f t="shared" si="32"/>
        <v>1164951038135Female</v>
      </c>
      <c r="C2110" s="256" t="s">
        <v>763</v>
      </c>
      <c r="D2110" s="17" t="s">
        <v>764</v>
      </c>
      <c r="E2110" s="17" t="s">
        <v>2431</v>
      </c>
      <c r="F2110" s="17" t="s">
        <v>2432</v>
      </c>
      <c r="G2110" s="256" t="s">
        <v>3904</v>
      </c>
      <c r="H2110" s="256">
        <v>0</v>
      </c>
      <c r="I2110" s="256" t="s">
        <v>5502</v>
      </c>
      <c r="J2110" s="256" t="s">
        <v>5502</v>
      </c>
      <c r="K2110" s="256">
        <v>81</v>
      </c>
      <c r="L2110" s="256" t="s">
        <v>5502</v>
      </c>
      <c r="M2110" s="256" t="s">
        <v>5502</v>
      </c>
      <c r="N2110" s="256">
        <v>0</v>
      </c>
      <c r="O2110" s="256">
        <v>90</v>
      </c>
    </row>
    <row r="2111" spans="2:15" x14ac:dyDescent="0.25">
      <c r="B2111" t="str">
        <f t="shared" si="32"/>
        <v>1164951038135Male</v>
      </c>
      <c r="C2111" s="256" t="s">
        <v>763</v>
      </c>
      <c r="D2111" s="17" t="s">
        <v>764</v>
      </c>
      <c r="E2111" s="17" t="s">
        <v>2431</v>
      </c>
      <c r="F2111" s="17" t="s">
        <v>2432</v>
      </c>
      <c r="G2111" s="256" t="s">
        <v>3905</v>
      </c>
      <c r="H2111" s="256">
        <v>0</v>
      </c>
      <c r="I2111" s="256" t="s">
        <v>5502</v>
      </c>
      <c r="J2111" s="256" t="s">
        <v>5502</v>
      </c>
      <c r="K2111" s="256">
        <v>93</v>
      </c>
      <c r="L2111" s="256" t="s">
        <v>5502</v>
      </c>
      <c r="M2111" s="256">
        <v>0</v>
      </c>
      <c r="N2111" s="256">
        <v>0</v>
      </c>
      <c r="O2111" s="256">
        <v>108</v>
      </c>
    </row>
    <row r="2112" spans="2:15" x14ac:dyDescent="0.25">
      <c r="B2112" t="str">
        <f t="shared" si="32"/>
        <v>1164951038135Total</v>
      </c>
      <c r="C2112" s="504" t="s">
        <v>763</v>
      </c>
      <c r="D2112" s="505" t="s">
        <v>764</v>
      </c>
      <c r="E2112" s="505" t="s">
        <v>2431</v>
      </c>
      <c r="F2112" s="505" t="str">
        <f>F2111</f>
        <v>8135</v>
      </c>
      <c r="G2112" s="504" t="s">
        <v>3343</v>
      </c>
      <c r="H2112" s="504">
        <v>0</v>
      </c>
      <c r="I2112" s="504" t="s">
        <v>5502</v>
      </c>
      <c r="J2112" s="504" t="s">
        <v>5502</v>
      </c>
      <c r="K2112" s="504">
        <v>174</v>
      </c>
      <c r="L2112" s="504" t="s">
        <v>5502</v>
      </c>
      <c r="M2112" s="504" t="s">
        <v>5502</v>
      </c>
      <c r="N2112" s="504">
        <v>0</v>
      </c>
      <c r="O2112" s="504">
        <v>198</v>
      </c>
    </row>
    <row r="2113" spans="2:15" x14ac:dyDescent="0.25">
      <c r="B2113" t="str">
        <f t="shared" si="32"/>
        <v>1076559034458Female</v>
      </c>
      <c r="C2113" s="256" t="s">
        <v>765</v>
      </c>
      <c r="D2113" s="17" t="s">
        <v>766</v>
      </c>
      <c r="E2113" s="17" t="s">
        <v>2433</v>
      </c>
      <c r="F2113" s="17" t="s">
        <v>2434</v>
      </c>
      <c r="G2113" s="256" t="s">
        <v>3904</v>
      </c>
      <c r="H2113" s="256">
        <v>0</v>
      </c>
      <c r="I2113" s="256" t="s">
        <v>5502</v>
      </c>
      <c r="J2113" s="256" t="s">
        <v>5502</v>
      </c>
      <c r="K2113" s="256">
        <v>321</v>
      </c>
      <c r="L2113" s="256" t="s">
        <v>5502</v>
      </c>
      <c r="M2113" s="256" t="s">
        <v>5502</v>
      </c>
      <c r="N2113" s="256">
        <v>0</v>
      </c>
      <c r="O2113" s="256">
        <v>333</v>
      </c>
    </row>
    <row r="2114" spans="2:15" x14ac:dyDescent="0.25">
      <c r="B2114" t="str">
        <f t="shared" si="32"/>
        <v>1076559034458Male</v>
      </c>
      <c r="C2114" s="256" t="s">
        <v>765</v>
      </c>
      <c r="D2114" s="17" t="s">
        <v>766</v>
      </c>
      <c r="E2114" s="17" t="s">
        <v>2433</v>
      </c>
      <c r="F2114" s="17" t="s">
        <v>2434</v>
      </c>
      <c r="G2114" s="256" t="s">
        <v>3905</v>
      </c>
      <c r="H2114" s="256">
        <v>0</v>
      </c>
      <c r="I2114" s="256" t="s">
        <v>5502</v>
      </c>
      <c r="J2114" s="256" t="s">
        <v>5502</v>
      </c>
      <c r="K2114" s="256">
        <v>297</v>
      </c>
      <c r="L2114" s="256" t="s">
        <v>5502</v>
      </c>
      <c r="M2114" s="256" t="s">
        <v>5502</v>
      </c>
      <c r="N2114" s="256">
        <v>0</v>
      </c>
      <c r="O2114" s="256">
        <v>310</v>
      </c>
    </row>
    <row r="2115" spans="2:15" x14ac:dyDescent="0.25">
      <c r="B2115" t="str">
        <f t="shared" si="32"/>
        <v>1076559034458Total</v>
      </c>
      <c r="C2115" s="504" t="s">
        <v>765</v>
      </c>
      <c r="D2115" s="505" t="s">
        <v>766</v>
      </c>
      <c r="E2115" s="505" t="s">
        <v>2433</v>
      </c>
      <c r="F2115" s="505" t="str">
        <f>F2114</f>
        <v>4458</v>
      </c>
      <c r="G2115" s="504" t="s">
        <v>3343</v>
      </c>
      <c r="H2115" s="504">
        <v>0</v>
      </c>
      <c r="I2115" s="504">
        <v>11</v>
      </c>
      <c r="J2115" s="504" t="s">
        <v>5502</v>
      </c>
      <c r="K2115" s="504">
        <v>618</v>
      </c>
      <c r="L2115" s="504" t="s">
        <v>5502</v>
      </c>
      <c r="M2115" s="504" t="s">
        <v>5502</v>
      </c>
      <c r="N2115" s="504">
        <v>0</v>
      </c>
      <c r="O2115" s="504">
        <v>643</v>
      </c>
    </row>
    <row r="2116" spans="2:15" x14ac:dyDescent="0.25">
      <c r="B2116" t="str">
        <f t="shared" si="32"/>
        <v>1076559037791Female</v>
      </c>
      <c r="C2116" s="256" t="s">
        <v>765</v>
      </c>
      <c r="D2116" s="17" t="s">
        <v>766</v>
      </c>
      <c r="E2116" s="17" t="s">
        <v>2435</v>
      </c>
      <c r="F2116" s="17" t="s">
        <v>2436</v>
      </c>
      <c r="G2116" s="256" t="s">
        <v>3904</v>
      </c>
      <c r="H2116" s="256">
        <v>0</v>
      </c>
      <c r="I2116" s="256" t="s">
        <v>5502</v>
      </c>
      <c r="J2116" s="256" t="s">
        <v>5502</v>
      </c>
      <c r="K2116" s="256">
        <v>157</v>
      </c>
      <c r="L2116" s="256" t="s">
        <v>5502</v>
      </c>
      <c r="M2116" s="256">
        <v>0</v>
      </c>
      <c r="N2116" s="256">
        <v>0</v>
      </c>
      <c r="O2116" s="256">
        <v>161</v>
      </c>
    </row>
    <row r="2117" spans="2:15" x14ac:dyDescent="0.25">
      <c r="B2117" t="str">
        <f t="shared" ref="B2117:B2180" si="33">C2117&amp;F2117&amp;G2117</f>
        <v>1076559037791Male</v>
      </c>
      <c r="C2117" s="256" t="s">
        <v>765</v>
      </c>
      <c r="D2117" s="17" t="s">
        <v>766</v>
      </c>
      <c r="E2117" s="17" t="s">
        <v>2435</v>
      </c>
      <c r="F2117" s="17" t="s">
        <v>2436</v>
      </c>
      <c r="G2117" s="256" t="s">
        <v>3905</v>
      </c>
      <c r="H2117" s="256">
        <v>0</v>
      </c>
      <c r="I2117" s="256" t="s">
        <v>5502</v>
      </c>
      <c r="J2117" s="256" t="s">
        <v>5502</v>
      </c>
      <c r="K2117" s="256">
        <v>149</v>
      </c>
      <c r="L2117" s="256" t="s">
        <v>5502</v>
      </c>
      <c r="M2117" s="256" t="s">
        <v>5502</v>
      </c>
      <c r="N2117" s="256">
        <v>0</v>
      </c>
      <c r="O2117" s="256">
        <v>155</v>
      </c>
    </row>
    <row r="2118" spans="2:15" x14ac:dyDescent="0.25">
      <c r="B2118" t="str">
        <f t="shared" si="33"/>
        <v>1076559037791Total</v>
      </c>
      <c r="C2118" s="504" t="s">
        <v>765</v>
      </c>
      <c r="D2118" s="505" t="s">
        <v>766</v>
      </c>
      <c r="E2118" s="505" t="s">
        <v>2435</v>
      </c>
      <c r="F2118" s="505" t="str">
        <f>F2117</f>
        <v>7791</v>
      </c>
      <c r="G2118" s="504" t="s">
        <v>3343</v>
      </c>
      <c r="H2118" s="504">
        <v>0</v>
      </c>
      <c r="I2118" s="504" t="s">
        <v>5502</v>
      </c>
      <c r="J2118" s="504" t="s">
        <v>5502</v>
      </c>
      <c r="K2118" s="504">
        <v>306</v>
      </c>
      <c r="L2118" s="504" t="s">
        <v>5502</v>
      </c>
      <c r="M2118" s="504" t="s">
        <v>5502</v>
      </c>
      <c r="N2118" s="504">
        <v>0</v>
      </c>
      <c r="O2118" s="504">
        <v>316</v>
      </c>
    </row>
    <row r="2119" spans="2:15" x14ac:dyDescent="0.25">
      <c r="B2119" t="str">
        <f t="shared" si="33"/>
        <v>1113160032297Female</v>
      </c>
      <c r="C2119" s="256" t="s">
        <v>767</v>
      </c>
      <c r="D2119" s="17" t="s">
        <v>768</v>
      </c>
      <c r="E2119" s="17" t="s">
        <v>2437</v>
      </c>
      <c r="F2119" s="17" t="s">
        <v>2438</v>
      </c>
      <c r="G2119" s="256" t="s">
        <v>3904</v>
      </c>
      <c r="H2119" s="256">
        <v>0</v>
      </c>
      <c r="I2119" s="256" t="s">
        <v>5502</v>
      </c>
      <c r="J2119" s="256">
        <v>0</v>
      </c>
      <c r="K2119" s="256">
        <v>99</v>
      </c>
      <c r="L2119" s="256" t="s">
        <v>5502</v>
      </c>
      <c r="M2119" s="256" t="s">
        <v>5502</v>
      </c>
      <c r="N2119" s="256">
        <v>0</v>
      </c>
      <c r="O2119" s="256">
        <v>111</v>
      </c>
    </row>
    <row r="2120" spans="2:15" x14ac:dyDescent="0.25">
      <c r="B2120" t="str">
        <f t="shared" si="33"/>
        <v>1113160032297Male</v>
      </c>
      <c r="C2120" s="256" t="s">
        <v>767</v>
      </c>
      <c r="D2120" s="17" t="s">
        <v>768</v>
      </c>
      <c r="E2120" s="17" t="s">
        <v>2437</v>
      </c>
      <c r="F2120" s="17" t="s">
        <v>2438</v>
      </c>
      <c r="G2120" s="256" t="s">
        <v>3905</v>
      </c>
      <c r="H2120" s="256">
        <v>0</v>
      </c>
      <c r="I2120" s="256" t="s">
        <v>5502</v>
      </c>
      <c r="J2120" s="256" t="s">
        <v>5502</v>
      </c>
      <c r="K2120" s="256">
        <v>97</v>
      </c>
      <c r="L2120" s="256" t="s">
        <v>5502</v>
      </c>
      <c r="M2120" s="256">
        <v>0</v>
      </c>
      <c r="N2120" s="256">
        <v>0</v>
      </c>
      <c r="O2120" s="256">
        <v>111</v>
      </c>
    </row>
    <row r="2121" spans="2:15" x14ac:dyDescent="0.25">
      <c r="B2121" t="str">
        <f t="shared" si="33"/>
        <v>1113160032297Total</v>
      </c>
      <c r="C2121" s="504" t="s">
        <v>767</v>
      </c>
      <c r="D2121" s="505" t="s">
        <v>768</v>
      </c>
      <c r="E2121" s="505" t="s">
        <v>2437</v>
      </c>
      <c r="F2121" s="505" t="str">
        <f>F2120</f>
        <v>2297</v>
      </c>
      <c r="G2121" s="504" t="s">
        <v>3343</v>
      </c>
      <c r="H2121" s="504">
        <v>0</v>
      </c>
      <c r="I2121" s="504">
        <v>12</v>
      </c>
      <c r="J2121" s="504" t="s">
        <v>5502</v>
      </c>
      <c r="K2121" s="504">
        <v>196</v>
      </c>
      <c r="L2121" s="504" t="s">
        <v>5502</v>
      </c>
      <c r="M2121" s="504" t="s">
        <v>5502</v>
      </c>
      <c r="N2121" s="504">
        <v>0</v>
      </c>
      <c r="O2121" s="504">
        <v>222</v>
      </c>
    </row>
    <row r="2122" spans="2:15" x14ac:dyDescent="0.25">
      <c r="B2122" t="str">
        <f t="shared" si="33"/>
        <v>1113160037944Female</v>
      </c>
      <c r="C2122" s="256" t="s">
        <v>767</v>
      </c>
      <c r="D2122" s="17" t="s">
        <v>768</v>
      </c>
      <c r="E2122" s="17" t="s">
        <v>2439</v>
      </c>
      <c r="F2122" s="17" t="s">
        <v>2440</v>
      </c>
      <c r="G2122" s="256" t="s">
        <v>3904</v>
      </c>
      <c r="H2122" s="256">
        <v>0</v>
      </c>
      <c r="I2122" s="256">
        <v>11</v>
      </c>
      <c r="J2122" s="256" t="s">
        <v>5502</v>
      </c>
      <c r="K2122" s="256">
        <v>199</v>
      </c>
      <c r="L2122" s="256" t="s">
        <v>5502</v>
      </c>
      <c r="M2122" s="256" t="s">
        <v>5502</v>
      </c>
      <c r="N2122" s="256" t="s">
        <v>5502</v>
      </c>
      <c r="O2122" s="256">
        <v>222</v>
      </c>
    </row>
    <row r="2123" spans="2:15" x14ac:dyDescent="0.25">
      <c r="B2123" t="str">
        <f t="shared" si="33"/>
        <v>1113160037944Male</v>
      </c>
      <c r="C2123" s="256" t="s">
        <v>767</v>
      </c>
      <c r="D2123" s="17" t="s">
        <v>768</v>
      </c>
      <c r="E2123" s="17" t="s">
        <v>2439</v>
      </c>
      <c r="F2123" s="17" t="s">
        <v>2440</v>
      </c>
      <c r="G2123" s="256" t="s">
        <v>3905</v>
      </c>
      <c r="H2123" s="256">
        <v>0</v>
      </c>
      <c r="I2123" s="256" t="s">
        <v>5502</v>
      </c>
      <c r="J2123" s="256" t="s">
        <v>5502</v>
      </c>
      <c r="K2123" s="256">
        <v>198</v>
      </c>
      <c r="L2123" s="256">
        <v>18</v>
      </c>
      <c r="M2123" s="256">
        <v>0</v>
      </c>
      <c r="N2123" s="256">
        <v>0</v>
      </c>
      <c r="O2123" s="256">
        <v>226</v>
      </c>
    </row>
    <row r="2124" spans="2:15" x14ac:dyDescent="0.25">
      <c r="B2124" t="str">
        <f t="shared" si="33"/>
        <v>1113160037944Total</v>
      </c>
      <c r="C2124" s="504" t="s">
        <v>767</v>
      </c>
      <c r="D2124" s="505" t="s">
        <v>768</v>
      </c>
      <c r="E2124" s="505" t="s">
        <v>2439</v>
      </c>
      <c r="F2124" s="505" t="str">
        <f>F2123</f>
        <v>7944</v>
      </c>
      <c r="G2124" s="504" t="s">
        <v>3343</v>
      </c>
      <c r="H2124" s="504">
        <v>0</v>
      </c>
      <c r="I2124" s="504" t="s">
        <v>5502</v>
      </c>
      <c r="J2124" s="504" t="s">
        <v>5502</v>
      </c>
      <c r="K2124" s="504">
        <v>397</v>
      </c>
      <c r="L2124" s="504" t="s">
        <v>5502</v>
      </c>
      <c r="M2124" s="504" t="s">
        <v>5502</v>
      </c>
      <c r="N2124" s="504" t="s">
        <v>5502</v>
      </c>
      <c r="O2124" s="504">
        <v>448</v>
      </c>
    </row>
    <row r="2125" spans="2:15" x14ac:dyDescent="0.25">
      <c r="B2125" t="str">
        <f t="shared" si="33"/>
        <v>1195846034049Female</v>
      </c>
      <c r="C2125" s="256" t="s">
        <v>769</v>
      </c>
      <c r="D2125" s="17" t="s">
        <v>770</v>
      </c>
      <c r="E2125" s="17" t="s">
        <v>2441</v>
      </c>
      <c r="F2125" s="17" t="s">
        <v>2442</v>
      </c>
      <c r="G2125" s="256" t="s">
        <v>3904</v>
      </c>
      <c r="H2125" s="256">
        <v>0</v>
      </c>
      <c r="I2125" s="256" t="s">
        <v>5502</v>
      </c>
      <c r="J2125" s="256" t="s">
        <v>5502</v>
      </c>
      <c r="K2125" s="256">
        <v>220</v>
      </c>
      <c r="L2125" s="256" t="s">
        <v>5502</v>
      </c>
      <c r="M2125" s="256">
        <v>0</v>
      </c>
      <c r="N2125" s="256">
        <v>0</v>
      </c>
      <c r="O2125" s="256">
        <v>228</v>
      </c>
    </row>
    <row r="2126" spans="2:15" x14ac:dyDescent="0.25">
      <c r="B2126" t="str">
        <f t="shared" si="33"/>
        <v>1195846034049Male</v>
      </c>
      <c r="C2126" s="256" t="s">
        <v>769</v>
      </c>
      <c r="D2126" s="17" t="s">
        <v>770</v>
      </c>
      <c r="E2126" s="17" t="s">
        <v>2441</v>
      </c>
      <c r="F2126" s="17" t="s">
        <v>2442</v>
      </c>
      <c r="G2126" s="256" t="s">
        <v>3905</v>
      </c>
      <c r="H2126" s="256">
        <v>0</v>
      </c>
      <c r="I2126" s="256">
        <v>11</v>
      </c>
      <c r="J2126" s="256" t="s">
        <v>5502</v>
      </c>
      <c r="K2126" s="256">
        <v>221</v>
      </c>
      <c r="L2126" s="256" t="s">
        <v>5502</v>
      </c>
      <c r="M2126" s="256">
        <v>0</v>
      </c>
      <c r="N2126" s="256">
        <v>0</v>
      </c>
      <c r="O2126" s="256">
        <v>239</v>
      </c>
    </row>
    <row r="2127" spans="2:15" x14ac:dyDescent="0.25">
      <c r="B2127" t="str">
        <f t="shared" si="33"/>
        <v>1195846034049Total</v>
      </c>
      <c r="C2127" s="504" t="s">
        <v>769</v>
      </c>
      <c r="D2127" s="505" t="s">
        <v>770</v>
      </c>
      <c r="E2127" s="505" t="s">
        <v>2441</v>
      </c>
      <c r="F2127" s="505" t="str">
        <f>F2126</f>
        <v>4049</v>
      </c>
      <c r="G2127" s="504" t="s">
        <v>3343</v>
      </c>
      <c r="H2127" s="504">
        <v>0</v>
      </c>
      <c r="I2127" s="504" t="s">
        <v>5502</v>
      </c>
      <c r="J2127" s="504" t="s">
        <v>5502</v>
      </c>
      <c r="K2127" s="504">
        <v>441</v>
      </c>
      <c r="L2127" s="504" t="s">
        <v>5502</v>
      </c>
      <c r="M2127" s="504">
        <v>0</v>
      </c>
      <c r="N2127" s="504">
        <v>0</v>
      </c>
      <c r="O2127" s="504">
        <v>467</v>
      </c>
    </row>
    <row r="2128" spans="2:15" x14ac:dyDescent="0.25">
      <c r="B2128" t="str">
        <f t="shared" si="33"/>
        <v>1030264027535Female</v>
      </c>
      <c r="C2128" s="256" t="s">
        <v>771</v>
      </c>
      <c r="D2128" s="17" t="s">
        <v>772</v>
      </c>
      <c r="E2128" s="17" t="s">
        <v>2443</v>
      </c>
      <c r="F2128" s="17" t="s">
        <v>2444</v>
      </c>
      <c r="G2128" s="256" t="s">
        <v>3904</v>
      </c>
      <c r="H2128" s="256" t="s">
        <v>5502</v>
      </c>
      <c r="I2128" s="256" t="s">
        <v>5502</v>
      </c>
      <c r="J2128" s="256" t="s">
        <v>5502</v>
      </c>
      <c r="K2128" s="256">
        <v>193</v>
      </c>
      <c r="L2128" s="256" t="s">
        <v>5502</v>
      </c>
      <c r="M2128" s="256">
        <v>15</v>
      </c>
      <c r="N2128" s="256">
        <v>0</v>
      </c>
      <c r="O2128" s="256">
        <v>219</v>
      </c>
    </row>
    <row r="2129" spans="2:15" x14ac:dyDescent="0.25">
      <c r="B2129" t="str">
        <f t="shared" si="33"/>
        <v>1030264027535Male</v>
      </c>
      <c r="C2129" s="256" t="s">
        <v>771</v>
      </c>
      <c r="D2129" s="17" t="s">
        <v>772</v>
      </c>
      <c r="E2129" s="17" t="s">
        <v>2443</v>
      </c>
      <c r="F2129" s="17" t="s">
        <v>2444</v>
      </c>
      <c r="G2129" s="256" t="s">
        <v>3905</v>
      </c>
      <c r="H2129" s="256">
        <v>0</v>
      </c>
      <c r="I2129" s="256" t="s">
        <v>5502</v>
      </c>
      <c r="J2129" s="256" t="s">
        <v>5502</v>
      </c>
      <c r="K2129" s="256">
        <v>195</v>
      </c>
      <c r="L2129" s="256" t="s">
        <v>5502</v>
      </c>
      <c r="M2129" s="256">
        <v>11</v>
      </c>
      <c r="N2129" s="256">
        <v>0</v>
      </c>
      <c r="O2129" s="256">
        <v>216</v>
      </c>
    </row>
    <row r="2130" spans="2:15" x14ac:dyDescent="0.25">
      <c r="B2130" t="str">
        <f t="shared" si="33"/>
        <v>1030264027535Total</v>
      </c>
      <c r="C2130" s="504" t="s">
        <v>771</v>
      </c>
      <c r="D2130" s="505" t="s">
        <v>772</v>
      </c>
      <c r="E2130" s="505" t="s">
        <v>2443</v>
      </c>
      <c r="F2130" s="505" t="str">
        <f>F2129</f>
        <v>7535</v>
      </c>
      <c r="G2130" s="504" t="s">
        <v>3343</v>
      </c>
      <c r="H2130" s="504" t="s">
        <v>5502</v>
      </c>
      <c r="I2130" s="504" t="s">
        <v>5502</v>
      </c>
      <c r="J2130" s="504" t="s">
        <v>5502</v>
      </c>
      <c r="K2130" s="504">
        <v>388</v>
      </c>
      <c r="L2130" s="504" t="s">
        <v>5502</v>
      </c>
      <c r="M2130" s="504">
        <v>26</v>
      </c>
      <c r="N2130" s="504">
        <v>0</v>
      </c>
      <c r="O2130" s="504">
        <v>435</v>
      </c>
    </row>
    <row r="2131" spans="2:15" x14ac:dyDescent="0.25">
      <c r="B2131" t="str">
        <f t="shared" si="33"/>
        <v>1030264027534Female</v>
      </c>
      <c r="C2131" s="256" t="s">
        <v>771</v>
      </c>
      <c r="D2131" s="17" t="s">
        <v>772</v>
      </c>
      <c r="E2131" s="17" t="s">
        <v>2445</v>
      </c>
      <c r="F2131" s="17" t="s">
        <v>2446</v>
      </c>
      <c r="G2131" s="256" t="s">
        <v>3904</v>
      </c>
      <c r="H2131" s="256">
        <v>0</v>
      </c>
      <c r="I2131" s="256" t="s">
        <v>5502</v>
      </c>
      <c r="J2131" s="256" t="s">
        <v>5502</v>
      </c>
      <c r="K2131" s="256">
        <v>194</v>
      </c>
      <c r="L2131" s="256">
        <v>0</v>
      </c>
      <c r="M2131" s="256" t="s">
        <v>5502</v>
      </c>
      <c r="N2131" s="256">
        <v>0</v>
      </c>
      <c r="O2131" s="256">
        <v>212</v>
      </c>
    </row>
    <row r="2132" spans="2:15" x14ac:dyDescent="0.25">
      <c r="B2132" t="str">
        <f t="shared" si="33"/>
        <v>1030264027534Male</v>
      </c>
      <c r="C2132" s="256" t="s">
        <v>771</v>
      </c>
      <c r="D2132" s="17" t="s">
        <v>772</v>
      </c>
      <c r="E2132" s="17" t="s">
        <v>2445</v>
      </c>
      <c r="F2132" s="17" t="s">
        <v>2446</v>
      </c>
      <c r="G2132" s="256" t="s">
        <v>3905</v>
      </c>
      <c r="H2132" s="256">
        <v>0</v>
      </c>
      <c r="I2132" s="256" t="s">
        <v>5502</v>
      </c>
      <c r="J2132" s="256" t="s">
        <v>5502</v>
      </c>
      <c r="K2132" s="256">
        <v>185</v>
      </c>
      <c r="L2132" s="256" t="s">
        <v>5502</v>
      </c>
      <c r="M2132" s="256" t="s">
        <v>5502</v>
      </c>
      <c r="N2132" s="256" t="s">
        <v>5502</v>
      </c>
      <c r="O2132" s="256">
        <v>210</v>
      </c>
    </row>
    <row r="2133" spans="2:15" x14ac:dyDescent="0.25">
      <c r="B2133" t="str">
        <f t="shared" si="33"/>
        <v>1030264027534Total</v>
      </c>
      <c r="C2133" s="504" t="s">
        <v>771</v>
      </c>
      <c r="D2133" s="505" t="s">
        <v>772</v>
      </c>
      <c r="E2133" s="505" t="s">
        <v>2445</v>
      </c>
      <c r="F2133" s="505" t="str">
        <f>F2132</f>
        <v>7534</v>
      </c>
      <c r="G2133" s="504" t="s">
        <v>3343</v>
      </c>
      <c r="H2133" s="504">
        <v>0</v>
      </c>
      <c r="I2133" s="504" t="s">
        <v>5502</v>
      </c>
      <c r="J2133" s="504" t="s">
        <v>5502</v>
      </c>
      <c r="K2133" s="504">
        <v>379</v>
      </c>
      <c r="L2133" s="504" t="s">
        <v>5502</v>
      </c>
      <c r="M2133" s="504">
        <v>16</v>
      </c>
      <c r="N2133" s="504" t="s">
        <v>5502</v>
      </c>
      <c r="O2133" s="504">
        <v>422</v>
      </c>
    </row>
    <row r="2134" spans="2:15" x14ac:dyDescent="0.25">
      <c r="B2134" t="str">
        <f t="shared" si="33"/>
        <v>1030264020254Female</v>
      </c>
      <c r="C2134" s="256" t="s">
        <v>771</v>
      </c>
      <c r="D2134" s="17" t="s">
        <v>772</v>
      </c>
      <c r="E2134" s="17" t="s">
        <v>2447</v>
      </c>
      <c r="F2134" s="17" t="s">
        <v>2448</v>
      </c>
      <c r="G2134" s="256" t="s">
        <v>3904</v>
      </c>
      <c r="H2134" s="256" t="s">
        <v>5502</v>
      </c>
      <c r="I2134" s="256">
        <v>18</v>
      </c>
      <c r="J2134" s="256">
        <v>23</v>
      </c>
      <c r="K2134" s="256">
        <v>747</v>
      </c>
      <c r="L2134" s="256" t="s">
        <v>5502</v>
      </c>
      <c r="M2134" s="256">
        <v>51</v>
      </c>
      <c r="N2134" s="256" t="s">
        <v>5502</v>
      </c>
      <c r="O2134" s="256">
        <v>851</v>
      </c>
    </row>
    <row r="2135" spans="2:15" x14ac:dyDescent="0.25">
      <c r="B2135" t="str">
        <f t="shared" si="33"/>
        <v>1030264020254Male</v>
      </c>
      <c r="C2135" s="256" t="s">
        <v>771</v>
      </c>
      <c r="D2135" s="17" t="s">
        <v>772</v>
      </c>
      <c r="E2135" s="17" t="s">
        <v>2447</v>
      </c>
      <c r="F2135" s="17" t="s">
        <v>2448</v>
      </c>
      <c r="G2135" s="256" t="s">
        <v>3905</v>
      </c>
      <c r="H2135" s="256" t="s">
        <v>5502</v>
      </c>
      <c r="I2135" s="256">
        <v>12</v>
      </c>
      <c r="J2135" s="256">
        <v>15</v>
      </c>
      <c r="K2135" s="256">
        <v>822</v>
      </c>
      <c r="L2135" s="256">
        <v>16</v>
      </c>
      <c r="M2135" s="256">
        <v>48</v>
      </c>
      <c r="N2135" s="256" t="s">
        <v>5502</v>
      </c>
      <c r="O2135" s="256">
        <v>918</v>
      </c>
    </row>
    <row r="2136" spans="2:15" x14ac:dyDescent="0.25">
      <c r="B2136" t="str">
        <f t="shared" si="33"/>
        <v>1030264020254Total</v>
      </c>
      <c r="C2136" s="504" t="s">
        <v>771</v>
      </c>
      <c r="D2136" s="505" t="s">
        <v>772</v>
      </c>
      <c r="E2136" s="505" t="s">
        <v>2447</v>
      </c>
      <c r="F2136" s="505" t="str">
        <f>F2135</f>
        <v>0254</v>
      </c>
      <c r="G2136" s="504" t="s">
        <v>3343</v>
      </c>
      <c r="H2136" s="504" t="s">
        <v>5502</v>
      </c>
      <c r="I2136" s="504">
        <v>30</v>
      </c>
      <c r="J2136" s="504">
        <v>38</v>
      </c>
      <c r="K2136" s="504">
        <v>1569</v>
      </c>
      <c r="L2136" s="504" t="s">
        <v>5502</v>
      </c>
      <c r="M2136" s="504">
        <v>99</v>
      </c>
      <c r="N2136" s="504" t="s">
        <v>5502</v>
      </c>
      <c r="O2136" s="504">
        <v>1769</v>
      </c>
    </row>
    <row r="2137" spans="2:15" x14ac:dyDescent="0.25">
      <c r="B2137" t="str">
        <f t="shared" si="33"/>
        <v>1140655036610Female</v>
      </c>
      <c r="C2137" s="256" t="s">
        <v>773</v>
      </c>
      <c r="D2137" s="17" t="s">
        <v>774</v>
      </c>
      <c r="E2137" s="17" t="s">
        <v>2449</v>
      </c>
      <c r="F2137" s="17" t="s">
        <v>2450</v>
      </c>
      <c r="G2137" s="256" t="s">
        <v>3904</v>
      </c>
      <c r="H2137" s="256">
        <v>0</v>
      </c>
      <c r="I2137" s="256">
        <v>32</v>
      </c>
      <c r="J2137" s="256">
        <v>182</v>
      </c>
      <c r="K2137" s="256">
        <v>223</v>
      </c>
      <c r="L2137" s="256">
        <v>20</v>
      </c>
      <c r="M2137" s="256">
        <v>11</v>
      </c>
      <c r="N2137" s="256">
        <v>0</v>
      </c>
      <c r="O2137" s="256">
        <v>468</v>
      </c>
    </row>
    <row r="2138" spans="2:15" x14ac:dyDescent="0.25">
      <c r="B2138" t="str">
        <f t="shared" si="33"/>
        <v>1140655036610Male</v>
      </c>
      <c r="C2138" s="256" t="s">
        <v>773</v>
      </c>
      <c r="D2138" s="17" t="s">
        <v>774</v>
      </c>
      <c r="E2138" s="17" t="s">
        <v>2449</v>
      </c>
      <c r="F2138" s="17" t="s">
        <v>2450</v>
      </c>
      <c r="G2138" s="256" t="s">
        <v>3905</v>
      </c>
      <c r="H2138" s="256">
        <v>0</v>
      </c>
      <c r="I2138" s="256">
        <v>33</v>
      </c>
      <c r="J2138" s="256">
        <v>173</v>
      </c>
      <c r="K2138" s="256">
        <v>232</v>
      </c>
      <c r="L2138" s="256" t="s">
        <v>5502</v>
      </c>
      <c r="M2138" s="256" t="s">
        <v>5502</v>
      </c>
      <c r="N2138" s="256">
        <v>0</v>
      </c>
      <c r="O2138" s="256">
        <v>457</v>
      </c>
    </row>
    <row r="2139" spans="2:15" x14ac:dyDescent="0.25">
      <c r="B2139" t="str">
        <f t="shared" si="33"/>
        <v>1140655036610Total</v>
      </c>
      <c r="C2139" s="504" t="s">
        <v>773</v>
      </c>
      <c r="D2139" s="505" t="s">
        <v>774</v>
      </c>
      <c r="E2139" s="505" t="s">
        <v>2449</v>
      </c>
      <c r="F2139" s="505" t="str">
        <f>F2138</f>
        <v>6610</v>
      </c>
      <c r="G2139" s="504" t="s">
        <v>3343</v>
      </c>
      <c r="H2139" s="504">
        <v>0</v>
      </c>
      <c r="I2139" s="504">
        <v>65</v>
      </c>
      <c r="J2139" s="504">
        <v>355</v>
      </c>
      <c r="K2139" s="504">
        <v>455</v>
      </c>
      <c r="L2139" s="504" t="s">
        <v>5502</v>
      </c>
      <c r="M2139" s="504" t="s">
        <v>5502</v>
      </c>
      <c r="N2139" s="504">
        <v>0</v>
      </c>
      <c r="O2139" s="504">
        <v>925</v>
      </c>
    </row>
    <row r="2140" spans="2:15" x14ac:dyDescent="0.25">
      <c r="B2140" t="str">
        <f t="shared" si="33"/>
        <v>1140655030827Female</v>
      </c>
      <c r="C2140" s="256" t="s">
        <v>773</v>
      </c>
      <c r="D2140" s="17" t="s">
        <v>774</v>
      </c>
      <c r="E2140" s="17" t="s">
        <v>2451</v>
      </c>
      <c r="F2140" s="17" t="s">
        <v>2452</v>
      </c>
      <c r="G2140" s="256" t="s">
        <v>3904</v>
      </c>
      <c r="H2140" s="256">
        <v>0</v>
      </c>
      <c r="I2140" s="256">
        <v>22</v>
      </c>
      <c r="J2140" s="256">
        <v>194</v>
      </c>
      <c r="K2140" s="256">
        <v>175</v>
      </c>
      <c r="L2140" s="256">
        <v>13</v>
      </c>
      <c r="M2140" s="256">
        <v>14</v>
      </c>
      <c r="N2140" s="256">
        <v>0</v>
      </c>
      <c r="O2140" s="256">
        <v>418</v>
      </c>
    </row>
    <row r="2141" spans="2:15" x14ac:dyDescent="0.25">
      <c r="B2141" t="str">
        <f t="shared" si="33"/>
        <v>1140655030827Male</v>
      </c>
      <c r="C2141" s="256" t="s">
        <v>773</v>
      </c>
      <c r="D2141" s="17" t="s">
        <v>774</v>
      </c>
      <c r="E2141" s="17" t="s">
        <v>2451</v>
      </c>
      <c r="F2141" s="17" t="s">
        <v>2452</v>
      </c>
      <c r="G2141" s="256" t="s">
        <v>3905</v>
      </c>
      <c r="H2141" s="256">
        <v>0</v>
      </c>
      <c r="I2141" s="256">
        <v>32</v>
      </c>
      <c r="J2141" s="256">
        <v>188</v>
      </c>
      <c r="K2141" s="256">
        <v>210</v>
      </c>
      <c r="L2141" s="256" t="s">
        <v>5502</v>
      </c>
      <c r="M2141" s="256">
        <v>14</v>
      </c>
      <c r="N2141" s="256" t="s">
        <v>5502</v>
      </c>
      <c r="O2141" s="256">
        <v>457</v>
      </c>
    </row>
    <row r="2142" spans="2:15" x14ac:dyDescent="0.25">
      <c r="B2142" t="str">
        <f t="shared" si="33"/>
        <v>1140655030827Total</v>
      </c>
      <c r="C2142" s="504" t="s">
        <v>773</v>
      </c>
      <c r="D2142" s="505" t="s">
        <v>774</v>
      </c>
      <c r="E2142" s="505" t="s">
        <v>2451</v>
      </c>
      <c r="F2142" s="505" t="str">
        <f>F2141</f>
        <v>0827</v>
      </c>
      <c r="G2142" s="504" t="s">
        <v>3343</v>
      </c>
      <c r="H2142" s="504">
        <v>0</v>
      </c>
      <c r="I2142" s="504">
        <v>54</v>
      </c>
      <c r="J2142" s="504">
        <v>382</v>
      </c>
      <c r="K2142" s="504">
        <v>385</v>
      </c>
      <c r="L2142" s="504" t="s">
        <v>5502</v>
      </c>
      <c r="M2142" s="504">
        <v>28</v>
      </c>
      <c r="N2142" s="504" t="s">
        <v>5502</v>
      </c>
      <c r="O2142" s="504">
        <v>875</v>
      </c>
    </row>
    <row r="2143" spans="2:15" x14ac:dyDescent="0.25">
      <c r="B2143" t="str">
        <f t="shared" si="33"/>
        <v>1265130007546Female</v>
      </c>
      <c r="C2143" s="256" t="s">
        <v>775</v>
      </c>
      <c r="D2143" s="17" t="s">
        <v>9280</v>
      </c>
      <c r="E2143" s="17" t="s">
        <v>9280</v>
      </c>
      <c r="F2143" s="17" t="s">
        <v>2453</v>
      </c>
      <c r="G2143" s="256" t="s">
        <v>3904</v>
      </c>
      <c r="H2143" s="256">
        <v>0</v>
      </c>
      <c r="I2143" s="256">
        <v>154</v>
      </c>
      <c r="J2143" s="256" t="s">
        <v>5502</v>
      </c>
      <c r="K2143" s="256">
        <v>0</v>
      </c>
      <c r="L2143" s="256">
        <v>0</v>
      </c>
      <c r="M2143" s="256" t="s">
        <v>5502</v>
      </c>
      <c r="N2143" s="256">
        <v>0</v>
      </c>
      <c r="O2143" s="256">
        <v>159</v>
      </c>
    </row>
    <row r="2144" spans="2:15" x14ac:dyDescent="0.25">
      <c r="B2144" t="str">
        <f t="shared" si="33"/>
        <v>1265130007546Male</v>
      </c>
      <c r="C2144" s="256" t="s">
        <v>775</v>
      </c>
      <c r="D2144" s="17" t="s">
        <v>9280</v>
      </c>
      <c r="E2144" s="17" t="s">
        <v>9280</v>
      </c>
      <c r="F2144" s="17" t="s">
        <v>2453</v>
      </c>
      <c r="G2144" s="256" t="s">
        <v>3905</v>
      </c>
      <c r="H2144" s="256">
        <v>0</v>
      </c>
      <c r="I2144" s="256" t="s">
        <v>5502</v>
      </c>
      <c r="J2144" s="256" t="s">
        <v>5502</v>
      </c>
      <c r="K2144" s="256">
        <v>0</v>
      </c>
      <c r="L2144" s="256">
        <v>0</v>
      </c>
      <c r="M2144" s="256">
        <v>0</v>
      </c>
      <c r="N2144" s="256">
        <v>0</v>
      </c>
      <c r="O2144" s="256">
        <v>111</v>
      </c>
    </row>
    <row r="2145" spans="2:15" x14ac:dyDescent="0.25">
      <c r="B2145" t="str">
        <f t="shared" si="33"/>
        <v>1265130007546Total</v>
      </c>
      <c r="C2145" s="504" t="s">
        <v>775</v>
      </c>
      <c r="D2145" s="505" t="s">
        <v>9280</v>
      </c>
      <c r="E2145" s="505" t="s">
        <v>9280</v>
      </c>
      <c r="F2145" s="505" t="str">
        <f>F2144</f>
        <v>7546</v>
      </c>
      <c r="G2145" s="504" t="s">
        <v>3343</v>
      </c>
      <c r="H2145" s="504">
        <v>0</v>
      </c>
      <c r="I2145" s="504" t="s">
        <v>5502</v>
      </c>
      <c r="J2145" s="504" t="s">
        <v>5502</v>
      </c>
      <c r="K2145" s="504">
        <v>0</v>
      </c>
      <c r="L2145" s="504">
        <v>0</v>
      </c>
      <c r="M2145" s="504" t="s">
        <v>5502</v>
      </c>
      <c r="N2145" s="504">
        <v>0</v>
      </c>
      <c r="O2145" s="504">
        <v>270</v>
      </c>
    </row>
    <row r="2146" spans="2:15" x14ac:dyDescent="0.25">
      <c r="B2146" t="str">
        <f t="shared" si="33"/>
        <v>1174153033048Female</v>
      </c>
      <c r="C2146" s="256" t="s">
        <v>776</v>
      </c>
      <c r="D2146" s="17" t="s">
        <v>777</v>
      </c>
      <c r="E2146" s="17" t="s">
        <v>2454</v>
      </c>
      <c r="F2146" s="17" t="s">
        <v>2455</v>
      </c>
      <c r="G2146" s="256" t="s">
        <v>3904</v>
      </c>
      <c r="H2146" s="256" t="s">
        <v>5502</v>
      </c>
      <c r="I2146" s="256" t="s">
        <v>5502</v>
      </c>
      <c r="J2146" s="256" t="s">
        <v>5502</v>
      </c>
      <c r="K2146" s="256">
        <v>223</v>
      </c>
      <c r="L2146" s="256" t="s">
        <v>5502</v>
      </c>
      <c r="M2146" s="256" t="s">
        <v>5502</v>
      </c>
      <c r="N2146" s="256">
        <v>0</v>
      </c>
      <c r="O2146" s="256">
        <v>235</v>
      </c>
    </row>
    <row r="2147" spans="2:15" x14ac:dyDescent="0.25">
      <c r="B2147" t="str">
        <f t="shared" si="33"/>
        <v>1174153033048Male</v>
      </c>
      <c r="C2147" s="256" t="s">
        <v>776</v>
      </c>
      <c r="D2147" s="17" t="s">
        <v>777</v>
      </c>
      <c r="E2147" s="17" t="s">
        <v>2454</v>
      </c>
      <c r="F2147" s="17" t="s">
        <v>2455</v>
      </c>
      <c r="G2147" s="256" t="s">
        <v>3905</v>
      </c>
      <c r="H2147" s="256" t="s">
        <v>5502</v>
      </c>
      <c r="I2147" s="256">
        <v>0</v>
      </c>
      <c r="J2147" s="256" t="s">
        <v>5502</v>
      </c>
      <c r="K2147" s="256">
        <v>228</v>
      </c>
      <c r="L2147" s="256" t="s">
        <v>5502</v>
      </c>
      <c r="M2147" s="256">
        <v>0</v>
      </c>
      <c r="N2147" s="256">
        <v>0</v>
      </c>
      <c r="O2147" s="256">
        <v>241</v>
      </c>
    </row>
    <row r="2148" spans="2:15" x14ac:dyDescent="0.25">
      <c r="B2148" t="str">
        <f t="shared" si="33"/>
        <v>1174153033048Total</v>
      </c>
      <c r="C2148" s="504" t="s">
        <v>776</v>
      </c>
      <c r="D2148" s="505" t="s">
        <v>777</v>
      </c>
      <c r="E2148" s="505" t="s">
        <v>2454</v>
      </c>
      <c r="F2148" s="505" t="str">
        <f>F2147</f>
        <v>3048</v>
      </c>
      <c r="G2148" s="504" t="s">
        <v>3343</v>
      </c>
      <c r="H2148" s="504" t="s">
        <v>5502</v>
      </c>
      <c r="I2148" s="504" t="s">
        <v>5502</v>
      </c>
      <c r="J2148" s="504">
        <v>15</v>
      </c>
      <c r="K2148" s="504">
        <v>451</v>
      </c>
      <c r="L2148" s="504" t="s">
        <v>5502</v>
      </c>
      <c r="M2148" s="504" t="s">
        <v>5502</v>
      </c>
      <c r="N2148" s="504">
        <v>0</v>
      </c>
      <c r="O2148" s="504">
        <v>476</v>
      </c>
    </row>
    <row r="2149" spans="2:15" x14ac:dyDescent="0.25">
      <c r="B2149" t="str">
        <f t="shared" si="33"/>
        <v>1204848033495Female</v>
      </c>
      <c r="C2149" s="256" t="s">
        <v>778</v>
      </c>
      <c r="D2149" s="17" t="s">
        <v>779</v>
      </c>
      <c r="E2149" s="17" t="s">
        <v>2456</v>
      </c>
      <c r="F2149" s="17" t="s">
        <v>2457</v>
      </c>
      <c r="G2149" s="256" t="s">
        <v>3904</v>
      </c>
      <c r="H2149" s="256">
        <v>0</v>
      </c>
      <c r="I2149" s="256">
        <v>15</v>
      </c>
      <c r="J2149" s="256">
        <v>33</v>
      </c>
      <c r="K2149" s="256">
        <v>653</v>
      </c>
      <c r="L2149" s="256" t="s">
        <v>5502</v>
      </c>
      <c r="M2149" s="256">
        <v>26</v>
      </c>
      <c r="N2149" s="256" t="s">
        <v>5502</v>
      </c>
      <c r="O2149" s="256">
        <v>733</v>
      </c>
    </row>
    <row r="2150" spans="2:15" x14ac:dyDescent="0.25">
      <c r="B2150" t="str">
        <f t="shared" si="33"/>
        <v>1204848033495Male</v>
      </c>
      <c r="C2150" s="256" t="s">
        <v>778</v>
      </c>
      <c r="D2150" s="17" t="s">
        <v>779</v>
      </c>
      <c r="E2150" s="17" t="s">
        <v>2456</v>
      </c>
      <c r="F2150" s="17" t="s">
        <v>2457</v>
      </c>
      <c r="G2150" s="256" t="s">
        <v>3905</v>
      </c>
      <c r="H2150" s="256" t="s">
        <v>5502</v>
      </c>
      <c r="I2150" s="256">
        <v>15</v>
      </c>
      <c r="J2150" s="256">
        <v>39</v>
      </c>
      <c r="K2150" s="256">
        <v>673</v>
      </c>
      <c r="L2150" s="256" t="s">
        <v>5502</v>
      </c>
      <c r="M2150" s="256">
        <v>34</v>
      </c>
      <c r="N2150" s="256">
        <v>0</v>
      </c>
      <c r="O2150" s="256">
        <v>776</v>
      </c>
    </row>
    <row r="2151" spans="2:15" x14ac:dyDescent="0.25">
      <c r="B2151" t="str">
        <f t="shared" si="33"/>
        <v>1204848033495Total</v>
      </c>
      <c r="C2151" s="504" t="s">
        <v>778</v>
      </c>
      <c r="D2151" s="505" t="s">
        <v>779</v>
      </c>
      <c r="E2151" s="505" t="s">
        <v>2456</v>
      </c>
      <c r="F2151" s="505" t="str">
        <f>F2150</f>
        <v>3495</v>
      </c>
      <c r="G2151" s="504" t="s">
        <v>3343</v>
      </c>
      <c r="H2151" s="504" t="s">
        <v>5502</v>
      </c>
      <c r="I2151" s="504">
        <v>30</v>
      </c>
      <c r="J2151" s="504">
        <v>72</v>
      </c>
      <c r="K2151" s="504">
        <v>1326</v>
      </c>
      <c r="L2151" s="504">
        <v>17</v>
      </c>
      <c r="M2151" s="504">
        <v>60</v>
      </c>
      <c r="N2151" s="504" t="s">
        <v>5502</v>
      </c>
      <c r="O2151" s="504">
        <v>1509</v>
      </c>
    </row>
    <row r="2152" spans="2:15" x14ac:dyDescent="0.25">
      <c r="B2152" t="str">
        <f t="shared" si="33"/>
        <v>1204848033494Female</v>
      </c>
      <c r="C2152" s="256" t="s">
        <v>778</v>
      </c>
      <c r="D2152" s="17" t="s">
        <v>779</v>
      </c>
      <c r="E2152" s="17" t="s">
        <v>2458</v>
      </c>
      <c r="F2152" s="17" t="s">
        <v>2459</v>
      </c>
      <c r="G2152" s="256" t="s">
        <v>3904</v>
      </c>
      <c r="H2152" s="256">
        <v>0</v>
      </c>
      <c r="I2152" s="256" t="s">
        <v>5502</v>
      </c>
      <c r="J2152" s="256">
        <v>17</v>
      </c>
      <c r="K2152" s="256">
        <v>328</v>
      </c>
      <c r="L2152" s="256" t="s">
        <v>5502</v>
      </c>
      <c r="M2152" s="256">
        <v>19</v>
      </c>
      <c r="N2152" s="256" t="s">
        <v>5502</v>
      </c>
      <c r="O2152" s="256">
        <v>373</v>
      </c>
    </row>
    <row r="2153" spans="2:15" x14ac:dyDescent="0.25">
      <c r="B2153" t="str">
        <f t="shared" si="33"/>
        <v>1204848033494Male</v>
      </c>
      <c r="C2153" s="256" t="s">
        <v>778</v>
      </c>
      <c r="D2153" s="17" t="s">
        <v>779</v>
      </c>
      <c r="E2153" s="17" t="s">
        <v>2458</v>
      </c>
      <c r="F2153" s="17" t="s">
        <v>2459</v>
      </c>
      <c r="G2153" s="256" t="s">
        <v>3905</v>
      </c>
      <c r="H2153" s="256" t="s">
        <v>5502</v>
      </c>
      <c r="I2153" s="256" t="s">
        <v>5502</v>
      </c>
      <c r="J2153" s="256">
        <v>16</v>
      </c>
      <c r="K2153" s="256">
        <v>347</v>
      </c>
      <c r="L2153" s="256" t="s">
        <v>5502</v>
      </c>
      <c r="M2153" s="256">
        <v>20</v>
      </c>
      <c r="N2153" s="256" t="s">
        <v>5502</v>
      </c>
      <c r="O2153" s="256">
        <v>400</v>
      </c>
    </row>
    <row r="2154" spans="2:15" x14ac:dyDescent="0.25">
      <c r="B2154" t="str">
        <f t="shared" si="33"/>
        <v>1204848033494Total</v>
      </c>
      <c r="C2154" s="504" t="s">
        <v>778</v>
      </c>
      <c r="D2154" s="505" t="s">
        <v>779</v>
      </c>
      <c r="E2154" s="505" t="s">
        <v>2458</v>
      </c>
      <c r="F2154" s="505" t="str">
        <f>F2153</f>
        <v>3494</v>
      </c>
      <c r="G2154" s="504" t="s">
        <v>3343</v>
      </c>
      <c r="H2154" s="504" t="s">
        <v>5502</v>
      </c>
      <c r="I2154" s="504">
        <v>13</v>
      </c>
      <c r="J2154" s="504">
        <v>33</v>
      </c>
      <c r="K2154" s="504">
        <v>675</v>
      </c>
      <c r="L2154" s="504" t="s">
        <v>5502</v>
      </c>
      <c r="M2154" s="504">
        <v>39</v>
      </c>
      <c r="N2154" s="504" t="s">
        <v>5502</v>
      </c>
      <c r="O2154" s="504">
        <v>773</v>
      </c>
    </row>
    <row r="2155" spans="2:15" x14ac:dyDescent="0.25">
      <c r="B2155" t="str">
        <f t="shared" si="33"/>
        <v>1220975027380Female</v>
      </c>
      <c r="C2155" s="256" t="s">
        <v>780</v>
      </c>
      <c r="D2155" s="17" t="s">
        <v>781</v>
      </c>
      <c r="E2155" s="17" t="s">
        <v>2460</v>
      </c>
      <c r="F2155" s="17" t="s">
        <v>2461</v>
      </c>
      <c r="G2155" s="256" t="s">
        <v>3904</v>
      </c>
      <c r="H2155" s="256" t="s">
        <v>5502</v>
      </c>
      <c r="I2155" s="256">
        <v>22</v>
      </c>
      <c r="J2155" s="256">
        <v>12</v>
      </c>
      <c r="K2155" s="256">
        <v>213</v>
      </c>
      <c r="L2155" s="256" t="s">
        <v>5502</v>
      </c>
      <c r="M2155" s="256">
        <v>15</v>
      </c>
      <c r="N2155" s="256">
        <v>0</v>
      </c>
      <c r="O2155" s="256">
        <v>269</v>
      </c>
    </row>
    <row r="2156" spans="2:15" x14ac:dyDescent="0.25">
      <c r="B2156" t="str">
        <f t="shared" si="33"/>
        <v>1220975027380Male</v>
      </c>
      <c r="C2156" s="256" t="s">
        <v>780</v>
      </c>
      <c r="D2156" s="17" t="s">
        <v>781</v>
      </c>
      <c r="E2156" s="17" t="s">
        <v>2460</v>
      </c>
      <c r="F2156" s="17" t="s">
        <v>2461</v>
      </c>
      <c r="G2156" s="256" t="s">
        <v>3905</v>
      </c>
      <c r="H2156" s="256" t="s">
        <v>5502</v>
      </c>
      <c r="I2156" s="256">
        <v>18</v>
      </c>
      <c r="J2156" s="256">
        <v>21</v>
      </c>
      <c r="K2156" s="256">
        <v>290</v>
      </c>
      <c r="L2156" s="256" t="s">
        <v>5502</v>
      </c>
      <c r="M2156" s="256">
        <v>12</v>
      </c>
      <c r="N2156" s="256">
        <v>0</v>
      </c>
      <c r="O2156" s="256">
        <v>350</v>
      </c>
    </row>
    <row r="2157" spans="2:15" x14ac:dyDescent="0.25">
      <c r="B2157" t="str">
        <f t="shared" si="33"/>
        <v>1220975027380Total</v>
      </c>
      <c r="C2157" s="504" t="s">
        <v>780</v>
      </c>
      <c r="D2157" s="505" t="s">
        <v>781</v>
      </c>
      <c r="E2157" s="505" t="s">
        <v>2460</v>
      </c>
      <c r="F2157" s="505" t="str">
        <f>F2156</f>
        <v>7380</v>
      </c>
      <c r="G2157" s="504" t="s">
        <v>3343</v>
      </c>
      <c r="H2157" s="504" t="s">
        <v>5502</v>
      </c>
      <c r="I2157" s="504">
        <v>40</v>
      </c>
      <c r="J2157" s="504">
        <v>33</v>
      </c>
      <c r="K2157" s="504">
        <v>503</v>
      </c>
      <c r="L2157" s="504" t="s">
        <v>5502</v>
      </c>
      <c r="M2157" s="504">
        <v>27</v>
      </c>
      <c r="N2157" s="504">
        <v>0</v>
      </c>
      <c r="O2157" s="504">
        <v>619</v>
      </c>
    </row>
    <row r="2158" spans="2:15" x14ac:dyDescent="0.25">
      <c r="B2158" t="str">
        <f t="shared" si="33"/>
        <v>1220975026455Female</v>
      </c>
      <c r="C2158" s="256" t="s">
        <v>780</v>
      </c>
      <c r="D2158" s="17" t="s">
        <v>781</v>
      </c>
      <c r="E2158" s="17" t="s">
        <v>2462</v>
      </c>
      <c r="F2158" s="17" t="s">
        <v>2463</v>
      </c>
      <c r="G2158" s="256" t="s">
        <v>3904</v>
      </c>
      <c r="H2158" s="256">
        <v>0</v>
      </c>
      <c r="I2158" s="256">
        <v>52</v>
      </c>
      <c r="J2158" s="256">
        <v>58</v>
      </c>
      <c r="K2158" s="256">
        <v>1084</v>
      </c>
      <c r="L2158" s="256" t="s">
        <v>5502</v>
      </c>
      <c r="M2158" s="256">
        <v>55</v>
      </c>
      <c r="N2158" s="256" t="s">
        <v>5502</v>
      </c>
      <c r="O2158" s="256">
        <v>1275</v>
      </c>
    </row>
    <row r="2159" spans="2:15" x14ac:dyDescent="0.25">
      <c r="B2159" t="str">
        <f t="shared" si="33"/>
        <v>1220975026455Male</v>
      </c>
      <c r="C2159" s="256" t="s">
        <v>780</v>
      </c>
      <c r="D2159" s="17" t="s">
        <v>781</v>
      </c>
      <c r="E2159" s="17" t="s">
        <v>2462</v>
      </c>
      <c r="F2159" s="17" t="s">
        <v>2463</v>
      </c>
      <c r="G2159" s="256" t="s">
        <v>3905</v>
      </c>
      <c r="H2159" s="256" t="s">
        <v>5502</v>
      </c>
      <c r="I2159" s="256">
        <v>60</v>
      </c>
      <c r="J2159" s="256">
        <v>49</v>
      </c>
      <c r="K2159" s="256">
        <v>1068</v>
      </c>
      <c r="L2159" s="256" t="s">
        <v>5502</v>
      </c>
      <c r="M2159" s="256">
        <v>42</v>
      </c>
      <c r="N2159" s="256">
        <v>0</v>
      </c>
      <c r="O2159" s="256">
        <v>1247</v>
      </c>
    </row>
    <row r="2160" spans="2:15" x14ac:dyDescent="0.25">
      <c r="B2160" t="str">
        <f t="shared" si="33"/>
        <v>1220975026455Total</v>
      </c>
      <c r="C2160" s="504" t="s">
        <v>780</v>
      </c>
      <c r="D2160" s="505" t="s">
        <v>781</v>
      </c>
      <c r="E2160" s="505" t="s">
        <v>2462</v>
      </c>
      <c r="F2160" s="505" t="str">
        <f>F2159</f>
        <v>6455</v>
      </c>
      <c r="G2160" s="504" t="s">
        <v>3343</v>
      </c>
      <c r="H2160" s="504" t="s">
        <v>5502</v>
      </c>
      <c r="I2160" s="504">
        <v>112</v>
      </c>
      <c r="J2160" s="504">
        <v>107</v>
      </c>
      <c r="K2160" s="504">
        <v>2152</v>
      </c>
      <c r="L2160" s="504" t="s">
        <v>5502</v>
      </c>
      <c r="M2160" s="504">
        <v>97</v>
      </c>
      <c r="N2160" s="504" t="s">
        <v>5502</v>
      </c>
      <c r="O2160" s="504">
        <v>2522</v>
      </c>
    </row>
    <row r="2161" spans="2:15" x14ac:dyDescent="0.25">
      <c r="B2161" t="str">
        <f t="shared" si="33"/>
        <v>1220975021077Female</v>
      </c>
      <c r="C2161" s="256" t="s">
        <v>780</v>
      </c>
      <c r="D2161" s="17" t="s">
        <v>781</v>
      </c>
      <c r="E2161" s="17" t="s">
        <v>2464</v>
      </c>
      <c r="F2161" s="17" t="s">
        <v>2465</v>
      </c>
      <c r="G2161" s="256" t="s">
        <v>3904</v>
      </c>
      <c r="H2161" s="256">
        <v>0</v>
      </c>
      <c r="I2161" s="256" t="s">
        <v>5502</v>
      </c>
      <c r="J2161" s="256">
        <v>14</v>
      </c>
      <c r="K2161" s="256">
        <v>158</v>
      </c>
      <c r="L2161" s="256" t="s">
        <v>5502</v>
      </c>
      <c r="M2161" s="256">
        <v>11</v>
      </c>
      <c r="N2161" s="256">
        <v>0</v>
      </c>
      <c r="O2161" s="256">
        <v>191</v>
      </c>
    </row>
    <row r="2162" spans="2:15" x14ac:dyDescent="0.25">
      <c r="B2162" t="str">
        <f t="shared" si="33"/>
        <v>1220975021077Male</v>
      </c>
      <c r="C2162" s="256" t="s">
        <v>780</v>
      </c>
      <c r="D2162" s="17" t="s">
        <v>781</v>
      </c>
      <c r="E2162" s="17" t="s">
        <v>2464</v>
      </c>
      <c r="F2162" s="17" t="s">
        <v>2465</v>
      </c>
      <c r="G2162" s="256" t="s">
        <v>3905</v>
      </c>
      <c r="H2162" s="256" t="s">
        <v>5502</v>
      </c>
      <c r="I2162" s="256" t="s">
        <v>5502</v>
      </c>
      <c r="J2162" s="256" t="s">
        <v>5502</v>
      </c>
      <c r="K2162" s="256">
        <v>180</v>
      </c>
      <c r="L2162" s="256" t="s">
        <v>5502</v>
      </c>
      <c r="M2162" s="256" t="s">
        <v>5502</v>
      </c>
      <c r="N2162" s="256">
        <v>0</v>
      </c>
      <c r="O2162" s="256">
        <v>201</v>
      </c>
    </row>
    <row r="2163" spans="2:15" x14ac:dyDescent="0.25">
      <c r="B2163" t="str">
        <f t="shared" si="33"/>
        <v>1220975021077Total</v>
      </c>
      <c r="C2163" s="504" t="s">
        <v>780</v>
      </c>
      <c r="D2163" s="505" t="s">
        <v>781</v>
      </c>
      <c r="E2163" s="505" t="s">
        <v>2464</v>
      </c>
      <c r="F2163" s="505" t="str">
        <f>F2162</f>
        <v>1077</v>
      </c>
      <c r="G2163" s="504" t="s">
        <v>3343</v>
      </c>
      <c r="H2163" s="504" t="s">
        <v>5502</v>
      </c>
      <c r="I2163" s="504" t="s">
        <v>5502</v>
      </c>
      <c r="J2163" s="504" t="s">
        <v>5502</v>
      </c>
      <c r="K2163" s="504">
        <v>338</v>
      </c>
      <c r="L2163" s="504" t="s">
        <v>5502</v>
      </c>
      <c r="M2163" s="504" t="s">
        <v>5502</v>
      </c>
      <c r="N2163" s="504">
        <v>0</v>
      </c>
      <c r="O2163" s="504">
        <v>392</v>
      </c>
    </row>
    <row r="2164" spans="2:15" x14ac:dyDescent="0.25">
      <c r="B2164" t="str">
        <f t="shared" si="33"/>
        <v>1220975021076Female</v>
      </c>
      <c r="C2164" s="256" t="s">
        <v>780</v>
      </c>
      <c r="D2164" s="17" t="s">
        <v>781</v>
      </c>
      <c r="E2164" s="17" t="s">
        <v>2466</v>
      </c>
      <c r="F2164" s="17" t="s">
        <v>2467</v>
      </c>
      <c r="G2164" s="256" t="s">
        <v>3904</v>
      </c>
      <c r="H2164" s="256">
        <v>0</v>
      </c>
      <c r="I2164" s="256" t="s">
        <v>5502</v>
      </c>
      <c r="J2164" s="256" t="s">
        <v>5502</v>
      </c>
      <c r="K2164" s="256">
        <v>123</v>
      </c>
      <c r="L2164" s="256" t="s">
        <v>5502</v>
      </c>
      <c r="M2164" s="256" t="s">
        <v>5502</v>
      </c>
      <c r="N2164" s="256">
        <v>0</v>
      </c>
      <c r="O2164" s="256">
        <v>153</v>
      </c>
    </row>
    <row r="2165" spans="2:15" x14ac:dyDescent="0.25">
      <c r="B2165" t="str">
        <f t="shared" si="33"/>
        <v>1220975021076Male</v>
      </c>
      <c r="C2165" s="256" t="s">
        <v>780</v>
      </c>
      <c r="D2165" s="17" t="s">
        <v>781</v>
      </c>
      <c r="E2165" s="17" t="s">
        <v>2466</v>
      </c>
      <c r="F2165" s="17" t="s">
        <v>2467</v>
      </c>
      <c r="G2165" s="256" t="s">
        <v>3905</v>
      </c>
      <c r="H2165" s="256" t="s">
        <v>5502</v>
      </c>
      <c r="I2165" s="256" t="s">
        <v>5502</v>
      </c>
      <c r="J2165" s="256">
        <v>16</v>
      </c>
      <c r="K2165" s="256">
        <v>150</v>
      </c>
      <c r="L2165" s="256" t="s">
        <v>5502</v>
      </c>
      <c r="M2165" s="256" t="s">
        <v>5502</v>
      </c>
      <c r="N2165" s="256" t="s">
        <v>5502</v>
      </c>
      <c r="O2165" s="256">
        <v>185</v>
      </c>
    </row>
    <row r="2166" spans="2:15" x14ac:dyDescent="0.25">
      <c r="B2166" t="str">
        <f t="shared" si="33"/>
        <v>1220975021076Total</v>
      </c>
      <c r="C2166" s="504" t="s">
        <v>780</v>
      </c>
      <c r="D2166" s="505" t="s">
        <v>781</v>
      </c>
      <c r="E2166" s="505" t="s">
        <v>2466</v>
      </c>
      <c r="F2166" s="505" t="str">
        <f>F2165</f>
        <v>1076</v>
      </c>
      <c r="G2166" s="504" t="s">
        <v>3343</v>
      </c>
      <c r="H2166" s="504" t="s">
        <v>5502</v>
      </c>
      <c r="I2166" s="504">
        <v>11</v>
      </c>
      <c r="J2166" s="504" t="s">
        <v>5502</v>
      </c>
      <c r="K2166" s="504">
        <v>273</v>
      </c>
      <c r="L2166" s="504" t="s">
        <v>5502</v>
      </c>
      <c r="M2166" s="504">
        <v>20</v>
      </c>
      <c r="N2166" s="504" t="s">
        <v>5502</v>
      </c>
      <c r="O2166" s="504">
        <v>338</v>
      </c>
    </row>
    <row r="2167" spans="2:15" x14ac:dyDescent="0.25">
      <c r="B2167" t="str">
        <f t="shared" si="33"/>
        <v>1043752032689Female</v>
      </c>
      <c r="C2167" s="256" t="s">
        <v>782</v>
      </c>
      <c r="D2167" s="17" t="s">
        <v>783</v>
      </c>
      <c r="E2167" s="17" t="s">
        <v>2468</v>
      </c>
      <c r="F2167" s="17" t="s">
        <v>2469</v>
      </c>
      <c r="G2167" s="256" t="s">
        <v>3904</v>
      </c>
      <c r="H2167" s="256">
        <v>0</v>
      </c>
      <c r="I2167" s="256" t="s">
        <v>5502</v>
      </c>
      <c r="J2167" s="256" t="s">
        <v>5502</v>
      </c>
      <c r="K2167" s="256">
        <v>278</v>
      </c>
      <c r="L2167" s="256" t="s">
        <v>5502</v>
      </c>
      <c r="M2167" s="256" t="s">
        <v>5502</v>
      </c>
      <c r="N2167" s="256">
        <v>0</v>
      </c>
      <c r="O2167" s="256">
        <v>292</v>
      </c>
    </row>
    <row r="2168" spans="2:15" x14ac:dyDescent="0.25">
      <c r="B2168" t="str">
        <f t="shared" si="33"/>
        <v>1043752032689Male</v>
      </c>
      <c r="C2168" s="256" t="s">
        <v>782</v>
      </c>
      <c r="D2168" s="17" t="s">
        <v>783</v>
      </c>
      <c r="E2168" s="17" t="s">
        <v>2468</v>
      </c>
      <c r="F2168" s="17" t="s">
        <v>2469</v>
      </c>
      <c r="G2168" s="256" t="s">
        <v>3905</v>
      </c>
      <c r="H2168" s="256">
        <v>0</v>
      </c>
      <c r="I2168" s="256" t="s">
        <v>5502</v>
      </c>
      <c r="J2168" s="256" t="s">
        <v>5502</v>
      </c>
      <c r="K2168" s="256">
        <v>289</v>
      </c>
      <c r="L2168" s="256" t="s">
        <v>5502</v>
      </c>
      <c r="M2168" s="256" t="s">
        <v>5502</v>
      </c>
      <c r="N2168" s="256" t="s">
        <v>5502</v>
      </c>
      <c r="O2168" s="256">
        <v>299</v>
      </c>
    </row>
    <row r="2169" spans="2:15" x14ac:dyDescent="0.25">
      <c r="B2169" t="str">
        <f t="shared" si="33"/>
        <v>1043752032689Total</v>
      </c>
      <c r="C2169" s="504" t="s">
        <v>782</v>
      </c>
      <c r="D2169" s="505" t="s">
        <v>783</v>
      </c>
      <c r="E2169" s="505" t="s">
        <v>2468</v>
      </c>
      <c r="F2169" s="505" t="str">
        <f>F2168</f>
        <v>2689</v>
      </c>
      <c r="G2169" s="504" t="s">
        <v>3343</v>
      </c>
      <c r="H2169" s="504">
        <v>0</v>
      </c>
      <c r="I2169" s="504" t="s">
        <v>5502</v>
      </c>
      <c r="J2169" s="504" t="s">
        <v>5502</v>
      </c>
      <c r="K2169" s="504">
        <v>567</v>
      </c>
      <c r="L2169" s="504" t="s">
        <v>5502</v>
      </c>
      <c r="M2169" s="504" t="s">
        <v>5502</v>
      </c>
      <c r="N2169" s="504" t="s">
        <v>5502</v>
      </c>
      <c r="O2169" s="504">
        <v>591</v>
      </c>
    </row>
    <row r="2170" spans="2:15" x14ac:dyDescent="0.25">
      <c r="B2170" t="str">
        <f t="shared" si="33"/>
        <v>1270456530695Female</v>
      </c>
      <c r="C2170" s="256" t="s">
        <v>784</v>
      </c>
      <c r="D2170" s="17" t="s">
        <v>785</v>
      </c>
      <c r="E2170" s="17" t="s">
        <v>2470</v>
      </c>
      <c r="F2170" s="17" t="s">
        <v>2471</v>
      </c>
      <c r="G2170" s="256" t="s">
        <v>3904</v>
      </c>
      <c r="H2170" s="256" t="s">
        <v>5502</v>
      </c>
      <c r="I2170" s="256">
        <v>24</v>
      </c>
      <c r="J2170" s="256" t="s">
        <v>5502</v>
      </c>
      <c r="K2170" s="256">
        <v>164</v>
      </c>
      <c r="L2170" s="256" t="s">
        <v>5502</v>
      </c>
      <c r="M2170" s="256" t="s">
        <v>5502</v>
      </c>
      <c r="N2170" s="256">
        <v>0</v>
      </c>
      <c r="O2170" s="256">
        <v>202</v>
      </c>
    </row>
    <row r="2171" spans="2:15" x14ac:dyDescent="0.25">
      <c r="B2171" t="str">
        <f t="shared" si="33"/>
        <v>1270456530695Male</v>
      </c>
      <c r="C2171" s="256" t="s">
        <v>784</v>
      </c>
      <c r="D2171" s="17" t="s">
        <v>785</v>
      </c>
      <c r="E2171" s="17" t="s">
        <v>2470</v>
      </c>
      <c r="F2171" s="17" t="s">
        <v>2471</v>
      </c>
      <c r="G2171" s="256" t="s">
        <v>3905</v>
      </c>
      <c r="H2171" s="256" t="s">
        <v>5502</v>
      </c>
      <c r="I2171" s="256">
        <v>29</v>
      </c>
      <c r="J2171" s="256" t="s">
        <v>5502</v>
      </c>
      <c r="K2171" s="256">
        <v>194</v>
      </c>
      <c r="L2171" s="256" t="s">
        <v>5502</v>
      </c>
      <c r="M2171" s="256">
        <v>0</v>
      </c>
      <c r="N2171" s="256">
        <v>0</v>
      </c>
      <c r="O2171" s="256">
        <v>235</v>
      </c>
    </row>
    <row r="2172" spans="2:15" x14ac:dyDescent="0.25">
      <c r="B2172" t="str">
        <f t="shared" si="33"/>
        <v>1270456530695Total</v>
      </c>
      <c r="C2172" s="504" t="s">
        <v>784</v>
      </c>
      <c r="D2172" s="505" t="s">
        <v>785</v>
      </c>
      <c r="E2172" s="505" t="s">
        <v>2470</v>
      </c>
      <c r="F2172" s="505" t="str">
        <f>F2171</f>
        <v>0695</v>
      </c>
      <c r="G2172" s="504" t="s">
        <v>3343</v>
      </c>
      <c r="H2172" s="504" t="s">
        <v>5502</v>
      </c>
      <c r="I2172" s="504">
        <v>53</v>
      </c>
      <c r="J2172" s="504" t="s">
        <v>5502</v>
      </c>
      <c r="K2172" s="504">
        <v>358</v>
      </c>
      <c r="L2172" s="504">
        <v>12</v>
      </c>
      <c r="M2172" s="504" t="s">
        <v>5502</v>
      </c>
      <c r="N2172" s="504">
        <v>0</v>
      </c>
      <c r="O2172" s="504">
        <v>437</v>
      </c>
    </row>
    <row r="2173" spans="2:15" x14ac:dyDescent="0.25">
      <c r="B2173" t="str">
        <f t="shared" si="33"/>
        <v>1270456530694Female</v>
      </c>
      <c r="C2173" s="256" t="s">
        <v>784</v>
      </c>
      <c r="D2173" s="17" t="s">
        <v>785</v>
      </c>
      <c r="E2173" s="17" t="s">
        <v>2472</v>
      </c>
      <c r="F2173" s="17" t="s">
        <v>2473</v>
      </c>
      <c r="G2173" s="256" t="s">
        <v>3904</v>
      </c>
      <c r="H2173" s="256">
        <v>0</v>
      </c>
      <c r="I2173" s="256">
        <v>15</v>
      </c>
      <c r="J2173" s="256" t="s">
        <v>5502</v>
      </c>
      <c r="K2173" s="256">
        <v>70</v>
      </c>
      <c r="L2173" s="256">
        <v>11</v>
      </c>
      <c r="M2173" s="256" t="s">
        <v>5502</v>
      </c>
      <c r="N2173" s="256">
        <v>0</v>
      </c>
      <c r="O2173" s="256">
        <v>103</v>
      </c>
    </row>
    <row r="2174" spans="2:15" x14ac:dyDescent="0.25">
      <c r="B2174" t="str">
        <f t="shared" si="33"/>
        <v>1270456530694Male</v>
      </c>
      <c r="C2174" s="256" t="s">
        <v>784</v>
      </c>
      <c r="D2174" s="17" t="s">
        <v>785</v>
      </c>
      <c r="E2174" s="17" t="s">
        <v>2472</v>
      </c>
      <c r="F2174" s="17" t="s">
        <v>2473</v>
      </c>
      <c r="G2174" s="256" t="s">
        <v>3905</v>
      </c>
      <c r="H2174" s="256">
        <v>0</v>
      </c>
      <c r="I2174" s="256">
        <v>16</v>
      </c>
      <c r="J2174" s="256" t="s">
        <v>5502</v>
      </c>
      <c r="K2174" s="256">
        <v>92</v>
      </c>
      <c r="L2174" s="256" t="s">
        <v>5502</v>
      </c>
      <c r="M2174" s="256">
        <v>0</v>
      </c>
      <c r="N2174" s="256">
        <v>0</v>
      </c>
      <c r="O2174" s="256">
        <v>113</v>
      </c>
    </row>
    <row r="2175" spans="2:15" x14ac:dyDescent="0.25">
      <c r="B2175" t="str">
        <f t="shared" si="33"/>
        <v>1270456530694Total</v>
      </c>
      <c r="C2175" s="504" t="s">
        <v>784</v>
      </c>
      <c r="D2175" s="505" t="s">
        <v>785</v>
      </c>
      <c r="E2175" s="505" t="s">
        <v>2472</v>
      </c>
      <c r="F2175" s="505" t="str">
        <f>F2174</f>
        <v>0694</v>
      </c>
      <c r="G2175" s="504" t="s">
        <v>3343</v>
      </c>
      <c r="H2175" s="504">
        <v>0</v>
      </c>
      <c r="I2175" s="504">
        <v>31</v>
      </c>
      <c r="J2175" s="504" t="s">
        <v>5502</v>
      </c>
      <c r="K2175" s="504">
        <v>162</v>
      </c>
      <c r="L2175" s="504" t="s">
        <v>5502</v>
      </c>
      <c r="M2175" s="504" t="s">
        <v>5502</v>
      </c>
      <c r="N2175" s="504">
        <v>0</v>
      </c>
      <c r="O2175" s="504">
        <v>216</v>
      </c>
    </row>
    <row r="2176" spans="2:15" x14ac:dyDescent="0.25">
      <c r="B2176" t="str">
        <f t="shared" si="33"/>
        <v>1043753028284Female</v>
      </c>
      <c r="C2176" s="256" t="s">
        <v>786</v>
      </c>
      <c r="D2176" s="17" t="s">
        <v>787</v>
      </c>
      <c r="E2176" s="17" t="s">
        <v>5310</v>
      </c>
      <c r="F2176" s="17" t="s">
        <v>5309</v>
      </c>
      <c r="G2176" s="256" t="s">
        <v>3904</v>
      </c>
      <c r="H2176" s="256">
        <v>0</v>
      </c>
      <c r="I2176" s="256">
        <v>73</v>
      </c>
      <c r="J2176" s="256" t="s">
        <v>5502</v>
      </c>
      <c r="K2176" s="256">
        <v>144</v>
      </c>
      <c r="L2176" s="256" t="s">
        <v>5502</v>
      </c>
      <c r="M2176" s="256">
        <v>0</v>
      </c>
      <c r="N2176" s="256">
        <v>0</v>
      </c>
      <c r="O2176" s="256">
        <v>230</v>
      </c>
    </row>
    <row r="2177" spans="2:15" x14ac:dyDescent="0.25">
      <c r="B2177" t="str">
        <f t="shared" si="33"/>
        <v>1043753028284Male</v>
      </c>
      <c r="C2177" s="256" t="s">
        <v>786</v>
      </c>
      <c r="D2177" s="17" t="s">
        <v>787</v>
      </c>
      <c r="E2177" s="17" t="s">
        <v>5310</v>
      </c>
      <c r="F2177" s="17" t="s">
        <v>5309</v>
      </c>
      <c r="G2177" s="256" t="s">
        <v>3905</v>
      </c>
      <c r="H2177" s="256">
        <v>0</v>
      </c>
      <c r="I2177" s="256">
        <v>59</v>
      </c>
      <c r="J2177" s="256" t="s">
        <v>5502</v>
      </c>
      <c r="K2177" s="256">
        <v>160</v>
      </c>
      <c r="L2177" s="256" t="s">
        <v>5502</v>
      </c>
      <c r="M2177" s="256" t="s">
        <v>5502</v>
      </c>
      <c r="N2177" s="256">
        <v>0</v>
      </c>
      <c r="O2177" s="256">
        <v>231</v>
      </c>
    </row>
    <row r="2178" spans="2:15" x14ac:dyDescent="0.25">
      <c r="B2178" t="str">
        <f t="shared" si="33"/>
        <v>1043753028284Total</v>
      </c>
      <c r="C2178" s="504" t="s">
        <v>786</v>
      </c>
      <c r="D2178" s="505" t="s">
        <v>787</v>
      </c>
      <c r="E2178" s="505" t="s">
        <v>5310</v>
      </c>
      <c r="F2178" s="505" t="str">
        <f>F2177</f>
        <v>8284</v>
      </c>
      <c r="G2178" s="504" t="s">
        <v>3343</v>
      </c>
      <c r="H2178" s="504">
        <v>0</v>
      </c>
      <c r="I2178" s="504">
        <v>132</v>
      </c>
      <c r="J2178" s="504" t="s">
        <v>5502</v>
      </c>
      <c r="K2178" s="504">
        <v>304</v>
      </c>
      <c r="L2178" s="504">
        <v>13</v>
      </c>
      <c r="M2178" s="504" t="s">
        <v>5502</v>
      </c>
      <c r="N2178" s="504">
        <v>0</v>
      </c>
      <c r="O2178" s="504">
        <v>461</v>
      </c>
    </row>
    <row r="2179" spans="2:15" x14ac:dyDescent="0.25">
      <c r="B2179" t="str">
        <f t="shared" si="33"/>
        <v>1043753022704Female</v>
      </c>
      <c r="C2179" s="256" t="s">
        <v>786</v>
      </c>
      <c r="D2179" s="17" t="s">
        <v>787</v>
      </c>
      <c r="E2179" s="17" t="s">
        <v>5311</v>
      </c>
      <c r="F2179" s="17" t="s">
        <v>2474</v>
      </c>
      <c r="G2179" s="256" t="s">
        <v>3904</v>
      </c>
      <c r="H2179" s="256">
        <v>0</v>
      </c>
      <c r="I2179" s="256">
        <v>101</v>
      </c>
      <c r="J2179" s="256" t="s">
        <v>5502</v>
      </c>
      <c r="K2179" s="256">
        <v>232</v>
      </c>
      <c r="L2179" s="256">
        <v>15</v>
      </c>
      <c r="M2179" s="256" t="s">
        <v>5502</v>
      </c>
      <c r="N2179" s="256">
        <v>0</v>
      </c>
      <c r="O2179" s="256">
        <v>359</v>
      </c>
    </row>
    <row r="2180" spans="2:15" x14ac:dyDescent="0.25">
      <c r="B2180" t="str">
        <f t="shared" si="33"/>
        <v>1043753022704Male</v>
      </c>
      <c r="C2180" s="256" t="s">
        <v>786</v>
      </c>
      <c r="D2180" s="17" t="s">
        <v>787</v>
      </c>
      <c r="E2180" s="17" t="s">
        <v>5311</v>
      </c>
      <c r="F2180" s="17" t="s">
        <v>2474</v>
      </c>
      <c r="G2180" s="256" t="s">
        <v>3905</v>
      </c>
      <c r="H2180" s="256" t="s">
        <v>5502</v>
      </c>
      <c r="I2180" s="256">
        <v>109</v>
      </c>
      <c r="J2180" s="256" t="s">
        <v>5502</v>
      </c>
      <c r="K2180" s="256">
        <v>251</v>
      </c>
      <c r="L2180" s="256">
        <v>22</v>
      </c>
      <c r="M2180" s="256" t="s">
        <v>5502</v>
      </c>
      <c r="N2180" s="256">
        <v>0</v>
      </c>
      <c r="O2180" s="256">
        <v>393</v>
      </c>
    </row>
    <row r="2181" spans="2:15" x14ac:dyDescent="0.25">
      <c r="B2181" t="str">
        <f t="shared" ref="B2181:B2244" si="34">C2181&amp;F2181&amp;G2181</f>
        <v>1043753022704Total</v>
      </c>
      <c r="C2181" s="504" t="s">
        <v>786</v>
      </c>
      <c r="D2181" s="505" t="s">
        <v>787</v>
      </c>
      <c r="E2181" s="505" t="s">
        <v>5311</v>
      </c>
      <c r="F2181" s="505" t="str">
        <f>F2180</f>
        <v>2704</v>
      </c>
      <c r="G2181" s="504" t="s">
        <v>3343</v>
      </c>
      <c r="H2181" s="504" t="s">
        <v>5502</v>
      </c>
      <c r="I2181" s="504">
        <v>210</v>
      </c>
      <c r="J2181" s="504">
        <v>16</v>
      </c>
      <c r="K2181" s="504">
        <v>483</v>
      </c>
      <c r="L2181" s="504">
        <v>37</v>
      </c>
      <c r="M2181" s="504" t="s">
        <v>5502</v>
      </c>
      <c r="N2181" s="504">
        <v>0</v>
      </c>
      <c r="O2181" s="504">
        <v>752</v>
      </c>
    </row>
    <row r="2182" spans="2:15" x14ac:dyDescent="0.25">
      <c r="B2182" t="str">
        <f t="shared" si="34"/>
        <v>1114400017762Female</v>
      </c>
      <c r="C2182" s="256" t="s">
        <v>788</v>
      </c>
      <c r="D2182" s="17" t="s">
        <v>789</v>
      </c>
      <c r="E2182" s="17" t="s">
        <v>789</v>
      </c>
      <c r="F2182" s="17" t="s">
        <v>2475</v>
      </c>
      <c r="G2182" s="256" t="s">
        <v>3904</v>
      </c>
      <c r="H2182" s="256">
        <v>0</v>
      </c>
      <c r="I2182" s="256" t="s">
        <v>5502</v>
      </c>
      <c r="J2182" s="256">
        <v>0</v>
      </c>
      <c r="K2182" s="256" t="s">
        <v>5502</v>
      </c>
      <c r="L2182" s="256" t="s">
        <v>5502</v>
      </c>
      <c r="M2182" s="256">
        <v>0</v>
      </c>
      <c r="N2182" s="256">
        <v>0</v>
      </c>
      <c r="O2182" s="256">
        <v>94</v>
      </c>
    </row>
    <row r="2183" spans="2:15" x14ac:dyDescent="0.25">
      <c r="B2183" t="str">
        <f t="shared" si="34"/>
        <v>1114400017762Male</v>
      </c>
      <c r="C2183" s="256" t="s">
        <v>788</v>
      </c>
      <c r="D2183" s="17" t="s">
        <v>789</v>
      </c>
      <c r="E2183" s="17" t="s">
        <v>789</v>
      </c>
      <c r="F2183" s="17" t="s">
        <v>2475</v>
      </c>
      <c r="G2183" s="256" t="s">
        <v>3905</v>
      </c>
      <c r="H2183" s="256">
        <v>0</v>
      </c>
      <c r="I2183" s="256" t="s">
        <v>5502</v>
      </c>
      <c r="J2183" s="256" t="s">
        <v>5502</v>
      </c>
      <c r="K2183" s="256">
        <v>66</v>
      </c>
      <c r="L2183" s="256">
        <v>0</v>
      </c>
      <c r="M2183" s="256">
        <v>0</v>
      </c>
      <c r="N2183" s="256">
        <v>0</v>
      </c>
      <c r="O2183" s="256">
        <v>70</v>
      </c>
    </row>
    <row r="2184" spans="2:15" x14ac:dyDescent="0.25">
      <c r="B2184" t="str">
        <f t="shared" si="34"/>
        <v>1114400017762Total</v>
      </c>
      <c r="C2184" s="504" t="s">
        <v>788</v>
      </c>
      <c r="D2184" s="505" t="s">
        <v>789</v>
      </c>
      <c r="E2184" s="505" t="s">
        <v>789</v>
      </c>
      <c r="F2184" s="505" t="str">
        <f>F2183</f>
        <v>7762</v>
      </c>
      <c r="G2184" s="504" t="s">
        <v>3343</v>
      </c>
      <c r="H2184" s="504">
        <v>0</v>
      </c>
      <c r="I2184" s="504" t="s">
        <v>5502</v>
      </c>
      <c r="J2184" s="504" t="s">
        <v>5502</v>
      </c>
      <c r="K2184" s="504" t="s">
        <v>5502</v>
      </c>
      <c r="L2184" s="504" t="s">
        <v>5502</v>
      </c>
      <c r="M2184" s="504">
        <v>0</v>
      </c>
      <c r="N2184" s="504">
        <v>0</v>
      </c>
      <c r="O2184" s="504">
        <v>164</v>
      </c>
    </row>
    <row r="2185" spans="2:15" x14ac:dyDescent="0.25">
      <c r="B2185" t="str">
        <f t="shared" si="34"/>
        <v>1265134207649Female</v>
      </c>
      <c r="C2185" s="256" t="s">
        <v>790</v>
      </c>
      <c r="D2185" s="17" t="s">
        <v>791</v>
      </c>
      <c r="E2185" s="17" t="s">
        <v>791</v>
      </c>
      <c r="F2185" s="17" t="s">
        <v>2476</v>
      </c>
      <c r="G2185" s="256" t="s">
        <v>3904</v>
      </c>
      <c r="H2185" s="256" t="s">
        <v>5502</v>
      </c>
      <c r="I2185" s="256">
        <v>82</v>
      </c>
      <c r="J2185" s="256">
        <v>116</v>
      </c>
      <c r="K2185" s="256">
        <v>295</v>
      </c>
      <c r="L2185" s="256" t="s">
        <v>5502</v>
      </c>
      <c r="M2185" s="256">
        <v>20</v>
      </c>
      <c r="N2185" s="256" t="s">
        <v>5502</v>
      </c>
      <c r="O2185" s="256">
        <v>523</v>
      </c>
    </row>
    <row r="2186" spans="2:15" x14ac:dyDescent="0.25">
      <c r="B2186" t="str">
        <f t="shared" si="34"/>
        <v>1265134207649Male</v>
      </c>
      <c r="C2186" s="256" t="s">
        <v>790</v>
      </c>
      <c r="D2186" s="17" t="s">
        <v>791</v>
      </c>
      <c r="E2186" s="17" t="s">
        <v>791</v>
      </c>
      <c r="F2186" s="17" t="s">
        <v>2476</v>
      </c>
      <c r="G2186" s="256" t="s">
        <v>3905</v>
      </c>
      <c r="H2186" s="256" t="s">
        <v>5502</v>
      </c>
      <c r="I2186" s="256">
        <v>54</v>
      </c>
      <c r="J2186" s="256">
        <v>75</v>
      </c>
      <c r="K2186" s="256">
        <v>262</v>
      </c>
      <c r="L2186" s="256" t="s">
        <v>5502</v>
      </c>
      <c r="M2186" s="256">
        <v>23</v>
      </c>
      <c r="N2186" s="256">
        <v>0</v>
      </c>
      <c r="O2186" s="256">
        <v>421</v>
      </c>
    </row>
    <row r="2187" spans="2:15" x14ac:dyDescent="0.25">
      <c r="B2187" t="str">
        <f t="shared" si="34"/>
        <v>1265134207649Total</v>
      </c>
      <c r="C2187" s="504" t="s">
        <v>790</v>
      </c>
      <c r="D2187" s="505" t="s">
        <v>791</v>
      </c>
      <c r="E2187" s="505" t="s">
        <v>791</v>
      </c>
      <c r="F2187" s="505" t="str">
        <f>F2186</f>
        <v>7649</v>
      </c>
      <c r="G2187" s="504" t="s">
        <v>3343</v>
      </c>
      <c r="H2187" s="504" t="s">
        <v>5502</v>
      </c>
      <c r="I2187" s="504">
        <v>136</v>
      </c>
      <c r="J2187" s="504">
        <v>191</v>
      </c>
      <c r="K2187" s="504">
        <v>557</v>
      </c>
      <c r="L2187" s="504" t="s">
        <v>5502</v>
      </c>
      <c r="M2187" s="504">
        <v>43</v>
      </c>
      <c r="N2187" s="504" t="s">
        <v>5502</v>
      </c>
      <c r="O2187" s="504">
        <v>944</v>
      </c>
    </row>
    <row r="2188" spans="2:15" x14ac:dyDescent="0.25">
      <c r="B2188" t="str">
        <f t="shared" si="34"/>
        <v>1220976041084Female</v>
      </c>
      <c r="C2188" s="256" t="s">
        <v>792</v>
      </c>
      <c r="D2188" s="17" t="s">
        <v>793</v>
      </c>
      <c r="E2188" s="17" t="s">
        <v>2477</v>
      </c>
      <c r="F2188" s="17" t="s">
        <v>2478</v>
      </c>
      <c r="G2188" s="256" t="s">
        <v>3904</v>
      </c>
      <c r="H2188" s="256">
        <v>0</v>
      </c>
      <c r="I2188" s="256" t="s">
        <v>5502</v>
      </c>
      <c r="J2188" s="256" t="s">
        <v>5502</v>
      </c>
      <c r="K2188" s="256">
        <v>243</v>
      </c>
      <c r="L2188" s="256" t="s">
        <v>5502</v>
      </c>
      <c r="M2188" s="256">
        <v>12</v>
      </c>
      <c r="N2188" s="256">
        <v>0</v>
      </c>
      <c r="O2188" s="256">
        <v>269</v>
      </c>
    </row>
    <row r="2189" spans="2:15" x14ac:dyDescent="0.25">
      <c r="B2189" t="str">
        <f t="shared" si="34"/>
        <v>1220976041084Male</v>
      </c>
      <c r="C2189" s="256" t="s">
        <v>792</v>
      </c>
      <c r="D2189" s="17" t="s">
        <v>793</v>
      </c>
      <c r="E2189" s="17" t="s">
        <v>2477</v>
      </c>
      <c r="F2189" s="17" t="s">
        <v>2478</v>
      </c>
      <c r="G2189" s="256" t="s">
        <v>3905</v>
      </c>
      <c r="H2189" s="256">
        <v>0</v>
      </c>
      <c r="I2189" s="256" t="s">
        <v>5502</v>
      </c>
      <c r="J2189" s="256">
        <v>14</v>
      </c>
      <c r="K2189" s="256">
        <v>233</v>
      </c>
      <c r="L2189" s="256" t="s">
        <v>5502</v>
      </c>
      <c r="M2189" s="256">
        <v>12</v>
      </c>
      <c r="N2189" s="256">
        <v>0</v>
      </c>
      <c r="O2189" s="256">
        <v>265</v>
      </c>
    </row>
    <row r="2190" spans="2:15" x14ac:dyDescent="0.25">
      <c r="B2190" t="str">
        <f t="shared" si="34"/>
        <v>1220976041084Total</v>
      </c>
      <c r="C2190" s="504" t="s">
        <v>792</v>
      </c>
      <c r="D2190" s="505" t="s">
        <v>793</v>
      </c>
      <c r="E2190" s="505" t="s">
        <v>2477</v>
      </c>
      <c r="F2190" s="505" t="str">
        <f>F2189</f>
        <v>1084</v>
      </c>
      <c r="G2190" s="504" t="s">
        <v>3343</v>
      </c>
      <c r="H2190" s="504">
        <v>0</v>
      </c>
      <c r="I2190" s="504" t="s">
        <v>5502</v>
      </c>
      <c r="J2190" s="504" t="s">
        <v>5502</v>
      </c>
      <c r="K2190" s="504">
        <v>476</v>
      </c>
      <c r="L2190" s="504" t="s">
        <v>5502</v>
      </c>
      <c r="M2190" s="504">
        <v>24</v>
      </c>
      <c r="N2190" s="504">
        <v>0</v>
      </c>
      <c r="O2190" s="504">
        <v>534</v>
      </c>
    </row>
    <row r="2191" spans="2:15" x14ac:dyDescent="0.25">
      <c r="B2191" t="str">
        <f t="shared" si="34"/>
        <v>1220976047561Female</v>
      </c>
      <c r="C2191" s="256" t="s">
        <v>792</v>
      </c>
      <c r="D2191" s="17" t="s">
        <v>793</v>
      </c>
      <c r="E2191" s="17" t="s">
        <v>2479</v>
      </c>
      <c r="F2191" s="17" t="s">
        <v>2480</v>
      </c>
      <c r="G2191" s="256" t="s">
        <v>3904</v>
      </c>
      <c r="H2191" s="256">
        <v>0</v>
      </c>
      <c r="I2191" s="256">
        <v>0</v>
      </c>
      <c r="J2191" s="256" t="s">
        <v>5502</v>
      </c>
      <c r="K2191" s="256">
        <v>93</v>
      </c>
      <c r="L2191" s="256" t="s">
        <v>5502</v>
      </c>
      <c r="M2191" s="256" t="s">
        <v>5502</v>
      </c>
      <c r="N2191" s="256">
        <v>0</v>
      </c>
      <c r="O2191" s="256">
        <v>112</v>
      </c>
    </row>
    <row r="2192" spans="2:15" x14ac:dyDescent="0.25">
      <c r="B2192" t="str">
        <f t="shared" si="34"/>
        <v>1220976047561Male</v>
      </c>
      <c r="C2192" s="256" t="s">
        <v>792</v>
      </c>
      <c r="D2192" s="17" t="s">
        <v>793</v>
      </c>
      <c r="E2192" s="17" t="s">
        <v>2479</v>
      </c>
      <c r="F2192" s="17" t="s">
        <v>2480</v>
      </c>
      <c r="G2192" s="256" t="s">
        <v>3905</v>
      </c>
      <c r="H2192" s="256">
        <v>0</v>
      </c>
      <c r="I2192" s="256">
        <v>0</v>
      </c>
      <c r="J2192" s="256" t="s">
        <v>5502</v>
      </c>
      <c r="K2192" s="256">
        <v>138</v>
      </c>
      <c r="L2192" s="256" t="s">
        <v>5502</v>
      </c>
      <c r="M2192" s="256" t="s">
        <v>5502</v>
      </c>
      <c r="N2192" s="256">
        <v>0</v>
      </c>
      <c r="O2192" s="256">
        <v>158</v>
      </c>
    </row>
    <row r="2193" spans="2:15" x14ac:dyDescent="0.25">
      <c r="B2193" t="str">
        <f t="shared" si="34"/>
        <v>1220976047561Total</v>
      </c>
      <c r="C2193" s="504" t="s">
        <v>792</v>
      </c>
      <c r="D2193" s="505" t="s">
        <v>793</v>
      </c>
      <c r="E2193" s="505" t="s">
        <v>2479</v>
      </c>
      <c r="F2193" s="505" t="str">
        <f>F2192</f>
        <v>7561</v>
      </c>
      <c r="G2193" s="504" t="s">
        <v>3343</v>
      </c>
      <c r="H2193" s="504">
        <v>0</v>
      </c>
      <c r="I2193" s="504">
        <v>0</v>
      </c>
      <c r="J2193" s="504">
        <v>13</v>
      </c>
      <c r="K2193" s="504">
        <v>231</v>
      </c>
      <c r="L2193" s="504">
        <v>11</v>
      </c>
      <c r="M2193" s="504">
        <v>15</v>
      </c>
      <c r="N2193" s="504">
        <v>0</v>
      </c>
      <c r="O2193" s="504">
        <v>270</v>
      </c>
    </row>
    <row r="2194" spans="2:15" x14ac:dyDescent="0.25">
      <c r="B2194" t="str">
        <f t="shared" si="34"/>
        <v>1076563038323Female</v>
      </c>
      <c r="C2194" s="256" t="s">
        <v>794</v>
      </c>
      <c r="D2194" s="17" t="s">
        <v>795</v>
      </c>
      <c r="E2194" s="17" t="s">
        <v>5410</v>
      </c>
      <c r="F2194" s="17" t="s">
        <v>5409</v>
      </c>
      <c r="G2194" s="256" t="s">
        <v>3904</v>
      </c>
      <c r="H2194" s="256">
        <v>0</v>
      </c>
      <c r="I2194" s="256">
        <v>105</v>
      </c>
      <c r="J2194" s="256" t="s">
        <v>5502</v>
      </c>
      <c r="K2194" s="256">
        <v>232</v>
      </c>
      <c r="L2194" s="256">
        <v>52</v>
      </c>
      <c r="M2194" s="256" t="s">
        <v>5502</v>
      </c>
      <c r="N2194" s="256">
        <v>0</v>
      </c>
      <c r="O2194" s="256">
        <v>407</v>
      </c>
    </row>
    <row r="2195" spans="2:15" x14ac:dyDescent="0.25">
      <c r="B2195" t="str">
        <f t="shared" si="34"/>
        <v>1076563038323Male</v>
      </c>
      <c r="C2195" s="256" t="s">
        <v>794</v>
      </c>
      <c r="D2195" s="17" t="s">
        <v>795</v>
      </c>
      <c r="E2195" s="17" t="s">
        <v>5410</v>
      </c>
      <c r="F2195" s="17" t="s">
        <v>5409</v>
      </c>
      <c r="G2195" s="256" t="s">
        <v>3905</v>
      </c>
      <c r="H2195" s="256">
        <v>0</v>
      </c>
      <c r="I2195" s="256">
        <v>106</v>
      </c>
      <c r="J2195" s="256" t="s">
        <v>5502</v>
      </c>
      <c r="K2195" s="256">
        <v>242</v>
      </c>
      <c r="L2195" s="256">
        <v>44</v>
      </c>
      <c r="M2195" s="256" t="s">
        <v>5502</v>
      </c>
      <c r="N2195" s="256" t="s">
        <v>5502</v>
      </c>
      <c r="O2195" s="256">
        <v>402</v>
      </c>
    </row>
    <row r="2196" spans="2:15" x14ac:dyDescent="0.25">
      <c r="B2196" t="str">
        <f t="shared" si="34"/>
        <v>1076563038323Total</v>
      </c>
      <c r="C2196" s="504" t="s">
        <v>794</v>
      </c>
      <c r="D2196" s="505" t="s">
        <v>795</v>
      </c>
      <c r="E2196" s="505" t="s">
        <v>5410</v>
      </c>
      <c r="F2196" s="505" t="str">
        <f>F2195</f>
        <v>8323</v>
      </c>
      <c r="G2196" s="504" t="s">
        <v>3343</v>
      </c>
      <c r="H2196" s="504">
        <v>0</v>
      </c>
      <c r="I2196" s="504">
        <v>211</v>
      </c>
      <c r="J2196" s="504">
        <v>23</v>
      </c>
      <c r="K2196" s="504">
        <v>474</v>
      </c>
      <c r="L2196" s="504">
        <v>96</v>
      </c>
      <c r="M2196" s="504" t="s">
        <v>5502</v>
      </c>
      <c r="N2196" s="504" t="s">
        <v>5502</v>
      </c>
      <c r="O2196" s="504">
        <v>809</v>
      </c>
    </row>
    <row r="2197" spans="2:15" x14ac:dyDescent="0.25">
      <c r="B2197" t="str">
        <f t="shared" si="34"/>
        <v>1155040037930Female</v>
      </c>
      <c r="C2197" s="256" t="s">
        <v>796</v>
      </c>
      <c r="D2197" s="17" t="s">
        <v>797</v>
      </c>
      <c r="E2197" s="17" t="s">
        <v>2481</v>
      </c>
      <c r="F2197" s="17" t="s">
        <v>2482</v>
      </c>
      <c r="G2197" s="256" t="s">
        <v>3904</v>
      </c>
      <c r="H2197" s="256">
        <v>0</v>
      </c>
      <c r="I2197" s="256" t="s">
        <v>5502</v>
      </c>
      <c r="J2197" s="256" t="s">
        <v>5502</v>
      </c>
      <c r="K2197" s="256">
        <v>143</v>
      </c>
      <c r="L2197" s="256" t="s">
        <v>5502</v>
      </c>
      <c r="M2197" s="256">
        <v>0</v>
      </c>
      <c r="N2197" s="256">
        <v>0</v>
      </c>
      <c r="O2197" s="256">
        <v>149</v>
      </c>
    </row>
    <row r="2198" spans="2:15" x14ac:dyDescent="0.25">
      <c r="B2198" t="str">
        <f t="shared" si="34"/>
        <v>1155040037930Male</v>
      </c>
      <c r="C2198" s="256" t="s">
        <v>796</v>
      </c>
      <c r="D2198" s="17" t="s">
        <v>797</v>
      </c>
      <c r="E2198" s="17" t="s">
        <v>2481</v>
      </c>
      <c r="F2198" s="17" t="s">
        <v>2482</v>
      </c>
      <c r="G2198" s="256" t="s">
        <v>3905</v>
      </c>
      <c r="H2198" s="256">
        <v>0</v>
      </c>
      <c r="I2198" s="256" t="s">
        <v>5502</v>
      </c>
      <c r="J2198" s="256" t="s">
        <v>5502</v>
      </c>
      <c r="K2198" s="256">
        <v>134</v>
      </c>
      <c r="L2198" s="256" t="s">
        <v>5502</v>
      </c>
      <c r="M2198" s="256">
        <v>0</v>
      </c>
      <c r="N2198" s="256">
        <v>0</v>
      </c>
      <c r="O2198" s="256">
        <v>148</v>
      </c>
    </row>
    <row r="2199" spans="2:15" x14ac:dyDescent="0.25">
      <c r="B2199" t="str">
        <f t="shared" si="34"/>
        <v>1155040037930Total</v>
      </c>
      <c r="C2199" s="504" t="s">
        <v>796</v>
      </c>
      <c r="D2199" s="505" t="s">
        <v>797</v>
      </c>
      <c r="E2199" s="505" t="s">
        <v>2481</v>
      </c>
      <c r="F2199" s="505" t="str">
        <f>F2198</f>
        <v>7930</v>
      </c>
      <c r="G2199" s="504" t="s">
        <v>3343</v>
      </c>
      <c r="H2199" s="504">
        <v>0</v>
      </c>
      <c r="I2199" s="504" t="s">
        <v>5502</v>
      </c>
      <c r="J2199" s="504" t="s">
        <v>5502</v>
      </c>
      <c r="K2199" s="504">
        <v>277</v>
      </c>
      <c r="L2199" s="504" t="s">
        <v>5502</v>
      </c>
      <c r="M2199" s="504">
        <v>0</v>
      </c>
      <c r="N2199" s="504">
        <v>0</v>
      </c>
      <c r="O2199" s="504">
        <v>297</v>
      </c>
    </row>
    <row r="2200" spans="2:15" x14ac:dyDescent="0.25">
      <c r="B2200" t="str">
        <f t="shared" si="34"/>
        <v>1155040037931Female</v>
      </c>
      <c r="C2200" s="256" t="s">
        <v>796</v>
      </c>
      <c r="D2200" s="17" t="s">
        <v>797</v>
      </c>
      <c r="E2200" s="17" t="s">
        <v>2483</v>
      </c>
      <c r="F2200" s="17" t="s">
        <v>2484</v>
      </c>
      <c r="G2200" s="256" t="s">
        <v>3904</v>
      </c>
      <c r="H2200" s="256">
        <v>0</v>
      </c>
      <c r="I2200" s="256" t="s">
        <v>5502</v>
      </c>
      <c r="J2200" s="256" t="s">
        <v>5502</v>
      </c>
      <c r="K2200" s="256" t="s">
        <v>5502</v>
      </c>
      <c r="L2200" s="256" t="s">
        <v>5502</v>
      </c>
      <c r="M2200" s="256">
        <v>0</v>
      </c>
      <c r="N2200" s="256">
        <v>0</v>
      </c>
      <c r="O2200" s="256">
        <v>97</v>
      </c>
    </row>
    <row r="2201" spans="2:15" x14ac:dyDescent="0.25">
      <c r="B2201" t="str">
        <f t="shared" si="34"/>
        <v>1155040037931Male</v>
      </c>
      <c r="C2201" s="256" t="s">
        <v>796</v>
      </c>
      <c r="D2201" s="17" t="s">
        <v>797</v>
      </c>
      <c r="E2201" s="17" t="s">
        <v>2483</v>
      </c>
      <c r="F2201" s="17" t="s">
        <v>2484</v>
      </c>
      <c r="G2201" s="256" t="s">
        <v>3905</v>
      </c>
      <c r="H2201" s="256">
        <v>0</v>
      </c>
      <c r="I2201" s="256" t="s">
        <v>5502</v>
      </c>
      <c r="J2201" s="256" t="s">
        <v>5502</v>
      </c>
      <c r="K2201" s="256">
        <v>88</v>
      </c>
      <c r="L2201" s="256">
        <v>0</v>
      </c>
      <c r="M2201" s="256">
        <v>0</v>
      </c>
      <c r="N2201" s="256">
        <v>0</v>
      </c>
      <c r="O2201" s="256">
        <v>93</v>
      </c>
    </row>
    <row r="2202" spans="2:15" x14ac:dyDescent="0.25">
      <c r="B2202" t="str">
        <f t="shared" si="34"/>
        <v>1155040037931Total</v>
      </c>
      <c r="C2202" s="504" t="s">
        <v>796</v>
      </c>
      <c r="D2202" s="505" t="s">
        <v>797</v>
      </c>
      <c r="E2202" s="505" t="s">
        <v>2483</v>
      </c>
      <c r="F2202" s="505" t="str">
        <f>F2201</f>
        <v>7931</v>
      </c>
      <c r="G2202" s="504" t="s">
        <v>3343</v>
      </c>
      <c r="H2202" s="504">
        <v>0</v>
      </c>
      <c r="I2202" s="504" t="s">
        <v>5502</v>
      </c>
      <c r="J2202" s="504" t="s">
        <v>5502</v>
      </c>
      <c r="K2202" s="504" t="s">
        <v>5502</v>
      </c>
      <c r="L2202" s="504" t="s">
        <v>5502</v>
      </c>
      <c r="M2202" s="504">
        <v>0</v>
      </c>
      <c r="N2202" s="504">
        <v>0</v>
      </c>
      <c r="O2202" s="504">
        <v>190</v>
      </c>
    </row>
    <row r="2203" spans="2:15" x14ac:dyDescent="0.25">
      <c r="B2203" t="str">
        <f t="shared" si="34"/>
        <v>1101431207566Female</v>
      </c>
      <c r="C2203" s="256" t="s">
        <v>798</v>
      </c>
      <c r="D2203" s="17" t="s">
        <v>799</v>
      </c>
      <c r="E2203" s="17" t="s">
        <v>799</v>
      </c>
      <c r="F2203" s="17" t="s">
        <v>2485</v>
      </c>
      <c r="G2203" s="256" t="s">
        <v>3904</v>
      </c>
      <c r="H2203" s="256">
        <v>0</v>
      </c>
      <c r="I2203" s="256">
        <v>0</v>
      </c>
      <c r="J2203" s="256">
        <v>0</v>
      </c>
      <c r="K2203" s="256">
        <v>0</v>
      </c>
      <c r="L2203" s="256">
        <v>0</v>
      </c>
      <c r="M2203" s="256">
        <v>0</v>
      </c>
      <c r="N2203" s="256">
        <v>0</v>
      </c>
      <c r="O2203" s="256">
        <v>0</v>
      </c>
    </row>
    <row r="2204" spans="2:15" x14ac:dyDescent="0.25">
      <c r="B2204" t="str">
        <f t="shared" si="34"/>
        <v>1101431207566Male</v>
      </c>
      <c r="C2204" s="256" t="s">
        <v>798</v>
      </c>
      <c r="D2204" s="17" t="s">
        <v>799</v>
      </c>
      <c r="E2204" s="17" t="s">
        <v>799</v>
      </c>
      <c r="F2204" s="17" t="s">
        <v>2485</v>
      </c>
      <c r="G2204" s="256" t="s">
        <v>3905</v>
      </c>
      <c r="H2204" s="256">
        <v>0</v>
      </c>
      <c r="I2204" s="256">
        <v>0</v>
      </c>
      <c r="J2204" s="256" t="s">
        <v>5502</v>
      </c>
      <c r="K2204" s="256" t="s">
        <v>5502</v>
      </c>
      <c r="L2204" s="256">
        <v>0</v>
      </c>
      <c r="M2204" s="256">
        <v>0</v>
      </c>
      <c r="N2204" s="256">
        <v>0</v>
      </c>
      <c r="O2204" s="256" t="s">
        <v>5502</v>
      </c>
    </row>
    <row r="2205" spans="2:15" x14ac:dyDescent="0.25">
      <c r="B2205" t="str">
        <f t="shared" si="34"/>
        <v>1101431207566Total</v>
      </c>
      <c r="C2205" s="504" t="s">
        <v>798</v>
      </c>
      <c r="D2205" s="505" t="s">
        <v>799</v>
      </c>
      <c r="E2205" s="505" t="s">
        <v>799</v>
      </c>
      <c r="F2205" s="505" t="str">
        <f>F2204</f>
        <v>7566</v>
      </c>
      <c r="G2205" s="504" t="s">
        <v>3343</v>
      </c>
      <c r="H2205" s="504">
        <v>0</v>
      </c>
      <c r="I2205" s="504">
        <v>0</v>
      </c>
      <c r="J2205" s="504" t="s">
        <v>5502</v>
      </c>
      <c r="K2205" s="504" t="s">
        <v>5502</v>
      </c>
      <c r="L2205" s="504">
        <v>0</v>
      </c>
      <c r="M2205" s="504">
        <v>0</v>
      </c>
      <c r="N2205" s="504">
        <v>0</v>
      </c>
      <c r="O2205" s="504" t="s">
        <v>5502</v>
      </c>
    </row>
    <row r="2206" spans="2:15" x14ac:dyDescent="0.25">
      <c r="B2206" t="str">
        <f t="shared" si="34"/>
        <v>1234656023265Female</v>
      </c>
      <c r="C2206" s="256" t="s">
        <v>800</v>
      </c>
      <c r="D2206" s="17" t="s">
        <v>801</v>
      </c>
      <c r="E2206" s="17" t="s">
        <v>2486</v>
      </c>
      <c r="F2206" s="17" t="s">
        <v>2487</v>
      </c>
      <c r="G2206" s="256" t="s">
        <v>3904</v>
      </c>
      <c r="H2206" s="256">
        <v>0</v>
      </c>
      <c r="I2206" s="256">
        <v>90</v>
      </c>
      <c r="J2206" s="256">
        <v>81</v>
      </c>
      <c r="K2206" s="256">
        <v>45</v>
      </c>
      <c r="L2206" s="256" t="s">
        <v>5502</v>
      </c>
      <c r="M2206" s="256" t="s">
        <v>5502</v>
      </c>
      <c r="N2206" s="256">
        <v>0</v>
      </c>
      <c r="O2206" s="256">
        <v>237</v>
      </c>
    </row>
    <row r="2207" spans="2:15" x14ac:dyDescent="0.25">
      <c r="B2207" t="str">
        <f t="shared" si="34"/>
        <v>1234656023265Male</v>
      </c>
      <c r="C2207" s="256" t="s">
        <v>800</v>
      </c>
      <c r="D2207" s="17" t="s">
        <v>801</v>
      </c>
      <c r="E2207" s="17" t="s">
        <v>2486</v>
      </c>
      <c r="F2207" s="17" t="s">
        <v>2487</v>
      </c>
      <c r="G2207" s="256" t="s">
        <v>3905</v>
      </c>
      <c r="H2207" s="256">
        <v>0</v>
      </c>
      <c r="I2207" s="256">
        <v>55</v>
      </c>
      <c r="J2207" s="256">
        <v>78</v>
      </c>
      <c r="K2207" s="256">
        <v>47</v>
      </c>
      <c r="L2207" s="256" t="s">
        <v>5502</v>
      </c>
      <c r="M2207" s="256" t="s">
        <v>5502</v>
      </c>
      <c r="N2207" s="256">
        <v>0</v>
      </c>
      <c r="O2207" s="256">
        <v>199</v>
      </c>
    </row>
    <row r="2208" spans="2:15" x14ac:dyDescent="0.25">
      <c r="B2208" t="str">
        <f t="shared" si="34"/>
        <v>1234656023265Total</v>
      </c>
      <c r="C2208" s="504" t="s">
        <v>800</v>
      </c>
      <c r="D2208" s="505" t="s">
        <v>801</v>
      </c>
      <c r="E2208" s="505" t="s">
        <v>2486</v>
      </c>
      <c r="F2208" s="505" t="str">
        <f>F2207</f>
        <v>3265</v>
      </c>
      <c r="G2208" s="504" t="s">
        <v>3343</v>
      </c>
      <c r="H2208" s="504">
        <v>0</v>
      </c>
      <c r="I2208" s="504">
        <v>145</v>
      </c>
      <c r="J2208" s="504">
        <v>159</v>
      </c>
      <c r="K2208" s="504">
        <v>92</v>
      </c>
      <c r="L2208" s="504">
        <v>29</v>
      </c>
      <c r="M2208" s="504">
        <v>11</v>
      </c>
      <c r="N2208" s="504">
        <v>0</v>
      </c>
      <c r="O2208" s="504">
        <v>436</v>
      </c>
    </row>
    <row r="2209" spans="2:15" x14ac:dyDescent="0.25">
      <c r="B2209" t="str">
        <f t="shared" si="34"/>
        <v>1234656023321Female</v>
      </c>
      <c r="C2209" s="256" t="s">
        <v>800</v>
      </c>
      <c r="D2209" s="17" t="s">
        <v>801</v>
      </c>
      <c r="E2209" s="17" t="s">
        <v>2488</v>
      </c>
      <c r="F2209" s="17" t="s">
        <v>2489</v>
      </c>
      <c r="G2209" s="256" t="s">
        <v>3904</v>
      </c>
      <c r="H2209" s="256">
        <v>0</v>
      </c>
      <c r="I2209" s="256">
        <v>63</v>
      </c>
      <c r="J2209" s="256">
        <v>63</v>
      </c>
      <c r="K2209" s="256" t="s">
        <v>5502</v>
      </c>
      <c r="L2209" s="256">
        <v>12</v>
      </c>
      <c r="M2209" s="256" t="s">
        <v>5502</v>
      </c>
      <c r="N2209" s="256">
        <v>0</v>
      </c>
      <c r="O2209" s="256">
        <v>150</v>
      </c>
    </row>
    <row r="2210" spans="2:15" x14ac:dyDescent="0.25">
      <c r="B2210" t="str">
        <f t="shared" si="34"/>
        <v>1234656023321Male</v>
      </c>
      <c r="C2210" s="256" t="s">
        <v>800</v>
      </c>
      <c r="D2210" s="17" t="s">
        <v>801</v>
      </c>
      <c r="E2210" s="17" t="s">
        <v>2488</v>
      </c>
      <c r="F2210" s="17" t="s">
        <v>2489</v>
      </c>
      <c r="G2210" s="256" t="s">
        <v>3905</v>
      </c>
      <c r="H2210" s="256" t="s">
        <v>5502</v>
      </c>
      <c r="I2210" s="256">
        <v>55</v>
      </c>
      <c r="J2210" s="256">
        <v>55</v>
      </c>
      <c r="K2210" s="256">
        <v>17</v>
      </c>
      <c r="L2210" s="256">
        <v>14</v>
      </c>
      <c r="M2210" s="256" t="s">
        <v>5502</v>
      </c>
      <c r="N2210" s="256">
        <v>0</v>
      </c>
      <c r="O2210" s="256">
        <v>146</v>
      </c>
    </row>
    <row r="2211" spans="2:15" x14ac:dyDescent="0.25">
      <c r="B2211" t="str">
        <f t="shared" si="34"/>
        <v>1234656023321Total</v>
      </c>
      <c r="C2211" s="504" t="s">
        <v>800</v>
      </c>
      <c r="D2211" s="505" t="s">
        <v>801</v>
      </c>
      <c r="E2211" s="505" t="s">
        <v>2488</v>
      </c>
      <c r="F2211" s="505" t="str">
        <f>F2210</f>
        <v>3321</v>
      </c>
      <c r="G2211" s="504" t="s">
        <v>3343</v>
      </c>
      <c r="H2211" s="504" t="s">
        <v>5502</v>
      </c>
      <c r="I2211" s="504">
        <v>118</v>
      </c>
      <c r="J2211" s="504">
        <v>118</v>
      </c>
      <c r="K2211" s="504" t="s">
        <v>5502</v>
      </c>
      <c r="L2211" s="504">
        <v>26</v>
      </c>
      <c r="M2211" s="504" t="s">
        <v>5502</v>
      </c>
      <c r="N2211" s="504">
        <v>0</v>
      </c>
      <c r="O2211" s="504">
        <v>296</v>
      </c>
    </row>
    <row r="2212" spans="2:15" x14ac:dyDescent="0.25">
      <c r="B2212" t="str">
        <f t="shared" si="34"/>
        <v>1234656026729Female</v>
      </c>
      <c r="C2212" s="256" t="s">
        <v>800</v>
      </c>
      <c r="D2212" s="17" t="s">
        <v>801</v>
      </c>
      <c r="E2212" s="17" t="s">
        <v>2490</v>
      </c>
      <c r="F2212" s="17" t="s">
        <v>2491</v>
      </c>
      <c r="G2212" s="256" t="s">
        <v>3904</v>
      </c>
      <c r="H2212" s="256" t="s">
        <v>5502</v>
      </c>
      <c r="I2212" s="256">
        <v>329</v>
      </c>
      <c r="J2212" s="256">
        <v>278</v>
      </c>
      <c r="K2212" s="256">
        <v>160</v>
      </c>
      <c r="L2212" s="256">
        <v>28</v>
      </c>
      <c r="M2212" s="256" t="s">
        <v>5502</v>
      </c>
      <c r="N2212" s="256">
        <v>0</v>
      </c>
      <c r="O2212" s="256">
        <v>811</v>
      </c>
    </row>
    <row r="2213" spans="2:15" x14ac:dyDescent="0.25">
      <c r="B2213" t="str">
        <f t="shared" si="34"/>
        <v>1234656026729Male</v>
      </c>
      <c r="C2213" s="256" t="s">
        <v>800</v>
      </c>
      <c r="D2213" s="17" t="s">
        <v>801</v>
      </c>
      <c r="E2213" s="17" t="s">
        <v>2490</v>
      </c>
      <c r="F2213" s="17" t="s">
        <v>2491</v>
      </c>
      <c r="G2213" s="256" t="s">
        <v>3905</v>
      </c>
      <c r="H2213" s="256" t="s">
        <v>5502</v>
      </c>
      <c r="I2213" s="256">
        <v>382</v>
      </c>
      <c r="J2213" s="256">
        <v>269</v>
      </c>
      <c r="K2213" s="256">
        <v>180</v>
      </c>
      <c r="L2213" s="256">
        <v>27</v>
      </c>
      <c r="M2213" s="256" t="s">
        <v>5502</v>
      </c>
      <c r="N2213" s="256">
        <v>0</v>
      </c>
      <c r="O2213" s="256">
        <v>877</v>
      </c>
    </row>
    <row r="2214" spans="2:15" x14ac:dyDescent="0.25">
      <c r="B2214" t="str">
        <f t="shared" si="34"/>
        <v>1234656026729Total</v>
      </c>
      <c r="C2214" s="504" t="s">
        <v>800</v>
      </c>
      <c r="D2214" s="505" t="s">
        <v>801</v>
      </c>
      <c r="E2214" s="505" t="s">
        <v>2490</v>
      </c>
      <c r="F2214" s="505" t="str">
        <f>F2213</f>
        <v>6729</v>
      </c>
      <c r="G2214" s="504" t="s">
        <v>3343</v>
      </c>
      <c r="H2214" s="504" t="s">
        <v>5502</v>
      </c>
      <c r="I2214" s="504">
        <v>711</v>
      </c>
      <c r="J2214" s="504">
        <v>547</v>
      </c>
      <c r="K2214" s="504">
        <v>340</v>
      </c>
      <c r="L2214" s="504">
        <v>55</v>
      </c>
      <c r="M2214" s="504" t="s">
        <v>5502</v>
      </c>
      <c r="N2214" s="504">
        <v>0</v>
      </c>
      <c r="O2214" s="504">
        <v>1688</v>
      </c>
    </row>
    <row r="2215" spans="2:15" x14ac:dyDescent="0.25">
      <c r="B2215" t="str">
        <f t="shared" si="34"/>
        <v>1234656026998Female</v>
      </c>
      <c r="C2215" s="256" t="s">
        <v>800</v>
      </c>
      <c r="D2215" s="17" t="s">
        <v>801</v>
      </c>
      <c r="E2215" s="17" t="s">
        <v>2492</v>
      </c>
      <c r="F2215" s="17" t="s">
        <v>2493</v>
      </c>
      <c r="G2215" s="256" t="s">
        <v>3904</v>
      </c>
      <c r="H2215" s="256">
        <v>0</v>
      </c>
      <c r="I2215" s="256">
        <v>30</v>
      </c>
      <c r="J2215" s="256">
        <v>20</v>
      </c>
      <c r="K2215" s="256" t="s">
        <v>5502</v>
      </c>
      <c r="L2215" s="256">
        <v>0</v>
      </c>
      <c r="M2215" s="256" t="s">
        <v>5502</v>
      </c>
      <c r="N2215" s="256">
        <v>0</v>
      </c>
      <c r="O2215" s="256">
        <v>56</v>
      </c>
    </row>
    <row r="2216" spans="2:15" x14ac:dyDescent="0.25">
      <c r="B2216" t="str">
        <f t="shared" si="34"/>
        <v>1234656026998Male</v>
      </c>
      <c r="C2216" s="256" t="s">
        <v>800</v>
      </c>
      <c r="D2216" s="17" t="s">
        <v>801</v>
      </c>
      <c r="E2216" s="17" t="s">
        <v>2492</v>
      </c>
      <c r="F2216" s="17" t="s">
        <v>2493</v>
      </c>
      <c r="G2216" s="256" t="s">
        <v>3905</v>
      </c>
      <c r="H2216" s="256">
        <v>0</v>
      </c>
      <c r="I2216" s="256">
        <v>35</v>
      </c>
      <c r="J2216" s="256">
        <v>22</v>
      </c>
      <c r="K2216" s="256" t="s">
        <v>5502</v>
      </c>
      <c r="L2216" s="256" t="s">
        <v>5502</v>
      </c>
      <c r="M2216" s="256">
        <v>0</v>
      </c>
      <c r="N2216" s="256">
        <v>0</v>
      </c>
      <c r="O2216" s="256">
        <v>69</v>
      </c>
    </row>
    <row r="2217" spans="2:15" x14ac:dyDescent="0.25">
      <c r="B2217" t="str">
        <f t="shared" si="34"/>
        <v>1234656026998Total</v>
      </c>
      <c r="C2217" s="504" t="s">
        <v>800</v>
      </c>
      <c r="D2217" s="505" t="s">
        <v>801</v>
      </c>
      <c r="E2217" s="505" t="s">
        <v>2492</v>
      </c>
      <c r="F2217" s="505" t="str">
        <f>F2216</f>
        <v>6998</v>
      </c>
      <c r="G2217" s="504" t="s">
        <v>3343</v>
      </c>
      <c r="H2217" s="504">
        <v>0</v>
      </c>
      <c r="I2217" s="504">
        <v>65</v>
      </c>
      <c r="J2217" s="504">
        <v>42</v>
      </c>
      <c r="K2217" s="504">
        <v>15</v>
      </c>
      <c r="L2217" s="504" t="s">
        <v>5502</v>
      </c>
      <c r="M2217" s="504" t="s">
        <v>5502</v>
      </c>
      <c r="N2217" s="504">
        <v>0</v>
      </c>
      <c r="O2217" s="504">
        <v>125</v>
      </c>
    </row>
    <row r="2218" spans="2:15" x14ac:dyDescent="0.25">
      <c r="B2218" t="str">
        <f t="shared" si="34"/>
        <v>1234656023320Female</v>
      </c>
      <c r="C2218" s="256" t="s">
        <v>800</v>
      </c>
      <c r="D2218" s="17" t="s">
        <v>801</v>
      </c>
      <c r="E2218" s="17" t="s">
        <v>2494</v>
      </c>
      <c r="F2218" s="17" t="s">
        <v>2495</v>
      </c>
      <c r="G2218" s="256" t="s">
        <v>3904</v>
      </c>
      <c r="H2218" s="256">
        <v>0</v>
      </c>
      <c r="I2218" s="256">
        <v>44</v>
      </c>
      <c r="J2218" s="256">
        <v>43</v>
      </c>
      <c r="K2218" s="256">
        <v>20</v>
      </c>
      <c r="L2218" s="256" t="s">
        <v>5502</v>
      </c>
      <c r="M2218" s="256" t="s">
        <v>5502</v>
      </c>
      <c r="N2218" s="256">
        <v>0</v>
      </c>
      <c r="O2218" s="256">
        <v>121</v>
      </c>
    </row>
    <row r="2219" spans="2:15" x14ac:dyDescent="0.25">
      <c r="B2219" t="str">
        <f t="shared" si="34"/>
        <v>1234656023320Male</v>
      </c>
      <c r="C2219" s="256" t="s">
        <v>800</v>
      </c>
      <c r="D2219" s="17" t="s">
        <v>801</v>
      </c>
      <c r="E2219" s="17" t="s">
        <v>2494</v>
      </c>
      <c r="F2219" s="17" t="s">
        <v>2495</v>
      </c>
      <c r="G2219" s="256" t="s">
        <v>3905</v>
      </c>
      <c r="H2219" s="256">
        <v>0</v>
      </c>
      <c r="I2219" s="256">
        <v>54</v>
      </c>
      <c r="J2219" s="256">
        <v>61</v>
      </c>
      <c r="K2219" s="256">
        <v>20</v>
      </c>
      <c r="L2219" s="256">
        <v>20</v>
      </c>
      <c r="M2219" s="256">
        <v>0</v>
      </c>
      <c r="N2219" s="256">
        <v>0</v>
      </c>
      <c r="O2219" s="256">
        <v>155</v>
      </c>
    </row>
    <row r="2220" spans="2:15" x14ac:dyDescent="0.25">
      <c r="B2220" t="str">
        <f t="shared" si="34"/>
        <v>1234656023320Total</v>
      </c>
      <c r="C2220" s="504" t="s">
        <v>800</v>
      </c>
      <c r="D2220" s="505" t="s">
        <v>801</v>
      </c>
      <c r="E2220" s="505" t="s">
        <v>2494</v>
      </c>
      <c r="F2220" s="505" t="str">
        <f>F2219</f>
        <v>3320</v>
      </c>
      <c r="G2220" s="504" t="s">
        <v>3343</v>
      </c>
      <c r="H2220" s="504">
        <v>0</v>
      </c>
      <c r="I2220" s="504">
        <v>98</v>
      </c>
      <c r="J2220" s="504">
        <v>104</v>
      </c>
      <c r="K2220" s="504">
        <v>40</v>
      </c>
      <c r="L2220" s="504" t="s">
        <v>5502</v>
      </c>
      <c r="M2220" s="504" t="s">
        <v>5502</v>
      </c>
      <c r="N2220" s="504">
        <v>0</v>
      </c>
      <c r="O2220" s="504">
        <v>276</v>
      </c>
    </row>
    <row r="2221" spans="2:15" x14ac:dyDescent="0.25">
      <c r="B2221" t="str">
        <f t="shared" si="34"/>
        <v>1030268525108Female</v>
      </c>
      <c r="C2221" s="256" t="s">
        <v>802</v>
      </c>
      <c r="D2221" s="17" t="s">
        <v>803</v>
      </c>
      <c r="E2221" s="17" t="s">
        <v>2496</v>
      </c>
      <c r="F2221" s="17" t="s">
        <v>2497</v>
      </c>
      <c r="G2221" s="256" t="s">
        <v>3904</v>
      </c>
      <c r="H2221" s="256">
        <v>0</v>
      </c>
      <c r="I2221" s="256" t="s">
        <v>5502</v>
      </c>
      <c r="J2221" s="256">
        <v>0</v>
      </c>
      <c r="K2221" s="256">
        <v>213</v>
      </c>
      <c r="L2221" s="256">
        <v>0</v>
      </c>
      <c r="M2221" s="256" t="s">
        <v>5502</v>
      </c>
      <c r="N2221" s="256">
        <v>0</v>
      </c>
      <c r="O2221" s="256">
        <v>251</v>
      </c>
    </row>
    <row r="2222" spans="2:15" x14ac:dyDescent="0.25">
      <c r="B2222" t="str">
        <f t="shared" si="34"/>
        <v>1030268525108Male</v>
      </c>
      <c r="C2222" s="256" t="s">
        <v>802</v>
      </c>
      <c r="D2222" s="17" t="s">
        <v>803</v>
      </c>
      <c r="E2222" s="17" t="s">
        <v>2496</v>
      </c>
      <c r="F2222" s="17" t="s">
        <v>2497</v>
      </c>
      <c r="G2222" s="256" t="s">
        <v>3905</v>
      </c>
      <c r="H2222" s="256">
        <v>0</v>
      </c>
      <c r="I2222" s="256" t="s">
        <v>5502</v>
      </c>
      <c r="J2222" s="256" t="s">
        <v>5502</v>
      </c>
      <c r="K2222" s="256">
        <v>224</v>
      </c>
      <c r="L2222" s="256" t="s">
        <v>5502</v>
      </c>
      <c r="M2222" s="256">
        <v>18</v>
      </c>
      <c r="N2222" s="256">
        <v>0</v>
      </c>
      <c r="O2222" s="256">
        <v>250</v>
      </c>
    </row>
    <row r="2223" spans="2:15" x14ac:dyDescent="0.25">
      <c r="B2223" t="str">
        <f t="shared" si="34"/>
        <v>1030268525108Total</v>
      </c>
      <c r="C2223" s="504" t="s">
        <v>802</v>
      </c>
      <c r="D2223" s="505" t="s">
        <v>803</v>
      </c>
      <c r="E2223" s="505" t="s">
        <v>2496</v>
      </c>
      <c r="F2223" s="505" t="str">
        <f>F2222</f>
        <v>5108</v>
      </c>
      <c r="G2223" s="504" t="s">
        <v>3343</v>
      </c>
      <c r="H2223" s="504">
        <v>0</v>
      </c>
      <c r="I2223" s="504" t="s">
        <v>5502</v>
      </c>
      <c r="J2223" s="504" t="s">
        <v>5502</v>
      </c>
      <c r="K2223" s="504">
        <v>437</v>
      </c>
      <c r="L2223" s="504" t="s">
        <v>5502</v>
      </c>
      <c r="M2223" s="504" t="s">
        <v>5502</v>
      </c>
      <c r="N2223" s="504">
        <v>0</v>
      </c>
      <c r="O2223" s="504">
        <v>501</v>
      </c>
    </row>
    <row r="2224" spans="2:15" x14ac:dyDescent="0.25">
      <c r="B2224" t="str">
        <f t="shared" si="34"/>
        <v>1030268520270Female</v>
      </c>
      <c r="C2224" s="256" t="s">
        <v>802</v>
      </c>
      <c r="D2224" s="17" t="s">
        <v>803</v>
      </c>
      <c r="E2224" s="17" t="s">
        <v>2498</v>
      </c>
      <c r="F2224" s="17" t="s">
        <v>2499</v>
      </c>
      <c r="G2224" s="256" t="s">
        <v>3904</v>
      </c>
      <c r="H2224" s="256">
        <v>0</v>
      </c>
      <c r="I2224" s="256" t="s">
        <v>5502</v>
      </c>
      <c r="J2224" s="256">
        <v>0</v>
      </c>
      <c r="K2224" s="256">
        <v>141</v>
      </c>
      <c r="L2224" s="256" t="s">
        <v>5502</v>
      </c>
      <c r="M2224" s="256" t="s">
        <v>5502</v>
      </c>
      <c r="N2224" s="256">
        <v>0</v>
      </c>
      <c r="O2224" s="256">
        <v>163</v>
      </c>
    </row>
    <row r="2225" spans="2:15" x14ac:dyDescent="0.25">
      <c r="B2225" t="str">
        <f t="shared" si="34"/>
        <v>1030268520270Male</v>
      </c>
      <c r="C2225" s="256" t="s">
        <v>802</v>
      </c>
      <c r="D2225" s="17" t="s">
        <v>803</v>
      </c>
      <c r="E2225" s="17" t="s">
        <v>2498</v>
      </c>
      <c r="F2225" s="17" t="s">
        <v>2499</v>
      </c>
      <c r="G2225" s="256" t="s">
        <v>3905</v>
      </c>
      <c r="H2225" s="256">
        <v>0</v>
      </c>
      <c r="I2225" s="256" t="s">
        <v>5502</v>
      </c>
      <c r="J2225" s="256" t="s">
        <v>5502</v>
      </c>
      <c r="K2225" s="256">
        <v>143</v>
      </c>
      <c r="L2225" s="256" t="s">
        <v>5502</v>
      </c>
      <c r="M2225" s="256">
        <v>21</v>
      </c>
      <c r="N2225" s="256">
        <v>0</v>
      </c>
      <c r="O2225" s="256">
        <v>168</v>
      </c>
    </row>
    <row r="2226" spans="2:15" x14ac:dyDescent="0.25">
      <c r="B2226" t="str">
        <f t="shared" si="34"/>
        <v>1030268520270Total</v>
      </c>
      <c r="C2226" s="504" t="s">
        <v>802</v>
      </c>
      <c r="D2226" s="505" t="s">
        <v>803</v>
      </c>
      <c r="E2226" s="505" t="s">
        <v>2498</v>
      </c>
      <c r="F2226" s="505" t="str">
        <f>F2225</f>
        <v>0270</v>
      </c>
      <c r="G2226" s="504" t="s">
        <v>3343</v>
      </c>
      <c r="H2226" s="504">
        <v>0</v>
      </c>
      <c r="I2226" s="504" t="s">
        <v>5502</v>
      </c>
      <c r="J2226" s="504" t="s">
        <v>5502</v>
      </c>
      <c r="K2226" s="504">
        <v>284</v>
      </c>
      <c r="L2226" s="504" t="s">
        <v>5502</v>
      </c>
      <c r="M2226" s="504" t="s">
        <v>5502</v>
      </c>
      <c r="N2226" s="504">
        <v>0</v>
      </c>
      <c r="O2226" s="504">
        <v>331</v>
      </c>
    </row>
    <row r="2227" spans="2:15" x14ac:dyDescent="0.25">
      <c r="B2227" t="str">
        <f t="shared" si="34"/>
        <v>1030268527379Female</v>
      </c>
      <c r="C2227" s="256" t="s">
        <v>802</v>
      </c>
      <c r="D2227" s="17" t="s">
        <v>803</v>
      </c>
      <c r="E2227" s="17" t="s">
        <v>2500</v>
      </c>
      <c r="F2227" s="17" t="s">
        <v>2501</v>
      </c>
      <c r="G2227" s="256" t="s">
        <v>3904</v>
      </c>
      <c r="H2227" s="256">
        <v>0</v>
      </c>
      <c r="I2227" s="256" t="s">
        <v>5502</v>
      </c>
      <c r="J2227" s="256">
        <v>0</v>
      </c>
      <c r="K2227" s="256">
        <v>189</v>
      </c>
      <c r="L2227" s="256" t="s">
        <v>5502</v>
      </c>
      <c r="M2227" s="256">
        <v>57</v>
      </c>
      <c r="N2227" s="256">
        <v>0</v>
      </c>
      <c r="O2227" s="256">
        <v>255</v>
      </c>
    </row>
    <row r="2228" spans="2:15" x14ac:dyDescent="0.25">
      <c r="B2228" t="str">
        <f t="shared" si="34"/>
        <v>1030268527379Male</v>
      </c>
      <c r="C2228" s="256" t="s">
        <v>802</v>
      </c>
      <c r="D2228" s="17" t="s">
        <v>803</v>
      </c>
      <c r="E2228" s="17" t="s">
        <v>2500</v>
      </c>
      <c r="F2228" s="17" t="s">
        <v>2501</v>
      </c>
      <c r="G2228" s="256" t="s">
        <v>3905</v>
      </c>
      <c r="H2228" s="256">
        <v>0</v>
      </c>
      <c r="I2228" s="256" t="s">
        <v>5502</v>
      </c>
      <c r="J2228" s="256">
        <v>0</v>
      </c>
      <c r="K2228" s="256">
        <v>209</v>
      </c>
      <c r="L2228" s="256" t="s">
        <v>5502</v>
      </c>
      <c r="M2228" s="256">
        <v>46</v>
      </c>
      <c r="N2228" s="256" t="s">
        <v>5502</v>
      </c>
      <c r="O2228" s="256">
        <v>264</v>
      </c>
    </row>
    <row r="2229" spans="2:15" x14ac:dyDescent="0.25">
      <c r="B2229" t="str">
        <f t="shared" si="34"/>
        <v>1030268527379Total</v>
      </c>
      <c r="C2229" s="504" t="s">
        <v>802</v>
      </c>
      <c r="D2229" s="505" t="s">
        <v>803</v>
      </c>
      <c r="E2229" s="505" t="s">
        <v>2500</v>
      </c>
      <c r="F2229" s="505" t="str">
        <f>F2228</f>
        <v>7379</v>
      </c>
      <c r="G2229" s="504" t="s">
        <v>3343</v>
      </c>
      <c r="H2229" s="504">
        <v>0</v>
      </c>
      <c r="I2229" s="504">
        <v>13</v>
      </c>
      <c r="J2229" s="504">
        <v>0</v>
      </c>
      <c r="K2229" s="504">
        <v>398</v>
      </c>
      <c r="L2229" s="504" t="s">
        <v>5502</v>
      </c>
      <c r="M2229" s="504">
        <v>103</v>
      </c>
      <c r="N2229" s="504" t="s">
        <v>5502</v>
      </c>
      <c r="O2229" s="504">
        <v>519</v>
      </c>
    </row>
    <row r="2230" spans="2:15" x14ac:dyDescent="0.25">
      <c r="B2230" t="str">
        <f t="shared" si="34"/>
        <v>1030268528305Female</v>
      </c>
      <c r="C2230" s="256" t="s">
        <v>802</v>
      </c>
      <c r="D2230" s="17" t="s">
        <v>803</v>
      </c>
      <c r="E2230" s="17" t="s">
        <v>5313</v>
      </c>
      <c r="F2230" s="17" t="s">
        <v>5312</v>
      </c>
      <c r="G2230" s="256" t="s">
        <v>3904</v>
      </c>
      <c r="H2230" s="256" t="s">
        <v>5502</v>
      </c>
      <c r="I2230" s="256">
        <v>30</v>
      </c>
      <c r="J2230" s="256" t="s">
        <v>5502</v>
      </c>
      <c r="K2230" s="256">
        <v>1009</v>
      </c>
      <c r="L2230" s="256">
        <v>11</v>
      </c>
      <c r="M2230" s="256">
        <v>189</v>
      </c>
      <c r="N2230" s="256" t="s">
        <v>5502</v>
      </c>
      <c r="O2230" s="256">
        <v>1252</v>
      </c>
    </row>
    <row r="2231" spans="2:15" x14ac:dyDescent="0.25">
      <c r="B2231" t="str">
        <f t="shared" si="34"/>
        <v>1030268528305Male</v>
      </c>
      <c r="C2231" s="256" t="s">
        <v>802</v>
      </c>
      <c r="D2231" s="17" t="s">
        <v>803</v>
      </c>
      <c r="E2231" s="17" t="s">
        <v>5313</v>
      </c>
      <c r="F2231" s="17" t="s">
        <v>5312</v>
      </c>
      <c r="G2231" s="256" t="s">
        <v>3905</v>
      </c>
      <c r="H2231" s="256" t="s">
        <v>5502</v>
      </c>
      <c r="I2231" s="256">
        <v>34</v>
      </c>
      <c r="J2231" s="256">
        <v>12</v>
      </c>
      <c r="K2231" s="256">
        <v>1183</v>
      </c>
      <c r="L2231" s="256" t="s">
        <v>5502</v>
      </c>
      <c r="M2231" s="256">
        <v>169</v>
      </c>
      <c r="N2231" s="256" t="s">
        <v>5502</v>
      </c>
      <c r="O2231" s="256">
        <v>1413</v>
      </c>
    </row>
    <row r="2232" spans="2:15" x14ac:dyDescent="0.25">
      <c r="B2232" t="str">
        <f t="shared" si="34"/>
        <v>1030268528305Total</v>
      </c>
      <c r="C2232" s="504" t="s">
        <v>802</v>
      </c>
      <c r="D2232" s="505" t="s">
        <v>803</v>
      </c>
      <c r="E2232" s="505" t="s">
        <v>5313</v>
      </c>
      <c r="F2232" s="505" t="str">
        <f>F2231</f>
        <v>8305</v>
      </c>
      <c r="G2232" s="504" t="s">
        <v>3343</v>
      </c>
      <c r="H2232" s="504" t="s">
        <v>5502</v>
      </c>
      <c r="I2232" s="504">
        <v>64</v>
      </c>
      <c r="J2232" s="504" t="s">
        <v>5502</v>
      </c>
      <c r="K2232" s="504">
        <v>2192</v>
      </c>
      <c r="L2232" s="504" t="s">
        <v>5502</v>
      </c>
      <c r="M2232" s="504">
        <v>358</v>
      </c>
      <c r="N2232" s="504" t="s">
        <v>5502</v>
      </c>
      <c r="O2232" s="504">
        <v>2665</v>
      </c>
    </row>
    <row r="2233" spans="2:15" x14ac:dyDescent="0.25">
      <c r="B2233" t="str">
        <f t="shared" si="34"/>
        <v>1061675041489Female</v>
      </c>
      <c r="C2233" s="256" t="s">
        <v>804</v>
      </c>
      <c r="D2233" s="17" t="s">
        <v>805</v>
      </c>
      <c r="E2233" s="17" t="s">
        <v>2502</v>
      </c>
      <c r="F2233" s="17" t="s">
        <v>2503</v>
      </c>
      <c r="G2233" s="256" t="s">
        <v>3904</v>
      </c>
      <c r="H2233" s="256">
        <v>0</v>
      </c>
      <c r="I2233" s="256">
        <v>0</v>
      </c>
      <c r="J2233" s="256">
        <v>0</v>
      </c>
      <c r="K2233" s="256" t="s">
        <v>5502</v>
      </c>
      <c r="L2233" s="256" t="s">
        <v>5502</v>
      </c>
      <c r="M2233" s="256">
        <v>0</v>
      </c>
      <c r="N2233" s="256">
        <v>0</v>
      </c>
      <c r="O2233" s="256">
        <v>129</v>
      </c>
    </row>
    <row r="2234" spans="2:15" x14ac:dyDescent="0.25">
      <c r="B2234" t="str">
        <f t="shared" si="34"/>
        <v>1061675041489Male</v>
      </c>
      <c r="C2234" s="256" t="s">
        <v>804</v>
      </c>
      <c r="D2234" s="17" t="s">
        <v>805</v>
      </c>
      <c r="E2234" s="17" t="s">
        <v>2502</v>
      </c>
      <c r="F2234" s="17" t="s">
        <v>2503</v>
      </c>
      <c r="G2234" s="256" t="s">
        <v>3905</v>
      </c>
      <c r="H2234" s="256">
        <v>0</v>
      </c>
      <c r="I2234" s="256">
        <v>0</v>
      </c>
      <c r="J2234" s="256">
        <v>0</v>
      </c>
      <c r="K2234" s="256" t="s">
        <v>5502</v>
      </c>
      <c r="L2234" s="256" t="s">
        <v>5502</v>
      </c>
      <c r="M2234" s="256">
        <v>0</v>
      </c>
      <c r="N2234" s="256">
        <v>0</v>
      </c>
      <c r="O2234" s="256">
        <v>146</v>
      </c>
    </row>
    <row r="2235" spans="2:15" x14ac:dyDescent="0.25">
      <c r="B2235" t="str">
        <f t="shared" si="34"/>
        <v>1061675041489Total</v>
      </c>
      <c r="C2235" s="504" t="s">
        <v>804</v>
      </c>
      <c r="D2235" s="505" t="s">
        <v>805</v>
      </c>
      <c r="E2235" s="505" t="s">
        <v>2502</v>
      </c>
      <c r="F2235" s="505" t="str">
        <f>F2234</f>
        <v>1489</v>
      </c>
      <c r="G2235" s="504" t="s">
        <v>3343</v>
      </c>
      <c r="H2235" s="504">
        <v>0</v>
      </c>
      <c r="I2235" s="504">
        <v>0</v>
      </c>
      <c r="J2235" s="504">
        <v>0</v>
      </c>
      <c r="K2235" s="504" t="s">
        <v>5502</v>
      </c>
      <c r="L2235" s="504" t="s">
        <v>5502</v>
      </c>
      <c r="M2235" s="504">
        <v>0</v>
      </c>
      <c r="N2235" s="504">
        <v>0</v>
      </c>
      <c r="O2235" s="504">
        <v>275</v>
      </c>
    </row>
    <row r="2236" spans="2:15" x14ac:dyDescent="0.25">
      <c r="B2236" t="str">
        <f t="shared" si="34"/>
        <v>1052583036145Female</v>
      </c>
      <c r="C2236" s="256" t="s">
        <v>806</v>
      </c>
      <c r="D2236" s="17" t="s">
        <v>807</v>
      </c>
      <c r="E2236" s="17" t="s">
        <v>2504</v>
      </c>
      <c r="F2236" s="17" t="s">
        <v>2505</v>
      </c>
      <c r="G2236" s="256" t="s">
        <v>3904</v>
      </c>
      <c r="H2236" s="256">
        <v>0</v>
      </c>
      <c r="I2236" s="256" t="s">
        <v>5502</v>
      </c>
      <c r="J2236" s="256" t="s">
        <v>5502</v>
      </c>
      <c r="K2236" s="256">
        <v>232</v>
      </c>
      <c r="L2236" s="256" t="s">
        <v>5502</v>
      </c>
      <c r="M2236" s="256">
        <v>0</v>
      </c>
      <c r="N2236" s="256">
        <v>0</v>
      </c>
      <c r="O2236" s="256">
        <v>249</v>
      </c>
    </row>
    <row r="2237" spans="2:15" x14ac:dyDescent="0.25">
      <c r="B2237" t="str">
        <f t="shared" si="34"/>
        <v>1052583036145Male</v>
      </c>
      <c r="C2237" s="256" t="s">
        <v>806</v>
      </c>
      <c r="D2237" s="17" t="s">
        <v>807</v>
      </c>
      <c r="E2237" s="17" t="s">
        <v>2504</v>
      </c>
      <c r="F2237" s="17" t="s">
        <v>2505</v>
      </c>
      <c r="G2237" s="256" t="s">
        <v>3905</v>
      </c>
      <c r="H2237" s="256" t="s">
        <v>5502</v>
      </c>
      <c r="I2237" s="256" t="s">
        <v>5502</v>
      </c>
      <c r="J2237" s="256" t="s">
        <v>5502</v>
      </c>
      <c r="K2237" s="256">
        <v>240</v>
      </c>
      <c r="L2237" s="256" t="s">
        <v>5502</v>
      </c>
      <c r="M2237" s="256" t="s">
        <v>5502</v>
      </c>
      <c r="N2237" s="256">
        <v>0</v>
      </c>
      <c r="O2237" s="256">
        <v>252</v>
      </c>
    </row>
    <row r="2238" spans="2:15" x14ac:dyDescent="0.25">
      <c r="B2238" t="str">
        <f t="shared" si="34"/>
        <v>1052583036145Total</v>
      </c>
      <c r="C2238" s="504" t="s">
        <v>806</v>
      </c>
      <c r="D2238" s="505" t="s">
        <v>807</v>
      </c>
      <c r="E2238" s="505" t="s">
        <v>2504</v>
      </c>
      <c r="F2238" s="505" t="str">
        <f>F2237</f>
        <v>6145</v>
      </c>
      <c r="G2238" s="504" t="s">
        <v>3343</v>
      </c>
      <c r="H2238" s="504" t="s">
        <v>5502</v>
      </c>
      <c r="I2238" s="504" t="s">
        <v>5502</v>
      </c>
      <c r="J2238" s="504">
        <v>13</v>
      </c>
      <c r="K2238" s="504">
        <v>472</v>
      </c>
      <c r="L2238" s="504">
        <v>11</v>
      </c>
      <c r="M2238" s="504" t="s">
        <v>5502</v>
      </c>
      <c r="N2238" s="504">
        <v>0</v>
      </c>
      <c r="O2238" s="504">
        <v>501</v>
      </c>
    </row>
    <row r="2239" spans="2:15" x14ac:dyDescent="0.25">
      <c r="B2239" t="str">
        <f t="shared" si="34"/>
        <v>1052583037360Female</v>
      </c>
      <c r="C2239" s="256" t="s">
        <v>806</v>
      </c>
      <c r="D2239" s="17" t="s">
        <v>807</v>
      </c>
      <c r="E2239" s="17" t="s">
        <v>2506</v>
      </c>
      <c r="F2239" s="17" t="s">
        <v>2507</v>
      </c>
      <c r="G2239" s="256" t="s">
        <v>3904</v>
      </c>
      <c r="H2239" s="256">
        <v>0</v>
      </c>
      <c r="I2239" s="256">
        <v>0</v>
      </c>
      <c r="J2239" s="256" t="s">
        <v>5502</v>
      </c>
      <c r="K2239" s="256">
        <v>109</v>
      </c>
      <c r="L2239" s="256" t="s">
        <v>5502</v>
      </c>
      <c r="M2239" s="256">
        <v>0</v>
      </c>
      <c r="N2239" s="256">
        <v>0</v>
      </c>
      <c r="O2239" s="256">
        <v>119</v>
      </c>
    </row>
    <row r="2240" spans="2:15" x14ac:dyDescent="0.25">
      <c r="B2240" t="str">
        <f t="shared" si="34"/>
        <v>1052583037360Male</v>
      </c>
      <c r="C2240" s="256" t="s">
        <v>806</v>
      </c>
      <c r="D2240" s="17" t="s">
        <v>807</v>
      </c>
      <c r="E2240" s="17" t="s">
        <v>2506</v>
      </c>
      <c r="F2240" s="17" t="s">
        <v>2507</v>
      </c>
      <c r="G2240" s="256" t="s">
        <v>3905</v>
      </c>
      <c r="H2240" s="256" t="s">
        <v>5502</v>
      </c>
      <c r="I2240" s="256">
        <v>0</v>
      </c>
      <c r="J2240" s="256" t="s">
        <v>5502</v>
      </c>
      <c r="K2240" s="256">
        <v>143</v>
      </c>
      <c r="L2240" s="256" t="s">
        <v>5502</v>
      </c>
      <c r="M2240" s="256" t="s">
        <v>5502</v>
      </c>
      <c r="N2240" s="256">
        <v>0</v>
      </c>
      <c r="O2240" s="256">
        <v>151</v>
      </c>
    </row>
    <row r="2241" spans="2:15" x14ac:dyDescent="0.25">
      <c r="B2241" t="str">
        <f t="shared" si="34"/>
        <v>1052583037360Total</v>
      </c>
      <c r="C2241" s="504" t="s">
        <v>806</v>
      </c>
      <c r="D2241" s="505" t="s">
        <v>807</v>
      </c>
      <c r="E2241" s="505" t="s">
        <v>2506</v>
      </c>
      <c r="F2241" s="505" t="str">
        <f>F2240</f>
        <v>7360</v>
      </c>
      <c r="G2241" s="504" t="s">
        <v>3343</v>
      </c>
      <c r="H2241" s="504" t="s">
        <v>5502</v>
      </c>
      <c r="I2241" s="504">
        <v>0</v>
      </c>
      <c r="J2241" s="504" t="s">
        <v>5502</v>
      </c>
      <c r="K2241" s="504">
        <v>252</v>
      </c>
      <c r="L2241" s="504" t="s">
        <v>5502</v>
      </c>
      <c r="M2241" s="504" t="s">
        <v>5502</v>
      </c>
      <c r="N2241" s="504">
        <v>0</v>
      </c>
      <c r="O2241" s="504">
        <v>270</v>
      </c>
    </row>
    <row r="2242" spans="2:15" x14ac:dyDescent="0.25">
      <c r="B2242" t="str">
        <f t="shared" si="34"/>
        <v>1030269026106Female</v>
      </c>
      <c r="C2242" s="256" t="s">
        <v>808</v>
      </c>
      <c r="D2242" s="17" t="s">
        <v>809</v>
      </c>
      <c r="E2242" s="17" t="s">
        <v>5314</v>
      </c>
      <c r="F2242" s="17" t="s">
        <v>2508</v>
      </c>
      <c r="G2242" s="256" t="s">
        <v>3904</v>
      </c>
      <c r="H2242" s="256">
        <v>0</v>
      </c>
      <c r="I2242" s="256">
        <v>11</v>
      </c>
      <c r="J2242" s="256" t="s">
        <v>5502</v>
      </c>
      <c r="K2242" s="256">
        <v>278</v>
      </c>
      <c r="L2242" s="256" t="s">
        <v>5502</v>
      </c>
      <c r="M2242" s="256">
        <v>16</v>
      </c>
      <c r="N2242" s="256">
        <v>0</v>
      </c>
      <c r="O2242" s="256">
        <v>313</v>
      </c>
    </row>
    <row r="2243" spans="2:15" x14ac:dyDescent="0.25">
      <c r="B2243" t="str">
        <f t="shared" si="34"/>
        <v>1030269026106Male</v>
      </c>
      <c r="C2243" s="256" t="s">
        <v>808</v>
      </c>
      <c r="D2243" s="17" t="s">
        <v>809</v>
      </c>
      <c r="E2243" s="17" t="s">
        <v>5314</v>
      </c>
      <c r="F2243" s="17" t="s">
        <v>2508</v>
      </c>
      <c r="G2243" s="256" t="s">
        <v>3905</v>
      </c>
      <c r="H2243" s="256">
        <v>0</v>
      </c>
      <c r="I2243" s="256">
        <v>11</v>
      </c>
      <c r="J2243" s="256" t="s">
        <v>5502</v>
      </c>
      <c r="K2243" s="256">
        <v>280</v>
      </c>
      <c r="L2243" s="256" t="s">
        <v>5502</v>
      </c>
      <c r="M2243" s="256">
        <v>12</v>
      </c>
      <c r="N2243" s="256">
        <v>0</v>
      </c>
      <c r="O2243" s="256">
        <v>312</v>
      </c>
    </row>
    <row r="2244" spans="2:15" x14ac:dyDescent="0.25">
      <c r="B2244" t="str">
        <f t="shared" si="34"/>
        <v>1030269026106Total</v>
      </c>
      <c r="C2244" s="504" t="s">
        <v>808</v>
      </c>
      <c r="D2244" s="505" t="s">
        <v>809</v>
      </c>
      <c r="E2244" s="505" t="s">
        <v>5314</v>
      </c>
      <c r="F2244" s="505" t="str">
        <f>F2243</f>
        <v>6106</v>
      </c>
      <c r="G2244" s="504" t="s">
        <v>3343</v>
      </c>
      <c r="H2244" s="504">
        <v>0</v>
      </c>
      <c r="I2244" s="504">
        <v>22</v>
      </c>
      <c r="J2244" s="504" t="s">
        <v>5502</v>
      </c>
      <c r="K2244" s="504">
        <v>558</v>
      </c>
      <c r="L2244" s="504" t="s">
        <v>5502</v>
      </c>
      <c r="M2244" s="504">
        <v>28</v>
      </c>
      <c r="N2244" s="504">
        <v>0</v>
      </c>
      <c r="O2244" s="504">
        <v>625</v>
      </c>
    </row>
    <row r="2245" spans="2:15" x14ac:dyDescent="0.25">
      <c r="B2245" t="str">
        <f t="shared" ref="B2245:B2308" si="35">C2245&amp;F2245&amp;G2245</f>
        <v>1030269027101Female</v>
      </c>
      <c r="C2245" s="256" t="s">
        <v>808</v>
      </c>
      <c r="D2245" s="17" t="s">
        <v>809</v>
      </c>
      <c r="E2245" s="17" t="s">
        <v>2509</v>
      </c>
      <c r="F2245" s="17" t="s">
        <v>2510</v>
      </c>
      <c r="G2245" s="256" t="s">
        <v>3904</v>
      </c>
      <c r="H2245" s="256">
        <v>0</v>
      </c>
      <c r="I2245" s="256">
        <v>24</v>
      </c>
      <c r="J2245" s="256" t="s">
        <v>5502</v>
      </c>
      <c r="K2245" s="256">
        <v>642</v>
      </c>
      <c r="L2245" s="256" t="s">
        <v>5502</v>
      </c>
      <c r="M2245" s="256">
        <v>24</v>
      </c>
      <c r="N2245" s="256">
        <v>0</v>
      </c>
      <c r="O2245" s="256">
        <v>709</v>
      </c>
    </row>
    <row r="2246" spans="2:15" x14ac:dyDescent="0.25">
      <c r="B2246" t="str">
        <f t="shared" si="35"/>
        <v>1030269027101Male</v>
      </c>
      <c r="C2246" s="256" t="s">
        <v>808</v>
      </c>
      <c r="D2246" s="17" t="s">
        <v>809</v>
      </c>
      <c r="E2246" s="17" t="s">
        <v>2509</v>
      </c>
      <c r="F2246" s="17" t="s">
        <v>2510</v>
      </c>
      <c r="G2246" s="256" t="s">
        <v>3905</v>
      </c>
      <c r="H2246" s="256">
        <v>0</v>
      </c>
      <c r="I2246" s="256">
        <v>25</v>
      </c>
      <c r="J2246" s="256" t="s">
        <v>5502</v>
      </c>
      <c r="K2246" s="256">
        <v>624</v>
      </c>
      <c r="L2246" s="256" t="s">
        <v>5502</v>
      </c>
      <c r="M2246" s="256">
        <v>16</v>
      </c>
      <c r="N2246" s="256">
        <v>0</v>
      </c>
      <c r="O2246" s="256">
        <v>681</v>
      </c>
    </row>
    <row r="2247" spans="2:15" x14ac:dyDescent="0.25">
      <c r="B2247" t="str">
        <f t="shared" si="35"/>
        <v>1030269027101Total</v>
      </c>
      <c r="C2247" s="504" t="s">
        <v>808</v>
      </c>
      <c r="D2247" s="505" t="s">
        <v>809</v>
      </c>
      <c r="E2247" s="505" t="s">
        <v>2509</v>
      </c>
      <c r="F2247" s="505" t="str">
        <f>F2246</f>
        <v>7101</v>
      </c>
      <c r="G2247" s="504" t="s">
        <v>3343</v>
      </c>
      <c r="H2247" s="504">
        <v>0</v>
      </c>
      <c r="I2247" s="504">
        <v>49</v>
      </c>
      <c r="J2247" s="504">
        <v>21</v>
      </c>
      <c r="K2247" s="504">
        <v>1266</v>
      </c>
      <c r="L2247" s="504">
        <v>14</v>
      </c>
      <c r="M2247" s="504">
        <v>40</v>
      </c>
      <c r="N2247" s="504">
        <v>0</v>
      </c>
      <c r="O2247" s="504">
        <v>1390</v>
      </c>
    </row>
    <row r="2248" spans="2:15" x14ac:dyDescent="0.25">
      <c r="B2248" t="str">
        <f t="shared" si="35"/>
        <v>1234655074958Female</v>
      </c>
      <c r="C2248" s="256" t="s">
        <v>810</v>
      </c>
      <c r="D2248" s="17" t="s">
        <v>811</v>
      </c>
      <c r="E2248" s="17" t="s">
        <v>811</v>
      </c>
      <c r="F2248" s="17" t="s">
        <v>3865</v>
      </c>
      <c r="G2248" s="256" t="s">
        <v>3904</v>
      </c>
      <c r="H2248" s="256" t="s">
        <v>5502</v>
      </c>
      <c r="I2248" s="256">
        <v>52</v>
      </c>
      <c r="J2248" s="256">
        <v>49</v>
      </c>
      <c r="K2248" s="256">
        <v>240</v>
      </c>
      <c r="L2248" s="256" t="s">
        <v>5502</v>
      </c>
      <c r="M2248" s="256">
        <v>16</v>
      </c>
      <c r="N2248" s="256">
        <v>0</v>
      </c>
      <c r="O2248" s="256">
        <v>362</v>
      </c>
    </row>
    <row r="2249" spans="2:15" x14ac:dyDescent="0.25">
      <c r="B2249" t="str">
        <f t="shared" si="35"/>
        <v>1234655074958Male</v>
      </c>
      <c r="C2249" s="256" t="s">
        <v>810</v>
      </c>
      <c r="D2249" s="17" t="s">
        <v>811</v>
      </c>
      <c r="E2249" s="17" t="s">
        <v>811</v>
      </c>
      <c r="F2249" s="17" t="s">
        <v>3865</v>
      </c>
      <c r="G2249" s="256" t="s">
        <v>3905</v>
      </c>
      <c r="H2249" s="256" t="s">
        <v>5502</v>
      </c>
      <c r="I2249" s="256">
        <v>50</v>
      </c>
      <c r="J2249" s="256">
        <v>45</v>
      </c>
      <c r="K2249" s="256">
        <v>480</v>
      </c>
      <c r="L2249" s="256" t="s">
        <v>5502</v>
      </c>
      <c r="M2249" s="256">
        <v>29</v>
      </c>
      <c r="N2249" s="256">
        <v>0</v>
      </c>
      <c r="O2249" s="256">
        <v>608</v>
      </c>
    </row>
    <row r="2250" spans="2:15" x14ac:dyDescent="0.25">
      <c r="B2250" t="str">
        <f t="shared" si="35"/>
        <v>1234655074958Total</v>
      </c>
      <c r="C2250" s="504" t="s">
        <v>810</v>
      </c>
      <c r="D2250" s="505" t="s">
        <v>811</v>
      </c>
      <c r="E2250" s="505" t="s">
        <v>811</v>
      </c>
      <c r="F2250" s="505" t="str">
        <f>F2249</f>
        <v>4958</v>
      </c>
      <c r="G2250" s="504" t="s">
        <v>3343</v>
      </c>
      <c r="H2250" s="504" t="s">
        <v>5502</v>
      </c>
      <c r="I2250" s="504">
        <v>102</v>
      </c>
      <c r="J2250" s="504">
        <v>94</v>
      </c>
      <c r="K2250" s="504">
        <v>720</v>
      </c>
      <c r="L2250" s="504" t="s">
        <v>5502</v>
      </c>
      <c r="M2250" s="504">
        <v>45</v>
      </c>
      <c r="N2250" s="504">
        <v>0</v>
      </c>
      <c r="O2250" s="504">
        <v>970</v>
      </c>
    </row>
    <row r="2251" spans="2:15" x14ac:dyDescent="0.25">
      <c r="B2251" t="str">
        <f t="shared" si="35"/>
        <v>1234657025345Female</v>
      </c>
      <c r="C2251" s="256" t="s">
        <v>812</v>
      </c>
      <c r="D2251" s="17" t="s">
        <v>813</v>
      </c>
      <c r="E2251" s="17" t="s">
        <v>2511</v>
      </c>
      <c r="F2251" s="17" t="s">
        <v>2512</v>
      </c>
      <c r="G2251" s="256" t="s">
        <v>3904</v>
      </c>
      <c r="H2251" s="256" t="s">
        <v>5502</v>
      </c>
      <c r="I2251" s="256">
        <v>148</v>
      </c>
      <c r="J2251" s="256">
        <v>85</v>
      </c>
      <c r="K2251" s="256">
        <v>970</v>
      </c>
      <c r="L2251" s="256">
        <v>22</v>
      </c>
      <c r="M2251" s="256">
        <v>338</v>
      </c>
      <c r="N2251" s="256" t="s">
        <v>5502</v>
      </c>
      <c r="O2251" s="256">
        <v>1566</v>
      </c>
    </row>
    <row r="2252" spans="2:15" x14ac:dyDescent="0.25">
      <c r="B2252" t="str">
        <f t="shared" si="35"/>
        <v>1234657025345Male</v>
      </c>
      <c r="C2252" s="256" t="s">
        <v>812</v>
      </c>
      <c r="D2252" s="17" t="s">
        <v>813</v>
      </c>
      <c r="E2252" s="17" t="s">
        <v>2511</v>
      </c>
      <c r="F2252" s="17" t="s">
        <v>2512</v>
      </c>
      <c r="G2252" s="256" t="s">
        <v>3905</v>
      </c>
      <c r="H2252" s="256" t="s">
        <v>5502</v>
      </c>
      <c r="I2252" s="256">
        <v>141</v>
      </c>
      <c r="J2252" s="256">
        <v>86</v>
      </c>
      <c r="K2252" s="256">
        <v>1022</v>
      </c>
      <c r="L2252" s="256">
        <v>22</v>
      </c>
      <c r="M2252" s="256">
        <v>318</v>
      </c>
      <c r="N2252" s="256" t="s">
        <v>5502</v>
      </c>
      <c r="O2252" s="256">
        <v>1592</v>
      </c>
    </row>
    <row r="2253" spans="2:15" x14ac:dyDescent="0.25">
      <c r="B2253" t="str">
        <f t="shared" si="35"/>
        <v>1234657025345Total</v>
      </c>
      <c r="C2253" s="504" t="s">
        <v>812</v>
      </c>
      <c r="D2253" s="505" t="s">
        <v>813</v>
      </c>
      <c r="E2253" s="505" t="s">
        <v>2511</v>
      </c>
      <c r="F2253" s="505" t="str">
        <f>F2252</f>
        <v>5345</v>
      </c>
      <c r="G2253" s="504" t="s">
        <v>3343</v>
      </c>
      <c r="H2253" s="504" t="s">
        <v>5502</v>
      </c>
      <c r="I2253" s="504">
        <v>289</v>
      </c>
      <c r="J2253" s="504">
        <v>171</v>
      </c>
      <c r="K2253" s="504">
        <v>1992</v>
      </c>
      <c r="L2253" s="504">
        <v>44</v>
      </c>
      <c r="M2253" s="504">
        <v>656</v>
      </c>
      <c r="N2253" s="504" t="s">
        <v>5502</v>
      </c>
      <c r="O2253" s="504">
        <v>3158</v>
      </c>
    </row>
    <row r="2254" spans="2:15" x14ac:dyDescent="0.25">
      <c r="B2254" t="str">
        <f t="shared" si="35"/>
        <v>1234657023322Female</v>
      </c>
      <c r="C2254" s="256" t="s">
        <v>812</v>
      </c>
      <c r="D2254" s="17" t="s">
        <v>813</v>
      </c>
      <c r="E2254" s="17" t="s">
        <v>2513</v>
      </c>
      <c r="F2254" s="17" t="s">
        <v>2514</v>
      </c>
      <c r="G2254" s="256" t="s">
        <v>3904</v>
      </c>
      <c r="H2254" s="256">
        <v>0</v>
      </c>
      <c r="I2254" s="256">
        <v>30</v>
      </c>
      <c r="J2254" s="256" t="s">
        <v>5502</v>
      </c>
      <c r="K2254" s="256">
        <v>244</v>
      </c>
      <c r="L2254" s="256" t="s">
        <v>5502</v>
      </c>
      <c r="M2254" s="256">
        <v>84</v>
      </c>
      <c r="N2254" s="256">
        <v>0</v>
      </c>
      <c r="O2254" s="256">
        <v>384</v>
      </c>
    </row>
    <row r="2255" spans="2:15" x14ac:dyDescent="0.25">
      <c r="B2255" t="str">
        <f t="shared" si="35"/>
        <v>1234657023322Male</v>
      </c>
      <c r="C2255" s="256" t="s">
        <v>812</v>
      </c>
      <c r="D2255" s="17" t="s">
        <v>813</v>
      </c>
      <c r="E2255" s="17" t="s">
        <v>2513</v>
      </c>
      <c r="F2255" s="17" t="s">
        <v>2514</v>
      </c>
      <c r="G2255" s="256" t="s">
        <v>3905</v>
      </c>
      <c r="H2255" s="256">
        <v>0</v>
      </c>
      <c r="I2255" s="256">
        <v>32</v>
      </c>
      <c r="J2255" s="256" t="s">
        <v>5502</v>
      </c>
      <c r="K2255" s="256">
        <v>322</v>
      </c>
      <c r="L2255" s="256" t="s">
        <v>5502</v>
      </c>
      <c r="M2255" s="256">
        <v>79</v>
      </c>
      <c r="N2255" s="256">
        <v>0</v>
      </c>
      <c r="O2255" s="256">
        <v>454</v>
      </c>
    </row>
    <row r="2256" spans="2:15" x14ac:dyDescent="0.25">
      <c r="B2256" t="str">
        <f t="shared" si="35"/>
        <v>1234657023322Total</v>
      </c>
      <c r="C2256" s="504" t="s">
        <v>812</v>
      </c>
      <c r="D2256" s="505" t="s">
        <v>813</v>
      </c>
      <c r="E2256" s="505" t="s">
        <v>2513</v>
      </c>
      <c r="F2256" s="505" t="str">
        <f>F2255</f>
        <v>3322</v>
      </c>
      <c r="G2256" s="504" t="s">
        <v>3343</v>
      </c>
      <c r="H2256" s="504">
        <v>0</v>
      </c>
      <c r="I2256" s="504">
        <v>62</v>
      </c>
      <c r="J2256" s="504">
        <v>29</v>
      </c>
      <c r="K2256" s="504">
        <v>566</v>
      </c>
      <c r="L2256" s="504">
        <v>18</v>
      </c>
      <c r="M2256" s="504">
        <v>163</v>
      </c>
      <c r="N2256" s="504">
        <v>0</v>
      </c>
      <c r="O2256" s="504">
        <v>838</v>
      </c>
    </row>
    <row r="2257" spans="2:15" x14ac:dyDescent="0.25">
      <c r="B2257" t="str">
        <f t="shared" si="35"/>
        <v>1234657023324Female</v>
      </c>
      <c r="C2257" s="256" t="s">
        <v>812</v>
      </c>
      <c r="D2257" s="17" t="s">
        <v>813</v>
      </c>
      <c r="E2257" s="17" t="s">
        <v>2515</v>
      </c>
      <c r="F2257" s="17" t="s">
        <v>2516</v>
      </c>
      <c r="G2257" s="256" t="s">
        <v>3904</v>
      </c>
      <c r="H2257" s="256" t="s">
        <v>5502</v>
      </c>
      <c r="I2257" s="256">
        <v>57</v>
      </c>
      <c r="J2257" s="256">
        <v>44</v>
      </c>
      <c r="K2257" s="256">
        <v>339</v>
      </c>
      <c r="L2257" s="256">
        <v>13</v>
      </c>
      <c r="M2257" s="256">
        <v>114</v>
      </c>
      <c r="N2257" s="256" t="s">
        <v>5502</v>
      </c>
      <c r="O2257" s="256">
        <v>571</v>
      </c>
    </row>
    <row r="2258" spans="2:15" x14ac:dyDescent="0.25">
      <c r="B2258" t="str">
        <f t="shared" si="35"/>
        <v>1234657023324Male</v>
      </c>
      <c r="C2258" s="256" t="s">
        <v>812</v>
      </c>
      <c r="D2258" s="17" t="s">
        <v>813</v>
      </c>
      <c r="E2258" s="17" t="s">
        <v>2515</v>
      </c>
      <c r="F2258" s="17" t="s">
        <v>2516</v>
      </c>
      <c r="G2258" s="256" t="s">
        <v>3905</v>
      </c>
      <c r="H2258" s="256">
        <v>0</v>
      </c>
      <c r="I2258" s="256">
        <v>71</v>
      </c>
      <c r="J2258" s="256">
        <v>43</v>
      </c>
      <c r="K2258" s="256">
        <v>401</v>
      </c>
      <c r="L2258" s="256" t="s">
        <v>5502</v>
      </c>
      <c r="M2258" s="256">
        <v>129</v>
      </c>
      <c r="N2258" s="256" t="s">
        <v>5502</v>
      </c>
      <c r="O2258" s="256">
        <v>662</v>
      </c>
    </row>
    <row r="2259" spans="2:15" x14ac:dyDescent="0.25">
      <c r="B2259" t="str">
        <f t="shared" si="35"/>
        <v>1234657023324Total</v>
      </c>
      <c r="C2259" s="504" t="s">
        <v>812</v>
      </c>
      <c r="D2259" s="505" t="s">
        <v>813</v>
      </c>
      <c r="E2259" s="505" t="s">
        <v>2515</v>
      </c>
      <c r="F2259" s="505" t="str">
        <f>F2258</f>
        <v>3324</v>
      </c>
      <c r="G2259" s="504" t="s">
        <v>3343</v>
      </c>
      <c r="H2259" s="504" t="s">
        <v>5502</v>
      </c>
      <c r="I2259" s="504">
        <v>128</v>
      </c>
      <c r="J2259" s="504">
        <v>87</v>
      </c>
      <c r="K2259" s="504">
        <v>740</v>
      </c>
      <c r="L2259" s="504" t="s">
        <v>5502</v>
      </c>
      <c r="M2259" s="504">
        <v>243</v>
      </c>
      <c r="N2259" s="504" t="s">
        <v>5502</v>
      </c>
      <c r="O2259" s="504">
        <v>1233</v>
      </c>
    </row>
    <row r="2260" spans="2:15" x14ac:dyDescent="0.25">
      <c r="B2260" t="str">
        <f t="shared" si="35"/>
        <v>1234657023323Female</v>
      </c>
      <c r="C2260" s="256" t="s">
        <v>812</v>
      </c>
      <c r="D2260" s="17" t="s">
        <v>813</v>
      </c>
      <c r="E2260" s="17" t="s">
        <v>2517</v>
      </c>
      <c r="F2260" s="17" t="s">
        <v>2518</v>
      </c>
      <c r="G2260" s="256" t="s">
        <v>3904</v>
      </c>
      <c r="H2260" s="256">
        <v>0</v>
      </c>
      <c r="I2260" s="256">
        <v>42</v>
      </c>
      <c r="J2260" s="256">
        <v>31</v>
      </c>
      <c r="K2260" s="256">
        <v>239</v>
      </c>
      <c r="L2260" s="256" t="s">
        <v>5502</v>
      </c>
      <c r="M2260" s="256">
        <v>80</v>
      </c>
      <c r="N2260" s="256" t="s">
        <v>5502</v>
      </c>
      <c r="O2260" s="256">
        <v>399</v>
      </c>
    </row>
    <row r="2261" spans="2:15" x14ac:dyDescent="0.25">
      <c r="B2261" t="str">
        <f t="shared" si="35"/>
        <v>1234657023323Male</v>
      </c>
      <c r="C2261" s="256" t="s">
        <v>812</v>
      </c>
      <c r="D2261" s="17" t="s">
        <v>813</v>
      </c>
      <c r="E2261" s="17" t="s">
        <v>2517</v>
      </c>
      <c r="F2261" s="17" t="s">
        <v>2518</v>
      </c>
      <c r="G2261" s="256" t="s">
        <v>3905</v>
      </c>
      <c r="H2261" s="256">
        <v>0</v>
      </c>
      <c r="I2261" s="256">
        <v>28</v>
      </c>
      <c r="J2261" s="256" t="s">
        <v>5502</v>
      </c>
      <c r="K2261" s="256">
        <v>267</v>
      </c>
      <c r="L2261" s="256" t="s">
        <v>5502</v>
      </c>
      <c r="M2261" s="256">
        <v>84</v>
      </c>
      <c r="N2261" s="256">
        <v>0</v>
      </c>
      <c r="O2261" s="256">
        <v>411</v>
      </c>
    </row>
    <row r="2262" spans="2:15" x14ac:dyDescent="0.25">
      <c r="B2262" t="str">
        <f t="shared" si="35"/>
        <v>1234657023323Total</v>
      </c>
      <c r="C2262" s="504" t="s">
        <v>812</v>
      </c>
      <c r="D2262" s="505" t="s">
        <v>813</v>
      </c>
      <c r="E2262" s="505" t="s">
        <v>2517</v>
      </c>
      <c r="F2262" s="505" t="str">
        <f>F2261</f>
        <v>3323</v>
      </c>
      <c r="G2262" s="504" t="s">
        <v>3343</v>
      </c>
      <c r="H2262" s="504">
        <v>0</v>
      </c>
      <c r="I2262" s="504">
        <v>70</v>
      </c>
      <c r="J2262" s="504" t="s">
        <v>5502</v>
      </c>
      <c r="K2262" s="504">
        <v>506</v>
      </c>
      <c r="L2262" s="504" t="s">
        <v>5502</v>
      </c>
      <c r="M2262" s="504">
        <v>164</v>
      </c>
      <c r="N2262" s="504" t="s">
        <v>5502</v>
      </c>
      <c r="O2262" s="504">
        <v>810</v>
      </c>
    </row>
    <row r="2263" spans="2:15" x14ac:dyDescent="0.25">
      <c r="B2263" t="str">
        <f t="shared" si="35"/>
        <v>1193565032446Female</v>
      </c>
      <c r="C2263" s="256" t="s">
        <v>814</v>
      </c>
      <c r="D2263" s="17" t="s">
        <v>815</v>
      </c>
      <c r="E2263" s="17" t="s">
        <v>2519</v>
      </c>
      <c r="F2263" s="17" t="s">
        <v>2520</v>
      </c>
      <c r="G2263" s="256" t="s">
        <v>3904</v>
      </c>
      <c r="H2263" s="256" t="s">
        <v>5502</v>
      </c>
      <c r="I2263" s="256" t="s">
        <v>5502</v>
      </c>
      <c r="J2263" s="256" t="s">
        <v>5502</v>
      </c>
      <c r="K2263" s="256">
        <v>409</v>
      </c>
      <c r="L2263" s="256" t="s">
        <v>5502</v>
      </c>
      <c r="M2263" s="256" t="s">
        <v>5502</v>
      </c>
      <c r="N2263" s="256">
        <v>0</v>
      </c>
      <c r="O2263" s="256">
        <v>428</v>
      </c>
    </row>
    <row r="2264" spans="2:15" x14ac:dyDescent="0.25">
      <c r="B2264" t="str">
        <f t="shared" si="35"/>
        <v>1193565032446Male</v>
      </c>
      <c r="C2264" s="256" t="s">
        <v>814</v>
      </c>
      <c r="D2264" s="17" t="s">
        <v>815</v>
      </c>
      <c r="E2264" s="17" t="s">
        <v>2519</v>
      </c>
      <c r="F2264" s="17" t="s">
        <v>2520</v>
      </c>
      <c r="G2264" s="256" t="s">
        <v>3905</v>
      </c>
      <c r="H2264" s="256" t="s">
        <v>5502</v>
      </c>
      <c r="I2264" s="256" t="s">
        <v>5502</v>
      </c>
      <c r="J2264" s="256">
        <v>11</v>
      </c>
      <c r="K2264" s="256">
        <v>465</v>
      </c>
      <c r="L2264" s="256" t="s">
        <v>5502</v>
      </c>
      <c r="M2264" s="256" t="s">
        <v>5502</v>
      </c>
      <c r="N2264" s="256" t="s">
        <v>5502</v>
      </c>
      <c r="O2264" s="256">
        <v>488</v>
      </c>
    </row>
    <row r="2265" spans="2:15" x14ac:dyDescent="0.25">
      <c r="B2265" t="str">
        <f t="shared" si="35"/>
        <v>1193565032446Total</v>
      </c>
      <c r="C2265" s="504" t="s">
        <v>814</v>
      </c>
      <c r="D2265" s="505" t="s">
        <v>815</v>
      </c>
      <c r="E2265" s="505" t="s">
        <v>2519</v>
      </c>
      <c r="F2265" s="505" t="str">
        <f>F2264</f>
        <v>2446</v>
      </c>
      <c r="G2265" s="504" t="s">
        <v>3343</v>
      </c>
      <c r="H2265" s="504" t="s">
        <v>5502</v>
      </c>
      <c r="I2265" s="504" t="s">
        <v>5502</v>
      </c>
      <c r="J2265" s="504" t="s">
        <v>5502</v>
      </c>
      <c r="K2265" s="504">
        <v>874</v>
      </c>
      <c r="L2265" s="504" t="s">
        <v>5502</v>
      </c>
      <c r="M2265" s="504" t="s">
        <v>5502</v>
      </c>
      <c r="N2265" s="504" t="s">
        <v>5502</v>
      </c>
      <c r="O2265" s="504">
        <v>916</v>
      </c>
    </row>
    <row r="2266" spans="2:15" x14ac:dyDescent="0.25">
      <c r="B2266" t="str">
        <f t="shared" si="35"/>
        <v>1193565035233Female</v>
      </c>
      <c r="C2266" s="256" t="s">
        <v>814</v>
      </c>
      <c r="D2266" s="17" t="s">
        <v>815</v>
      </c>
      <c r="E2266" s="17" t="s">
        <v>2521</v>
      </c>
      <c r="F2266" s="17" t="s">
        <v>2522</v>
      </c>
      <c r="G2266" s="256" t="s">
        <v>3904</v>
      </c>
      <c r="H2266" s="256">
        <v>0</v>
      </c>
      <c r="I2266" s="256" t="s">
        <v>5502</v>
      </c>
      <c r="J2266" s="256" t="s">
        <v>5502</v>
      </c>
      <c r="K2266" s="256">
        <v>220</v>
      </c>
      <c r="L2266" s="256" t="s">
        <v>5502</v>
      </c>
      <c r="M2266" s="256" t="s">
        <v>5502</v>
      </c>
      <c r="N2266" s="256">
        <v>0</v>
      </c>
      <c r="O2266" s="256">
        <v>238</v>
      </c>
    </row>
    <row r="2267" spans="2:15" x14ac:dyDescent="0.25">
      <c r="B2267" t="str">
        <f t="shared" si="35"/>
        <v>1193565035233Male</v>
      </c>
      <c r="C2267" s="256" t="s">
        <v>814</v>
      </c>
      <c r="D2267" s="17" t="s">
        <v>815</v>
      </c>
      <c r="E2267" s="17" t="s">
        <v>2521</v>
      </c>
      <c r="F2267" s="17" t="s">
        <v>2522</v>
      </c>
      <c r="G2267" s="256" t="s">
        <v>3905</v>
      </c>
      <c r="H2267" s="256">
        <v>0</v>
      </c>
      <c r="I2267" s="256" t="s">
        <v>5502</v>
      </c>
      <c r="J2267" s="256" t="s">
        <v>5502</v>
      </c>
      <c r="K2267" s="256">
        <v>244</v>
      </c>
      <c r="L2267" s="256" t="s">
        <v>5502</v>
      </c>
      <c r="M2267" s="256" t="s">
        <v>5502</v>
      </c>
      <c r="N2267" s="256">
        <v>0</v>
      </c>
      <c r="O2267" s="256">
        <v>264</v>
      </c>
    </row>
    <row r="2268" spans="2:15" x14ac:dyDescent="0.25">
      <c r="B2268" t="str">
        <f t="shared" si="35"/>
        <v>1193565035233Total</v>
      </c>
      <c r="C2268" s="504" t="s">
        <v>814</v>
      </c>
      <c r="D2268" s="505" t="s">
        <v>815</v>
      </c>
      <c r="E2268" s="505" t="s">
        <v>2521</v>
      </c>
      <c r="F2268" s="505" t="str">
        <f>F2267</f>
        <v>5233</v>
      </c>
      <c r="G2268" s="504" t="s">
        <v>3343</v>
      </c>
      <c r="H2268" s="504">
        <v>0</v>
      </c>
      <c r="I2268" s="504" t="s">
        <v>5502</v>
      </c>
      <c r="J2268" s="504">
        <v>18</v>
      </c>
      <c r="K2268" s="504">
        <v>464</v>
      </c>
      <c r="L2268" s="504" t="s">
        <v>5502</v>
      </c>
      <c r="M2268" s="504" t="s">
        <v>5502</v>
      </c>
      <c r="N2268" s="504">
        <v>0</v>
      </c>
      <c r="O2268" s="504">
        <v>502</v>
      </c>
    </row>
    <row r="2269" spans="2:15" x14ac:dyDescent="0.25">
      <c r="B2269" t="str">
        <f t="shared" si="35"/>
        <v>1295450033883Female</v>
      </c>
      <c r="C2269" s="256" t="s">
        <v>816</v>
      </c>
      <c r="D2269" s="17" t="s">
        <v>817</v>
      </c>
      <c r="E2269" s="17" t="s">
        <v>2523</v>
      </c>
      <c r="F2269" s="17" t="s">
        <v>2524</v>
      </c>
      <c r="G2269" s="256" t="s">
        <v>3904</v>
      </c>
      <c r="H2269" s="256" t="s">
        <v>5502</v>
      </c>
      <c r="I2269" s="256" t="s">
        <v>5502</v>
      </c>
      <c r="J2269" s="256" t="s">
        <v>5502</v>
      </c>
      <c r="K2269" s="256">
        <v>356</v>
      </c>
      <c r="L2269" s="256" t="s">
        <v>5502</v>
      </c>
      <c r="M2269" s="256" t="s">
        <v>5502</v>
      </c>
      <c r="N2269" s="256">
        <v>0</v>
      </c>
      <c r="O2269" s="256">
        <v>377</v>
      </c>
    </row>
    <row r="2270" spans="2:15" x14ac:dyDescent="0.25">
      <c r="B2270" t="str">
        <f t="shared" si="35"/>
        <v>1295450033883Male</v>
      </c>
      <c r="C2270" s="256" t="s">
        <v>816</v>
      </c>
      <c r="D2270" s="17" t="s">
        <v>817</v>
      </c>
      <c r="E2270" s="17" t="s">
        <v>2523</v>
      </c>
      <c r="F2270" s="17" t="s">
        <v>2524</v>
      </c>
      <c r="G2270" s="256" t="s">
        <v>3905</v>
      </c>
      <c r="H2270" s="256" t="s">
        <v>5502</v>
      </c>
      <c r="I2270" s="256" t="s">
        <v>5502</v>
      </c>
      <c r="J2270" s="256">
        <v>17</v>
      </c>
      <c r="K2270" s="256">
        <v>456</v>
      </c>
      <c r="L2270" s="256" t="s">
        <v>5502</v>
      </c>
      <c r="M2270" s="256" t="s">
        <v>5502</v>
      </c>
      <c r="N2270" s="256">
        <v>0</v>
      </c>
      <c r="O2270" s="256">
        <v>487</v>
      </c>
    </row>
    <row r="2271" spans="2:15" x14ac:dyDescent="0.25">
      <c r="B2271" t="str">
        <f t="shared" si="35"/>
        <v>1295450033883Total</v>
      </c>
      <c r="C2271" s="504" t="s">
        <v>816</v>
      </c>
      <c r="D2271" s="505" t="s">
        <v>817</v>
      </c>
      <c r="E2271" s="505" t="s">
        <v>2523</v>
      </c>
      <c r="F2271" s="505" t="str">
        <f>F2270</f>
        <v>3883</v>
      </c>
      <c r="G2271" s="504" t="s">
        <v>3343</v>
      </c>
      <c r="H2271" s="504" t="s">
        <v>5502</v>
      </c>
      <c r="I2271" s="504">
        <v>15</v>
      </c>
      <c r="J2271" s="504" t="s">
        <v>5502</v>
      </c>
      <c r="K2271" s="504">
        <v>812</v>
      </c>
      <c r="L2271" s="504" t="s">
        <v>5502</v>
      </c>
      <c r="M2271" s="504" t="s">
        <v>5502</v>
      </c>
      <c r="N2271" s="504">
        <v>0</v>
      </c>
      <c r="O2271" s="504">
        <v>864</v>
      </c>
    </row>
    <row r="2272" spans="2:15" x14ac:dyDescent="0.25">
      <c r="B2272" t="str">
        <f t="shared" si="35"/>
        <v>1085655037259Female</v>
      </c>
      <c r="C2272" s="256" t="s">
        <v>818</v>
      </c>
      <c r="D2272" s="17" t="s">
        <v>819</v>
      </c>
      <c r="E2272" s="17" t="s">
        <v>2525</v>
      </c>
      <c r="F2272" s="17" t="s">
        <v>2526</v>
      </c>
      <c r="G2272" s="256" t="s">
        <v>3904</v>
      </c>
      <c r="H2272" s="256">
        <v>0</v>
      </c>
      <c r="I2272" s="256" t="s">
        <v>5502</v>
      </c>
      <c r="J2272" s="256">
        <v>0</v>
      </c>
      <c r="K2272" s="256">
        <v>69</v>
      </c>
      <c r="L2272" s="256" t="s">
        <v>5502</v>
      </c>
      <c r="M2272" s="256">
        <v>0</v>
      </c>
      <c r="N2272" s="256">
        <v>0</v>
      </c>
      <c r="O2272" s="256">
        <v>76</v>
      </c>
    </row>
    <row r="2273" spans="2:15" x14ac:dyDescent="0.25">
      <c r="B2273" t="str">
        <f t="shared" si="35"/>
        <v>1085655037259Male</v>
      </c>
      <c r="C2273" s="256" t="s">
        <v>818</v>
      </c>
      <c r="D2273" s="17" t="s">
        <v>819</v>
      </c>
      <c r="E2273" s="17" t="s">
        <v>2525</v>
      </c>
      <c r="F2273" s="17" t="s">
        <v>2526</v>
      </c>
      <c r="G2273" s="256" t="s">
        <v>3905</v>
      </c>
      <c r="H2273" s="256">
        <v>0</v>
      </c>
      <c r="I2273" s="256" t="s">
        <v>5502</v>
      </c>
      <c r="J2273" s="256" t="s">
        <v>5502</v>
      </c>
      <c r="K2273" s="256">
        <v>84</v>
      </c>
      <c r="L2273" s="256" t="s">
        <v>5502</v>
      </c>
      <c r="M2273" s="256">
        <v>0</v>
      </c>
      <c r="N2273" s="256">
        <v>0</v>
      </c>
      <c r="O2273" s="256">
        <v>92</v>
      </c>
    </row>
    <row r="2274" spans="2:15" x14ac:dyDescent="0.25">
      <c r="B2274" t="str">
        <f t="shared" si="35"/>
        <v>1085655037259Total</v>
      </c>
      <c r="C2274" s="504" t="s">
        <v>818</v>
      </c>
      <c r="D2274" s="505" t="s">
        <v>819</v>
      </c>
      <c r="E2274" s="505" t="s">
        <v>2525</v>
      </c>
      <c r="F2274" s="505" t="str">
        <f>F2273</f>
        <v>7259</v>
      </c>
      <c r="G2274" s="504" t="s">
        <v>3343</v>
      </c>
      <c r="H2274" s="504">
        <v>0</v>
      </c>
      <c r="I2274" s="504" t="s">
        <v>5502</v>
      </c>
      <c r="J2274" s="504" t="s">
        <v>5502</v>
      </c>
      <c r="K2274" s="504">
        <v>153</v>
      </c>
      <c r="L2274" s="504" t="s">
        <v>5502</v>
      </c>
      <c r="M2274" s="504">
        <v>0</v>
      </c>
      <c r="N2274" s="504">
        <v>0</v>
      </c>
      <c r="O2274" s="504">
        <v>168</v>
      </c>
    </row>
    <row r="2275" spans="2:15" x14ac:dyDescent="0.25">
      <c r="B2275" t="str">
        <f t="shared" si="35"/>
        <v>1085655033988Female</v>
      </c>
      <c r="C2275" s="256" t="s">
        <v>818</v>
      </c>
      <c r="D2275" s="17" t="s">
        <v>819</v>
      </c>
      <c r="E2275" s="17" t="s">
        <v>2527</v>
      </c>
      <c r="F2275" s="17" t="s">
        <v>2528</v>
      </c>
      <c r="G2275" s="256" t="s">
        <v>3904</v>
      </c>
      <c r="H2275" s="256">
        <v>0</v>
      </c>
      <c r="I2275" s="256">
        <v>0</v>
      </c>
      <c r="J2275" s="256" t="s">
        <v>5502</v>
      </c>
      <c r="K2275" s="256">
        <v>166</v>
      </c>
      <c r="L2275" s="256" t="s">
        <v>5502</v>
      </c>
      <c r="M2275" s="256" t="s">
        <v>5502</v>
      </c>
      <c r="N2275" s="256" t="s">
        <v>5502</v>
      </c>
      <c r="O2275" s="256">
        <v>172</v>
      </c>
    </row>
    <row r="2276" spans="2:15" x14ac:dyDescent="0.25">
      <c r="B2276" t="str">
        <f t="shared" si="35"/>
        <v>1085655033988Male</v>
      </c>
      <c r="C2276" s="256" t="s">
        <v>818</v>
      </c>
      <c r="D2276" s="17" t="s">
        <v>819</v>
      </c>
      <c r="E2276" s="17" t="s">
        <v>2527</v>
      </c>
      <c r="F2276" s="17" t="s">
        <v>2528</v>
      </c>
      <c r="G2276" s="256" t="s">
        <v>3905</v>
      </c>
      <c r="H2276" s="256">
        <v>0</v>
      </c>
      <c r="I2276" s="256">
        <v>0</v>
      </c>
      <c r="J2276" s="256" t="s">
        <v>5502</v>
      </c>
      <c r="K2276" s="256" t="s">
        <v>5502</v>
      </c>
      <c r="L2276" s="256">
        <v>0</v>
      </c>
      <c r="M2276" s="256">
        <v>0</v>
      </c>
      <c r="N2276" s="256">
        <v>0</v>
      </c>
      <c r="O2276" s="256">
        <v>171</v>
      </c>
    </row>
    <row r="2277" spans="2:15" x14ac:dyDescent="0.25">
      <c r="B2277" t="str">
        <f t="shared" si="35"/>
        <v>1085655033988Total</v>
      </c>
      <c r="C2277" s="504" t="s">
        <v>818</v>
      </c>
      <c r="D2277" s="505" t="s">
        <v>819</v>
      </c>
      <c r="E2277" s="505" t="s">
        <v>2527</v>
      </c>
      <c r="F2277" s="505" t="str">
        <f>F2276</f>
        <v>3988</v>
      </c>
      <c r="G2277" s="504" t="s">
        <v>3343</v>
      </c>
      <c r="H2277" s="504">
        <v>0</v>
      </c>
      <c r="I2277" s="504">
        <v>0</v>
      </c>
      <c r="J2277" s="504" t="s">
        <v>5502</v>
      </c>
      <c r="K2277" s="504" t="s">
        <v>5502</v>
      </c>
      <c r="L2277" s="504" t="s">
        <v>5502</v>
      </c>
      <c r="M2277" s="504" t="s">
        <v>5502</v>
      </c>
      <c r="N2277" s="504" t="s">
        <v>5502</v>
      </c>
      <c r="O2277" s="504">
        <v>343</v>
      </c>
    </row>
    <row r="2278" spans="2:15" x14ac:dyDescent="0.25">
      <c r="B2278" t="str">
        <f t="shared" si="35"/>
        <v>1204849033505Female</v>
      </c>
      <c r="C2278" s="256" t="s">
        <v>820</v>
      </c>
      <c r="D2278" s="17" t="s">
        <v>821</v>
      </c>
      <c r="E2278" s="17" t="s">
        <v>2529</v>
      </c>
      <c r="F2278" s="17" t="s">
        <v>2530</v>
      </c>
      <c r="G2278" s="256" t="s">
        <v>3904</v>
      </c>
      <c r="H2278" s="256">
        <v>0</v>
      </c>
      <c r="I2278" s="256">
        <v>30</v>
      </c>
      <c r="J2278" s="256">
        <v>56</v>
      </c>
      <c r="K2278" s="256">
        <v>751</v>
      </c>
      <c r="L2278" s="256" t="s">
        <v>5502</v>
      </c>
      <c r="M2278" s="256" t="s">
        <v>5502</v>
      </c>
      <c r="N2278" s="256" t="s">
        <v>5502</v>
      </c>
      <c r="O2278" s="256">
        <v>855</v>
      </c>
    </row>
    <row r="2279" spans="2:15" x14ac:dyDescent="0.25">
      <c r="B2279" t="str">
        <f t="shared" si="35"/>
        <v>1204849033505Male</v>
      </c>
      <c r="C2279" s="256" t="s">
        <v>820</v>
      </c>
      <c r="D2279" s="17" t="s">
        <v>821</v>
      </c>
      <c r="E2279" s="17" t="s">
        <v>2529</v>
      </c>
      <c r="F2279" s="17" t="s">
        <v>2530</v>
      </c>
      <c r="G2279" s="256" t="s">
        <v>3905</v>
      </c>
      <c r="H2279" s="256" t="s">
        <v>5502</v>
      </c>
      <c r="I2279" s="256">
        <v>33</v>
      </c>
      <c r="J2279" s="256">
        <v>60</v>
      </c>
      <c r="K2279" s="256">
        <v>805</v>
      </c>
      <c r="L2279" s="256" t="s">
        <v>5502</v>
      </c>
      <c r="M2279" s="256">
        <v>11</v>
      </c>
      <c r="N2279" s="256">
        <v>0</v>
      </c>
      <c r="O2279" s="256">
        <v>920</v>
      </c>
    </row>
    <row r="2280" spans="2:15" x14ac:dyDescent="0.25">
      <c r="B2280" t="str">
        <f t="shared" si="35"/>
        <v>1204849033505Total</v>
      </c>
      <c r="C2280" s="504" t="s">
        <v>820</v>
      </c>
      <c r="D2280" s="505" t="s">
        <v>821</v>
      </c>
      <c r="E2280" s="505" t="s">
        <v>2529</v>
      </c>
      <c r="F2280" s="505" t="str">
        <f>F2279</f>
        <v>3505</v>
      </c>
      <c r="G2280" s="504" t="s">
        <v>3343</v>
      </c>
      <c r="H2280" s="504" t="s">
        <v>5502</v>
      </c>
      <c r="I2280" s="504">
        <v>63</v>
      </c>
      <c r="J2280" s="504">
        <v>116</v>
      </c>
      <c r="K2280" s="504">
        <v>1556</v>
      </c>
      <c r="L2280" s="504" t="s">
        <v>5502</v>
      </c>
      <c r="M2280" s="504" t="s">
        <v>5502</v>
      </c>
      <c r="N2280" s="504" t="s">
        <v>5502</v>
      </c>
      <c r="O2280" s="504">
        <v>1775</v>
      </c>
    </row>
    <row r="2281" spans="2:15" x14ac:dyDescent="0.25">
      <c r="B2281" t="str">
        <f t="shared" si="35"/>
        <v>1204849035258Female</v>
      </c>
      <c r="C2281" s="256" t="s">
        <v>820</v>
      </c>
      <c r="D2281" s="17" t="s">
        <v>821</v>
      </c>
      <c r="E2281" s="17" t="s">
        <v>5411</v>
      </c>
      <c r="F2281" s="17" t="s">
        <v>2531</v>
      </c>
      <c r="G2281" s="256" t="s">
        <v>3904</v>
      </c>
      <c r="H2281" s="256">
        <v>0</v>
      </c>
      <c r="I2281" s="256">
        <v>14</v>
      </c>
      <c r="J2281" s="256">
        <v>30</v>
      </c>
      <c r="K2281" s="256">
        <v>386</v>
      </c>
      <c r="L2281" s="256" t="s">
        <v>5502</v>
      </c>
      <c r="M2281" s="256" t="s">
        <v>5502</v>
      </c>
      <c r="N2281" s="256">
        <v>0</v>
      </c>
      <c r="O2281" s="256">
        <v>445</v>
      </c>
    </row>
    <row r="2282" spans="2:15" x14ac:dyDescent="0.25">
      <c r="B2282" t="str">
        <f t="shared" si="35"/>
        <v>1204849035258Male</v>
      </c>
      <c r="C2282" s="256" t="s">
        <v>820</v>
      </c>
      <c r="D2282" s="17" t="s">
        <v>821</v>
      </c>
      <c r="E2282" s="17" t="s">
        <v>5411</v>
      </c>
      <c r="F2282" s="17" t="s">
        <v>2531</v>
      </c>
      <c r="G2282" s="256" t="s">
        <v>3905</v>
      </c>
      <c r="H2282" s="256" t="s">
        <v>5502</v>
      </c>
      <c r="I2282" s="256">
        <v>18</v>
      </c>
      <c r="J2282" s="256">
        <v>47</v>
      </c>
      <c r="K2282" s="256">
        <v>402</v>
      </c>
      <c r="L2282" s="256" t="s">
        <v>5502</v>
      </c>
      <c r="M2282" s="256" t="s">
        <v>5502</v>
      </c>
      <c r="N2282" s="256" t="s">
        <v>5502</v>
      </c>
      <c r="O2282" s="256">
        <v>482</v>
      </c>
    </row>
    <row r="2283" spans="2:15" x14ac:dyDescent="0.25">
      <c r="B2283" t="str">
        <f t="shared" si="35"/>
        <v>1204849035258Total</v>
      </c>
      <c r="C2283" s="504" t="s">
        <v>820</v>
      </c>
      <c r="D2283" s="505" t="s">
        <v>821</v>
      </c>
      <c r="E2283" s="505" t="s">
        <v>5411</v>
      </c>
      <c r="F2283" s="505" t="str">
        <f>F2282</f>
        <v>5258</v>
      </c>
      <c r="G2283" s="504" t="s">
        <v>3343</v>
      </c>
      <c r="H2283" s="504" t="s">
        <v>5502</v>
      </c>
      <c r="I2283" s="504">
        <v>32</v>
      </c>
      <c r="J2283" s="504">
        <v>77</v>
      </c>
      <c r="K2283" s="504">
        <v>788</v>
      </c>
      <c r="L2283" s="504">
        <v>19</v>
      </c>
      <c r="M2283" s="504" t="s">
        <v>5502</v>
      </c>
      <c r="N2283" s="504" t="s">
        <v>5502</v>
      </c>
      <c r="O2283" s="504">
        <v>927</v>
      </c>
    </row>
    <row r="2284" spans="2:15" x14ac:dyDescent="0.25">
      <c r="B2284" t="str">
        <f t="shared" si="35"/>
        <v>1170830040964Female</v>
      </c>
      <c r="C2284" s="256" t="s">
        <v>822</v>
      </c>
      <c r="D2284" s="17" t="s">
        <v>823</v>
      </c>
      <c r="E2284" s="17" t="s">
        <v>2532</v>
      </c>
      <c r="F2284" s="17" t="s">
        <v>2533</v>
      </c>
      <c r="G2284" s="256" t="s">
        <v>3904</v>
      </c>
      <c r="H2284" s="256">
        <v>0</v>
      </c>
      <c r="I2284" s="256">
        <v>0</v>
      </c>
      <c r="J2284" s="256" t="s">
        <v>5502</v>
      </c>
      <c r="K2284" s="256">
        <v>171</v>
      </c>
      <c r="L2284" s="256" t="s">
        <v>5502</v>
      </c>
      <c r="M2284" s="256" t="s">
        <v>5502</v>
      </c>
      <c r="N2284" s="256">
        <v>0</v>
      </c>
      <c r="O2284" s="256">
        <v>177</v>
      </c>
    </row>
    <row r="2285" spans="2:15" x14ac:dyDescent="0.25">
      <c r="B2285" t="str">
        <f t="shared" si="35"/>
        <v>1170830040964Male</v>
      </c>
      <c r="C2285" s="256" t="s">
        <v>822</v>
      </c>
      <c r="D2285" s="17" t="s">
        <v>823</v>
      </c>
      <c r="E2285" s="17" t="s">
        <v>2532</v>
      </c>
      <c r="F2285" s="17" t="s">
        <v>2533</v>
      </c>
      <c r="G2285" s="256" t="s">
        <v>3905</v>
      </c>
      <c r="H2285" s="256">
        <v>0</v>
      </c>
      <c r="I2285" s="256" t="s">
        <v>5502</v>
      </c>
      <c r="J2285" s="256" t="s">
        <v>5502</v>
      </c>
      <c r="K2285" s="256">
        <v>221</v>
      </c>
      <c r="L2285" s="256" t="s">
        <v>5502</v>
      </c>
      <c r="M2285" s="256" t="s">
        <v>5502</v>
      </c>
      <c r="N2285" s="256">
        <v>0</v>
      </c>
      <c r="O2285" s="256">
        <v>228</v>
      </c>
    </row>
    <row r="2286" spans="2:15" x14ac:dyDescent="0.25">
      <c r="B2286" t="str">
        <f t="shared" si="35"/>
        <v>1170830040964Total</v>
      </c>
      <c r="C2286" s="504" t="s">
        <v>822</v>
      </c>
      <c r="D2286" s="505" t="s">
        <v>823</v>
      </c>
      <c r="E2286" s="505" t="s">
        <v>2532</v>
      </c>
      <c r="F2286" s="505" t="str">
        <f>F2285</f>
        <v>0964</v>
      </c>
      <c r="G2286" s="504" t="s">
        <v>3343</v>
      </c>
      <c r="H2286" s="504">
        <v>0</v>
      </c>
      <c r="I2286" s="504" t="s">
        <v>5502</v>
      </c>
      <c r="J2286" s="504" t="s">
        <v>5502</v>
      </c>
      <c r="K2286" s="504">
        <v>392</v>
      </c>
      <c r="L2286" s="504" t="s">
        <v>5502</v>
      </c>
      <c r="M2286" s="504" t="s">
        <v>5502</v>
      </c>
      <c r="N2286" s="504">
        <v>0</v>
      </c>
      <c r="O2286" s="504">
        <v>405</v>
      </c>
    </row>
    <row r="2287" spans="2:15" x14ac:dyDescent="0.25">
      <c r="B2287" t="str">
        <f t="shared" si="35"/>
        <v>1126744034578Female</v>
      </c>
      <c r="C2287" s="256" t="s">
        <v>824</v>
      </c>
      <c r="D2287" s="17" t="s">
        <v>825</v>
      </c>
      <c r="E2287" s="17" t="s">
        <v>2534</v>
      </c>
      <c r="F2287" s="17" t="s">
        <v>2535</v>
      </c>
      <c r="G2287" s="256" t="s">
        <v>3904</v>
      </c>
      <c r="H2287" s="256" t="s">
        <v>5502</v>
      </c>
      <c r="I2287" s="256">
        <v>16</v>
      </c>
      <c r="J2287" s="256">
        <v>22</v>
      </c>
      <c r="K2287" s="256">
        <v>252</v>
      </c>
      <c r="L2287" s="256" t="s">
        <v>5502</v>
      </c>
      <c r="M2287" s="256" t="s">
        <v>5502</v>
      </c>
      <c r="N2287" s="256" t="s">
        <v>5502</v>
      </c>
      <c r="O2287" s="256">
        <v>304</v>
      </c>
    </row>
    <row r="2288" spans="2:15" x14ac:dyDescent="0.25">
      <c r="B2288" t="str">
        <f t="shared" si="35"/>
        <v>1126744034578Male</v>
      </c>
      <c r="C2288" s="256" t="s">
        <v>824</v>
      </c>
      <c r="D2288" s="17" t="s">
        <v>825</v>
      </c>
      <c r="E2288" s="17" t="s">
        <v>2534</v>
      </c>
      <c r="F2288" s="17" t="s">
        <v>2535</v>
      </c>
      <c r="G2288" s="256" t="s">
        <v>3905</v>
      </c>
      <c r="H2288" s="256" t="s">
        <v>5502</v>
      </c>
      <c r="I2288" s="256">
        <v>25</v>
      </c>
      <c r="J2288" s="256">
        <v>24</v>
      </c>
      <c r="K2288" s="256">
        <v>282</v>
      </c>
      <c r="L2288" s="256" t="s">
        <v>5502</v>
      </c>
      <c r="M2288" s="256" t="s">
        <v>5502</v>
      </c>
      <c r="N2288" s="256" t="s">
        <v>5502</v>
      </c>
      <c r="O2288" s="256">
        <v>341</v>
      </c>
    </row>
    <row r="2289" spans="2:15" x14ac:dyDescent="0.25">
      <c r="B2289" t="str">
        <f t="shared" si="35"/>
        <v>1126744034578Total</v>
      </c>
      <c r="C2289" s="504" t="s">
        <v>824</v>
      </c>
      <c r="D2289" s="505" t="s">
        <v>825</v>
      </c>
      <c r="E2289" s="505" t="s">
        <v>2534</v>
      </c>
      <c r="F2289" s="505" t="str">
        <f>F2288</f>
        <v>4578</v>
      </c>
      <c r="G2289" s="504" t="s">
        <v>3343</v>
      </c>
      <c r="H2289" s="504" t="s">
        <v>5502</v>
      </c>
      <c r="I2289" s="504">
        <v>41</v>
      </c>
      <c r="J2289" s="504">
        <v>46</v>
      </c>
      <c r="K2289" s="504">
        <v>534</v>
      </c>
      <c r="L2289" s="504">
        <v>12</v>
      </c>
      <c r="M2289" s="504" t="s">
        <v>5502</v>
      </c>
      <c r="N2289" s="504" t="s">
        <v>5502</v>
      </c>
      <c r="O2289" s="504">
        <v>645</v>
      </c>
    </row>
    <row r="2290" spans="2:15" x14ac:dyDescent="0.25">
      <c r="B2290" t="str">
        <f t="shared" si="35"/>
        <v>1126744034577Female</v>
      </c>
      <c r="C2290" s="256" t="s">
        <v>824</v>
      </c>
      <c r="D2290" s="17" t="s">
        <v>825</v>
      </c>
      <c r="E2290" s="17" t="s">
        <v>2536</v>
      </c>
      <c r="F2290" s="17" t="s">
        <v>2537</v>
      </c>
      <c r="G2290" s="256" t="s">
        <v>3904</v>
      </c>
      <c r="H2290" s="256" t="s">
        <v>5502</v>
      </c>
      <c r="I2290" s="256">
        <v>54</v>
      </c>
      <c r="J2290" s="256">
        <v>34</v>
      </c>
      <c r="K2290" s="256">
        <v>403</v>
      </c>
      <c r="L2290" s="256" t="s">
        <v>5502</v>
      </c>
      <c r="M2290" s="256">
        <v>14</v>
      </c>
      <c r="N2290" s="256">
        <v>0</v>
      </c>
      <c r="O2290" s="256">
        <v>521</v>
      </c>
    </row>
    <row r="2291" spans="2:15" x14ac:dyDescent="0.25">
      <c r="B2291" t="str">
        <f t="shared" si="35"/>
        <v>1126744034577Male</v>
      </c>
      <c r="C2291" s="256" t="s">
        <v>824</v>
      </c>
      <c r="D2291" s="17" t="s">
        <v>825</v>
      </c>
      <c r="E2291" s="17" t="s">
        <v>2536</v>
      </c>
      <c r="F2291" s="17" t="s">
        <v>2537</v>
      </c>
      <c r="G2291" s="256" t="s">
        <v>3905</v>
      </c>
      <c r="H2291" s="256" t="s">
        <v>5502</v>
      </c>
      <c r="I2291" s="256">
        <v>56</v>
      </c>
      <c r="J2291" s="256">
        <v>30</v>
      </c>
      <c r="K2291" s="256">
        <v>448</v>
      </c>
      <c r="L2291" s="256">
        <v>14</v>
      </c>
      <c r="M2291" s="256" t="s">
        <v>5502</v>
      </c>
      <c r="N2291" s="256" t="s">
        <v>5502</v>
      </c>
      <c r="O2291" s="256">
        <v>555</v>
      </c>
    </row>
    <row r="2292" spans="2:15" x14ac:dyDescent="0.25">
      <c r="B2292" t="str">
        <f t="shared" si="35"/>
        <v>1126744034577Total</v>
      </c>
      <c r="C2292" s="504" t="s">
        <v>824</v>
      </c>
      <c r="D2292" s="505" t="s">
        <v>825</v>
      </c>
      <c r="E2292" s="505" t="s">
        <v>2536</v>
      </c>
      <c r="F2292" s="505" t="str">
        <f>F2291</f>
        <v>4577</v>
      </c>
      <c r="G2292" s="504" t="s">
        <v>3343</v>
      </c>
      <c r="H2292" s="504" t="s">
        <v>5502</v>
      </c>
      <c r="I2292" s="504">
        <v>110</v>
      </c>
      <c r="J2292" s="504">
        <v>64</v>
      </c>
      <c r="K2292" s="504">
        <v>851</v>
      </c>
      <c r="L2292" s="504" t="s">
        <v>5502</v>
      </c>
      <c r="M2292" s="504" t="s">
        <v>5502</v>
      </c>
      <c r="N2292" s="504" t="s">
        <v>5502</v>
      </c>
      <c r="O2292" s="504">
        <v>1076</v>
      </c>
    </row>
    <row r="2293" spans="2:15" x14ac:dyDescent="0.25">
      <c r="B2293" t="str">
        <f t="shared" si="35"/>
        <v>1080560040747Female</v>
      </c>
      <c r="C2293" s="256" t="s">
        <v>826</v>
      </c>
      <c r="D2293" s="17" t="s">
        <v>827</v>
      </c>
      <c r="E2293" s="17" t="s">
        <v>2538</v>
      </c>
      <c r="F2293" s="17" t="s">
        <v>2539</v>
      </c>
      <c r="G2293" s="256" t="s">
        <v>3904</v>
      </c>
      <c r="H2293" s="256">
        <v>0</v>
      </c>
      <c r="I2293" s="256">
        <v>0</v>
      </c>
      <c r="J2293" s="256" t="s">
        <v>5502</v>
      </c>
      <c r="K2293" s="256">
        <v>210</v>
      </c>
      <c r="L2293" s="256" t="s">
        <v>5502</v>
      </c>
      <c r="M2293" s="256">
        <v>0</v>
      </c>
      <c r="N2293" s="256" t="s">
        <v>5502</v>
      </c>
      <c r="O2293" s="256">
        <v>220</v>
      </c>
    </row>
    <row r="2294" spans="2:15" x14ac:dyDescent="0.25">
      <c r="B2294" t="str">
        <f t="shared" si="35"/>
        <v>1080560040747Male</v>
      </c>
      <c r="C2294" s="256" t="s">
        <v>826</v>
      </c>
      <c r="D2294" s="17" t="s">
        <v>827</v>
      </c>
      <c r="E2294" s="17" t="s">
        <v>2538</v>
      </c>
      <c r="F2294" s="17" t="s">
        <v>2539</v>
      </c>
      <c r="G2294" s="256" t="s">
        <v>3905</v>
      </c>
      <c r="H2294" s="256">
        <v>0</v>
      </c>
      <c r="I2294" s="256">
        <v>0</v>
      </c>
      <c r="J2294" s="256" t="s">
        <v>5502</v>
      </c>
      <c r="K2294" s="256">
        <v>198</v>
      </c>
      <c r="L2294" s="256" t="s">
        <v>5502</v>
      </c>
      <c r="M2294" s="256">
        <v>0</v>
      </c>
      <c r="N2294" s="256">
        <v>0</v>
      </c>
      <c r="O2294" s="256">
        <v>201</v>
      </c>
    </row>
    <row r="2295" spans="2:15" x14ac:dyDescent="0.25">
      <c r="B2295" t="str">
        <f t="shared" si="35"/>
        <v>1080560040747Total</v>
      </c>
      <c r="C2295" s="504" t="s">
        <v>826</v>
      </c>
      <c r="D2295" s="505" t="s">
        <v>827</v>
      </c>
      <c r="E2295" s="505" t="s">
        <v>2538</v>
      </c>
      <c r="F2295" s="505" t="str">
        <f>F2294</f>
        <v>0747</v>
      </c>
      <c r="G2295" s="504" t="s">
        <v>3343</v>
      </c>
      <c r="H2295" s="504">
        <v>0</v>
      </c>
      <c r="I2295" s="504">
        <v>0</v>
      </c>
      <c r="J2295" s="504" t="s">
        <v>5502</v>
      </c>
      <c r="K2295" s="504">
        <v>408</v>
      </c>
      <c r="L2295" s="504" t="s">
        <v>5502</v>
      </c>
      <c r="M2295" s="504">
        <v>0</v>
      </c>
      <c r="N2295" s="504" t="s">
        <v>5502</v>
      </c>
      <c r="O2295" s="504">
        <v>421</v>
      </c>
    </row>
    <row r="2296" spans="2:15" x14ac:dyDescent="0.25">
      <c r="B2296" t="str">
        <f t="shared" si="35"/>
        <v>1081145036201Female</v>
      </c>
      <c r="C2296" s="256" t="s">
        <v>828</v>
      </c>
      <c r="D2296" s="17" t="s">
        <v>829</v>
      </c>
      <c r="E2296" s="17" t="s">
        <v>5316</v>
      </c>
      <c r="F2296" s="17" t="s">
        <v>5315</v>
      </c>
      <c r="G2296" s="256" t="s">
        <v>3904</v>
      </c>
      <c r="H2296" s="256">
        <v>0</v>
      </c>
      <c r="I2296" s="256">
        <v>0</v>
      </c>
      <c r="J2296" s="256" t="s">
        <v>5502</v>
      </c>
      <c r="K2296" s="256" t="s">
        <v>5502</v>
      </c>
      <c r="L2296" s="256" t="s">
        <v>5502</v>
      </c>
      <c r="M2296" s="256" t="s">
        <v>5502</v>
      </c>
      <c r="N2296" s="256">
        <v>0</v>
      </c>
      <c r="O2296" s="256">
        <v>163</v>
      </c>
    </row>
    <row r="2297" spans="2:15" x14ac:dyDescent="0.25">
      <c r="B2297" t="str">
        <f t="shared" si="35"/>
        <v>1081145036201Male</v>
      </c>
      <c r="C2297" s="256" t="s">
        <v>828</v>
      </c>
      <c r="D2297" s="17" t="s">
        <v>829</v>
      </c>
      <c r="E2297" s="17" t="s">
        <v>5316</v>
      </c>
      <c r="F2297" s="17" t="s">
        <v>5315</v>
      </c>
      <c r="G2297" s="256" t="s">
        <v>3905</v>
      </c>
      <c r="H2297" s="256">
        <v>0</v>
      </c>
      <c r="I2297" s="256">
        <v>0</v>
      </c>
      <c r="J2297" s="256">
        <v>0</v>
      </c>
      <c r="K2297" s="256" t="s">
        <v>5502</v>
      </c>
      <c r="L2297" s="256" t="s">
        <v>5502</v>
      </c>
      <c r="M2297" s="256">
        <v>0</v>
      </c>
      <c r="N2297" s="256">
        <v>0</v>
      </c>
      <c r="O2297" s="256">
        <v>165</v>
      </c>
    </row>
    <row r="2298" spans="2:15" x14ac:dyDescent="0.25">
      <c r="B2298" t="str">
        <f t="shared" si="35"/>
        <v>1081145036201Total</v>
      </c>
      <c r="C2298" s="504" t="s">
        <v>828</v>
      </c>
      <c r="D2298" s="505" t="s">
        <v>829</v>
      </c>
      <c r="E2298" s="505" t="s">
        <v>5316</v>
      </c>
      <c r="F2298" s="505" t="str">
        <f>F2297</f>
        <v>6201</v>
      </c>
      <c r="G2298" s="504" t="s">
        <v>3343</v>
      </c>
      <c r="H2298" s="504">
        <v>0</v>
      </c>
      <c r="I2298" s="504">
        <v>0</v>
      </c>
      <c r="J2298" s="504" t="s">
        <v>5502</v>
      </c>
      <c r="K2298" s="504">
        <v>323</v>
      </c>
      <c r="L2298" s="504" t="s">
        <v>5502</v>
      </c>
      <c r="M2298" s="504" t="s">
        <v>5502</v>
      </c>
      <c r="N2298" s="504">
        <v>0</v>
      </c>
      <c r="O2298" s="504">
        <v>328</v>
      </c>
    </row>
    <row r="2299" spans="2:15" x14ac:dyDescent="0.25">
      <c r="B2299" t="str">
        <f t="shared" si="35"/>
        <v>1081145036860Female</v>
      </c>
      <c r="C2299" s="256" t="s">
        <v>828</v>
      </c>
      <c r="D2299" s="17" t="s">
        <v>829</v>
      </c>
      <c r="E2299" s="17" t="s">
        <v>2540</v>
      </c>
      <c r="F2299" s="17" t="s">
        <v>2541</v>
      </c>
      <c r="G2299" s="256" t="s">
        <v>3904</v>
      </c>
      <c r="H2299" s="256">
        <v>0</v>
      </c>
      <c r="I2299" s="256">
        <v>0</v>
      </c>
      <c r="J2299" s="256" t="s">
        <v>5502</v>
      </c>
      <c r="K2299" s="256" t="s">
        <v>5502</v>
      </c>
      <c r="L2299" s="256">
        <v>0</v>
      </c>
      <c r="M2299" s="256">
        <v>0</v>
      </c>
      <c r="N2299" s="256">
        <v>0</v>
      </c>
      <c r="O2299" s="256">
        <v>89</v>
      </c>
    </row>
    <row r="2300" spans="2:15" x14ac:dyDescent="0.25">
      <c r="B2300" t="str">
        <f t="shared" si="35"/>
        <v>1081145036860Male</v>
      </c>
      <c r="C2300" s="256" t="s">
        <v>828</v>
      </c>
      <c r="D2300" s="17" t="s">
        <v>829</v>
      </c>
      <c r="E2300" s="17" t="s">
        <v>2540</v>
      </c>
      <c r="F2300" s="17" t="s">
        <v>2541</v>
      </c>
      <c r="G2300" s="256" t="s">
        <v>3905</v>
      </c>
      <c r="H2300" s="256">
        <v>0</v>
      </c>
      <c r="I2300" s="256" t="s">
        <v>5502</v>
      </c>
      <c r="J2300" s="256" t="s">
        <v>5502</v>
      </c>
      <c r="K2300" s="256" t="s">
        <v>5502</v>
      </c>
      <c r="L2300" s="256" t="s">
        <v>5502</v>
      </c>
      <c r="M2300" s="256">
        <v>0</v>
      </c>
      <c r="N2300" s="256">
        <v>0</v>
      </c>
      <c r="O2300" s="256">
        <v>92</v>
      </c>
    </row>
    <row r="2301" spans="2:15" x14ac:dyDescent="0.25">
      <c r="B2301" t="str">
        <f t="shared" si="35"/>
        <v>1081145036860Total</v>
      </c>
      <c r="C2301" s="504" t="s">
        <v>828</v>
      </c>
      <c r="D2301" s="505" t="s">
        <v>829</v>
      </c>
      <c r="E2301" s="505" t="s">
        <v>2540</v>
      </c>
      <c r="F2301" s="505" t="str">
        <f>F2300</f>
        <v>6860</v>
      </c>
      <c r="G2301" s="504" t="s">
        <v>3343</v>
      </c>
      <c r="H2301" s="504">
        <v>0</v>
      </c>
      <c r="I2301" s="504" t="s">
        <v>5502</v>
      </c>
      <c r="J2301" s="504" t="s">
        <v>5502</v>
      </c>
      <c r="K2301" s="504">
        <v>177</v>
      </c>
      <c r="L2301" s="504" t="s">
        <v>5502</v>
      </c>
      <c r="M2301" s="504">
        <v>0</v>
      </c>
      <c r="N2301" s="504">
        <v>0</v>
      </c>
      <c r="O2301" s="504">
        <v>181</v>
      </c>
    </row>
    <row r="2302" spans="2:15" x14ac:dyDescent="0.25">
      <c r="B2302" t="str">
        <f t="shared" si="35"/>
        <v>1133850038310Female</v>
      </c>
      <c r="C2302" s="256" t="s">
        <v>830</v>
      </c>
      <c r="D2302" s="17" t="s">
        <v>831</v>
      </c>
      <c r="E2302" s="17" t="s">
        <v>2542</v>
      </c>
      <c r="F2302" s="17" t="s">
        <v>5412</v>
      </c>
      <c r="G2302" s="256" t="s">
        <v>3904</v>
      </c>
      <c r="H2302" s="256">
        <v>0</v>
      </c>
      <c r="I2302" s="256" t="s">
        <v>5502</v>
      </c>
      <c r="J2302" s="256">
        <v>11</v>
      </c>
      <c r="K2302" s="256">
        <v>145</v>
      </c>
      <c r="L2302" s="256" t="s">
        <v>5502</v>
      </c>
      <c r="M2302" s="256" t="s">
        <v>5502</v>
      </c>
      <c r="N2302" s="256">
        <v>0</v>
      </c>
      <c r="O2302" s="256">
        <v>162</v>
      </c>
    </row>
    <row r="2303" spans="2:15" x14ac:dyDescent="0.25">
      <c r="B2303" t="str">
        <f t="shared" si="35"/>
        <v>1133850038310Male</v>
      </c>
      <c r="C2303" s="256" t="s">
        <v>830</v>
      </c>
      <c r="D2303" s="17" t="s">
        <v>831</v>
      </c>
      <c r="E2303" s="17" t="s">
        <v>2542</v>
      </c>
      <c r="F2303" s="17" t="s">
        <v>5412</v>
      </c>
      <c r="G2303" s="256" t="s">
        <v>3905</v>
      </c>
      <c r="H2303" s="256">
        <v>0</v>
      </c>
      <c r="I2303" s="256" t="s">
        <v>5502</v>
      </c>
      <c r="J2303" s="256" t="s">
        <v>5502</v>
      </c>
      <c r="K2303" s="256">
        <v>152</v>
      </c>
      <c r="L2303" s="256" t="s">
        <v>5502</v>
      </c>
      <c r="M2303" s="256">
        <v>0</v>
      </c>
      <c r="N2303" s="256">
        <v>0</v>
      </c>
      <c r="O2303" s="256">
        <v>167</v>
      </c>
    </row>
    <row r="2304" spans="2:15" x14ac:dyDescent="0.25">
      <c r="B2304" t="str">
        <f t="shared" si="35"/>
        <v>1133850038310Total</v>
      </c>
      <c r="C2304" s="504" t="s">
        <v>830</v>
      </c>
      <c r="D2304" s="505" t="s">
        <v>831</v>
      </c>
      <c r="E2304" s="505" t="s">
        <v>2542</v>
      </c>
      <c r="F2304" s="505" t="str">
        <f>F2303</f>
        <v>8310</v>
      </c>
      <c r="G2304" s="504" t="s">
        <v>3343</v>
      </c>
      <c r="H2304" s="504">
        <v>0</v>
      </c>
      <c r="I2304" s="504" t="s">
        <v>5502</v>
      </c>
      <c r="J2304" s="504" t="s">
        <v>5502</v>
      </c>
      <c r="K2304" s="504">
        <v>297</v>
      </c>
      <c r="L2304" s="504" t="s">
        <v>5502</v>
      </c>
      <c r="M2304" s="504" t="s">
        <v>5502</v>
      </c>
      <c r="N2304" s="504">
        <v>0</v>
      </c>
      <c r="O2304" s="504">
        <v>329</v>
      </c>
    </row>
    <row r="2305" spans="2:15" x14ac:dyDescent="0.25">
      <c r="B2305" t="str">
        <f t="shared" si="35"/>
        <v>1133850032760Female</v>
      </c>
      <c r="C2305" s="256" t="s">
        <v>830</v>
      </c>
      <c r="D2305" s="17" t="s">
        <v>831</v>
      </c>
      <c r="E2305" s="17" t="s">
        <v>2543</v>
      </c>
      <c r="F2305" s="17" t="s">
        <v>2544</v>
      </c>
      <c r="G2305" s="256" t="s">
        <v>3904</v>
      </c>
      <c r="H2305" s="256">
        <v>0</v>
      </c>
      <c r="I2305" s="256" t="s">
        <v>5502</v>
      </c>
      <c r="J2305" s="256">
        <v>23</v>
      </c>
      <c r="K2305" s="256">
        <v>306</v>
      </c>
      <c r="L2305" s="256" t="s">
        <v>5502</v>
      </c>
      <c r="M2305" s="256" t="s">
        <v>5502</v>
      </c>
      <c r="N2305" s="256">
        <v>0</v>
      </c>
      <c r="O2305" s="256">
        <v>340</v>
      </c>
    </row>
    <row r="2306" spans="2:15" x14ac:dyDescent="0.25">
      <c r="B2306" t="str">
        <f t="shared" si="35"/>
        <v>1133850032760Male</v>
      </c>
      <c r="C2306" s="256" t="s">
        <v>830</v>
      </c>
      <c r="D2306" s="17" t="s">
        <v>831</v>
      </c>
      <c r="E2306" s="17" t="s">
        <v>2543</v>
      </c>
      <c r="F2306" s="17" t="s">
        <v>2544</v>
      </c>
      <c r="G2306" s="256" t="s">
        <v>3905</v>
      </c>
      <c r="H2306" s="256">
        <v>0</v>
      </c>
      <c r="I2306" s="256" t="s">
        <v>5502</v>
      </c>
      <c r="J2306" s="256">
        <v>16</v>
      </c>
      <c r="K2306" s="256">
        <v>347</v>
      </c>
      <c r="L2306" s="256" t="s">
        <v>5502</v>
      </c>
      <c r="M2306" s="256" t="s">
        <v>5502</v>
      </c>
      <c r="N2306" s="256">
        <v>0</v>
      </c>
      <c r="O2306" s="256">
        <v>378</v>
      </c>
    </row>
    <row r="2307" spans="2:15" x14ac:dyDescent="0.25">
      <c r="B2307" t="str">
        <f t="shared" si="35"/>
        <v>1133850032760Total</v>
      </c>
      <c r="C2307" s="504" t="s">
        <v>830</v>
      </c>
      <c r="D2307" s="505" t="s">
        <v>831</v>
      </c>
      <c r="E2307" s="505" t="s">
        <v>2543</v>
      </c>
      <c r="F2307" s="505" t="str">
        <f>F2306</f>
        <v>2760</v>
      </c>
      <c r="G2307" s="504" t="s">
        <v>3343</v>
      </c>
      <c r="H2307" s="504">
        <v>0</v>
      </c>
      <c r="I2307" s="504">
        <v>12</v>
      </c>
      <c r="J2307" s="504">
        <v>39</v>
      </c>
      <c r="K2307" s="504">
        <v>653</v>
      </c>
      <c r="L2307" s="504" t="s">
        <v>5502</v>
      </c>
      <c r="M2307" s="504" t="s">
        <v>5502</v>
      </c>
      <c r="N2307" s="504">
        <v>0</v>
      </c>
      <c r="O2307" s="504">
        <v>718</v>
      </c>
    </row>
    <row r="2308" spans="2:15" x14ac:dyDescent="0.25">
      <c r="B2308" t="str">
        <f t="shared" si="35"/>
        <v>1213945036829Female</v>
      </c>
      <c r="C2308" s="256" t="s">
        <v>832</v>
      </c>
      <c r="D2308" s="17" t="s">
        <v>833</v>
      </c>
      <c r="E2308" s="17" t="s">
        <v>2545</v>
      </c>
      <c r="F2308" s="17" t="s">
        <v>2546</v>
      </c>
      <c r="G2308" s="256" t="s">
        <v>3904</v>
      </c>
      <c r="H2308" s="256">
        <v>0</v>
      </c>
      <c r="I2308" s="256" t="s">
        <v>5502</v>
      </c>
      <c r="J2308" s="256">
        <v>14</v>
      </c>
      <c r="K2308" s="256">
        <v>91</v>
      </c>
      <c r="L2308" s="256" t="s">
        <v>5502</v>
      </c>
      <c r="M2308" s="256" t="s">
        <v>5502</v>
      </c>
      <c r="N2308" s="256">
        <v>0</v>
      </c>
      <c r="O2308" s="256">
        <v>112</v>
      </c>
    </row>
    <row r="2309" spans="2:15" x14ac:dyDescent="0.25">
      <c r="B2309" t="str">
        <f t="shared" ref="B2309:B2372" si="36">C2309&amp;F2309&amp;G2309</f>
        <v>1213945036829Male</v>
      </c>
      <c r="C2309" s="256" t="s">
        <v>832</v>
      </c>
      <c r="D2309" s="17" t="s">
        <v>833</v>
      </c>
      <c r="E2309" s="17" t="s">
        <v>2545</v>
      </c>
      <c r="F2309" s="17" t="s">
        <v>2546</v>
      </c>
      <c r="G2309" s="256" t="s">
        <v>3905</v>
      </c>
      <c r="H2309" s="256">
        <v>0</v>
      </c>
      <c r="I2309" s="256" t="s">
        <v>5502</v>
      </c>
      <c r="J2309" s="256" t="s">
        <v>5502</v>
      </c>
      <c r="K2309" s="256">
        <v>110</v>
      </c>
      <c r="L2309" s="256">
        <v>0</v>
      </c>
      <c r="M2309" s="256" t="s">
        <v>5502</v>
      </c>
      <c r="N2309" s="256">
        <v>0</v>
      </c>
      <c r="O2309" s="256">
        <v>132</v>
      </c>
    </row>
    <row r="2310" spans="2:15" x14ac:dyDescent="0.25">
      <c r="B2310" t="str">
        <f t="shared" si="36"/>
        <v>1213945036829Total</v>
      </c>
      <c r="C2310" s="504" t="s">
        <v>832</v>
      </c>
      <c r="D2310" s="505" t="s">
        <v>833</v>
      </c>
      <c r="E2310" s="505" t="s">
        <v>2545</v>
      </c>
      <c r="F2310" s="505" t="str">
        <f>F2309</f>
        <v>6829</v>
      </c>
      <c r="G2310" s="504" t="s">
        <v>3343</v>
      </c>
      <c r="H2310" s="504">
        <v>0</v>
      </c>
      <c r="I2310" s="504" t="s">
        <v>5502</v>
      </c>
      <c r="J2310" s="504" t="s">
        <v>5502</v>
      </c>
      <c r="K2310" s="504">
        <v>201</v>
      </c>
      <c r="L2310" s="504" t="s">
        <v>5502</v>
      </c>
      <c r="M2310" s="504" t="s">
        <v>5502</v>
      </c>
      <c r="N2310" s="504">
        <v>0</v>
      </c>
      <c r="O2310" s="504">
        <v>244</v>
      </c>
    </row>
    <row r="2311" spans="2:15" x14ac:dyDescent="0.25">
      <c r="B2311" t="str">
        <f t="shared" si="36"/>
        <v>1213945032818Female</v>
      </c>
      <c r="C2311" s="256" t="s">
        <v>832</v>
      </c>
      <c r="D2311" s="17" t="s">
        <v>833</v>
      </c>
      <c r="E2311" s="17" t="s">
        <v>2547</v>
      </c>
      <c r="F2311" s="17" t="s">
        <v>2548</v>
      </c>
      <c r="G2311" s="256" t="s">
        <v>3904</v>
      </c>
      <c r="H2311" s="256">
        <v>0</v>
      </c>
      <c r="I2311" s="256" t="s">
        <v>5502</v>
      </c>
      <c r="J2311" s="256">
        <v>30</v>
      </c>
      <c r="K2311" s="256">
        <v>198</v>
      </c>
      <c r="L2311" s="256" t="s">
        <v>5502</v>
      </c>
      <c r="M2311" s="256" t="s">
        <v>5502</v>
      </c>
      <c r="N2311" s="256">
        <v>0</v>
      </c>
      <c r="O2311" s="256">
        <v>244</v>
      </c>
    </row>
    <row r="2312" spans="2:15" x14ac:dyDescent="0.25">
      <c r="B2312" t="str">
        <f t="shared" si="36"/>
        <v>1213945032818Male</v>
      </c>
      <c r="C2312" s="256" t="s">
        <v>832</v>
      </c>
      <c r="D2312" s="17" t="s">
        <v>833</v>
      </c>
      <c r="E2312" s="17" t="s">
        <v>2547</v>
      </c>
      <c r="F2312" s="17" t="s">
        <v>2548</v>
      </c>
      <c r="G2312" s="256" t="s">
        <v>3905</v>
      </c>
      <c r="H2312" s="256">
        <v>0</v>
      </c>
      <c r="I2312" s="256" t="s">
        <v>5502</v>
      </c>
      <c r="J2312" s="256">
        <v>30</v>
      </c>
      <c r="K2312" s="256">
        <v>235</v>
      </c>
      <c r="L2312" s="256" t="s">
        <v>5502</v>
      </c>
      <c r="M2312" s="256" t="s">
        <v>5502</v>
      </c>
      <c r="N2312" s="256">
        <v>0</v>
      </c>
      <c r="O2312" s="256">
        <v>272</v>
      </c>
    </row>
    <row r="2313" spans="2:15" x14ac:dyDescent="0.25">
      <c r="B2313" t="str">
        <f t="shared" si="36"/>
        <v>1213945032818Total</v>
      </c>
      <c r="C2313" s="504" t="s">
        <v>832</v>
      </c>
      <c r="D2313" s="505" t="s">
        <v>833</v>
      </c>
      <c r="E2313" s="505" t="s">
        <v>2547</v>
      </c>
      <c r="F2313" s="505" t="str">
        <f>F2312</f>
        <v>2818</v>
      </c>
      <c r="G2313" s="504" t="s">
        <v>3343</v>
      </c>
      <c r="H2313" s="504">
        <v>0</v>
      </c>
      <c r="I2313" s="504" t="s">
        <v>5502</v>
      </c>
      <c r="J2313" s="504">
        <v>60</v>
      </c>
      <c r="K2313" s="504">
        <v>433</v>
      </c>
      <c r="L2313" s="504">
        <v>11</v>
      </c>
      <c r="M2313" s="504" t="s">
        <v>5502</v>
      </c>
      <c r="N2313" s="504">
        <v>0</v>
      </c>
      <c r="O2313" s="504">
        <v>516</v>
      </c>
    </row>
    <row r="2314" spans="2:15" x14ac:dyDescent="0.25">
      <c r="B2314" t="str">
        <f t="shared" si="36"/>
        <v>1095355043875Female</v>
      </c>
      <c r="C2314" s="256" t="s">
        <v>834</v>
      </c>
      <c r="D2314" s="17" t="s">
        <v>835</v>
      </c>
      <c r="E2314" s="17" t="s">
        <v>2549</v>
      </c>
      <c r="F2314" s="17" t="s">
        <v>2550</v>
      </c>
      <c r="G2314" s="256" t="s">
        <v>3904</v>
      </c>
      <c r="H2314" s="256">
        <v>0</v>
      </c>
      <c r="I2314" s="256" t="s">
        <v>5502</v>
      </c>
      <c r="J2314" s="256">
        <v>0</v>
      </c>
      <c r="K2314" s="256" t="s">
        <v>5502</v>
      </c>
      <c r="L2314" s="256">
        <v>0</v>
      </c>
      <c r="M2314" s="256">
        <v>0</v>
      </c>
      <c r="N2314" s="256">
        <v>0</v>
      </c>
      <c r="O2314" s="256">
        <v>102</v>
      </c>
    </row>
    <row r="2315" spans="2:15" x14ac:dyDescent="0.25">
      <c r="B2315" t="str">
        <f t="shared" si="36"/>
        <v>1095355043875Male</v>
      </c>
      <c r="C2315" s="256" t="s">
        <v>834</v>
      </c>
      <c r="D2315" s="17" t="s">
        <v>835</v>
      </c>
      <c r="E2315" s="17" t="s">
        <v>2549</v>
      </c>
      <c r="F2315" s="17" t="s">
        <v>2550</v>
      </c>
      <c r="G2315" s="256" t="s">
        <v>3905</v>
      </c>
      <c r="H2315" s="256" t="s">
        <v>5502</v>
      </c>
      <c r="I2315" s="256">
        <v>0</v>
      </c>
      <c r="J2315" s="256" t="s">
        <v>5502</v>
      </c>
      <c r="K2315" s="256" t="s">
        <v>5502</v>
      </c>
      <c r="L2315" s="256" t="s">
        <v>5502</v>
      </c>
      <c r="M2315" s="256">
        <v>0</v>
      </c>
      <c r="N2315" s="256">
        <v>0</v>
      </c>
      <c r="O2315" s="256">
        <v>128</v>
      </c>
    </row>
    <row r="2316" spans="2:15" x14ac:dyDescent="0.25">
      <c r="B2316" t="str">
        <f t="shared" si="36"/>
        <v>1095355043875Total</v>
      </c>
      <c r="C2316" s="504" t="s">
        <v>834</v>
      </c>
      <c r="D2316" s="505" t="s">
        <v>835</v>
      </c>
      <c r="E2316" s="505" t="s">
        <v>2549</v>
      </c>
      <c r="F2316" s="505" t="str">
        <f>F2315</f>
        <v>3875</v>
      </c>
      <c r="G2316" s="504" t="s">
        <v>3343</v>
      </c>
      <c r="H2316" s="504" t="s">
        <v>5502</v>
      </c>
      <c r="I2316" s="504" t="s">
        <v>5502</v>
      </c>
      <c r="J2316" s="504" t="s">
        <v>5502</v>
      </c>
      <c r="K2316" s="504" t="s">
        <v>5502</v>
      </c>
      <c r="L2316" s="504" t="s">
        <v>5502</v>
      </c>
      <c r="M2316" s="504">
        <v>0</v>
      </c>
      <c r="N2316" s="504">
        <v>0</v>
      </c>
      <c r="O2316" s="504">
        <v>230</v>
      </c>
    </row>
    <row r="2317" spans="2:15" x14ac:dyDescent="0.25">
      <c r="B2317" t="str">
        <f t="shared" si="36"/>
        <v>1170806076908Female</v>
      </c>
      <c r="C2317" s="256" t="s">
        <v>836</v>
      </c>
      <c r="D2317" s="17" t="s">
        <v>837</v>
      </c>
      <c r="E2317" s="17" t="s">
        <v>837</v>
      </c>
      <c r="F2317" s="17" t="s">
        <v>3866</v>
      </c>
      <c r="G2317" s="256" t="s">
        <v>3904</v>
      </c>
      <c r="H2317" s="256" t="s">
        <v>5502</v>
      </c>
      <c r="I2317" s="256" t="s">
        <v>5502</v>
      </c>
      <c r="J2317" s="256" t="s">
        <v>5502</v>
      </c>
      <c r="K2317" s="256">
        <v>152</v>
      </c>
      <c r="L2317" s="256">
        <v>0</v>
      </c>
      <c r="M2317" s="256">
        <v>0</v>
      </c>
      <c r="N2317" s="256">
        <v>0</v>
      </c>
      <c r="O2317" s="256">
        <v>159</v>
      </c>
    </row>
    <row r="2318" spans="2:15" x14ac:dyDescent="0.25">
      <c r="B2318" t="str">
        <f t="shared" si="36"/>
        <v>1170806076908Male</v>
      </c>
      <c r="C2318" s="256" t="s">
        <v>836</v>
      </c>
      <c r="D2318" s="17" t="s">
        <v>837</v>
      </c>
      <c r="E2318" s="17" t="s">
        <v>837</v>
      </c>
      <c r="F2318" s="17" t="s">
        <v>3866</v>
      </c>
      <c r="G2318" s="256" t="s">
        <v>3905</v>
      </c>
      <c r="H2318" s="256" t="s">
        <v>5502</v>
      </c>
      <c r="I2318" s="256">
        <v>0</v>
      </c>
      <c r="J2318" s="256" t="s">
        <v>5502</v>
      </c>
      <c r="K2318" s="256" t="s">
        <v>5502</v>
      </c>
      <c r="L2318" s="256">
        <v>0</v>
      </c>
      <c r="M2318" s="256" t="s">
        <v>5502</v>
      </c>
      <c r="N2318" s="256">
        <v>0</v>
      </c>
      <c r="O2318" s="256">
        <v>234</v>
      </c>
    </row>
    <row r="2319" spans="2:15" x14ac:dyDescent="0.25">
      <c r="B2319" t="str">
        <f t="shared" si="36"/>
        <v>1170806076908Total</v>
      </c>
      <c r="C2319" s="504" t="s">
        <v>836</v>
      </c>
      <c r="D2319" s="505" t="s">
        <v>837</v>
      </c>
      <c r="E2319" s="505" t="s">
        <v>837</v>
      </c>
      <c r="F2319" s="505" t="str">
        <f>F2318</f>
        <v>6908</v>
      </c>
      <c r="G2319" s="504" t="s">
        <v>3343</v>
      </c>
      <c r="H2319" s="504" t="s">
        <v>5502</v>
      </c>
      <c r="I2319" s="504" t="s">
        <v>5502</v>
      </c>
      <c r="J2319" s="504" t="s">
        <v>5502</v>
      </c>
      <c r="K2319" s="504" t="s">
        <v>5502</v>
      </c>
      <c r="L2319" s="504">
        <v>0</v>
      </c>
      <c r="M2319" s="504" t="s">
        <v>5502</v>
      </c>
      <c r="N2319" s="504">
        <v>0</v>
      </c>
      <c r="O2319" s="504">
        <v>393</v>
      </c>
    </row>
    <row r="2320" spans="2:15" x14ac:dyDescent="0.25">
      <c r="B2320" t="str">
        <f t="shared" si="36"/>
        <v>1175960034058Female</v>
      </c>
      <c r="C2320" s="256" t="s">
        <v>838</v>
      </c>
      <c r="D2320" s="17" t="s">
        <v>839</v>
      </c>
      <c r="E2320" s="17" t="s">
        <v>2551</v>
      </c>
      <c r="F2320" s="17" t="s">
        <v>2552</v>
      </c>
      <c r="G2320" s="256" t="s">
        <v>3904</v>
      </c>
      <c r="H2320" s="256">
        <v>0</v>
      </c>
      <c r="I2320" s="256">
        <v>0</v>
      </c>
      <c r="J2320" s="256" t="s">
        <v>5502</v>
      </c>
      <c r="K2320" s="256">
        <v>180</v>
      </c>
      <c r="L2320" s="256" t="s">
        <v>5502</v>
      </c>
      <c r="M2320" s="256">
        <v>0</v>
      </c>
      <c r="N2320" s="256">
        <v>0</v>
      </c>
      <c r="O2320" s="256">
        <v>185</v>
      </c>
    </row>
    <row r="2321" spans="2:15" x14ac:dyDescent="0.25">
      <c r="B2321" t="str">
        <f t="shared" si="36"/>
        <v>1175960034058Male</v>
      </c>
      <c r="C2321" s="256" t="s">
        <v>838</v>
      </c>
      <c r="D2321" s="17" t="s">
        <v>839</v>
      </c>
      <c r="E2321" s="17" t="s">
        <v>2551</v>
      </c>
      <c r="F2321" s="17" t="s">
        <v>2552</v>
      </c>
      <c r="G2321" s="256" t="s">
        <v>3905</v>
      </c>
      <c r="H2321" s="256">
        <v>0</v>
      </c>
      <c r="I2321" s="256" t="s">
        <v>5502</v>
      </c>
      <c r="J2321" s="256">
        <v>0</v>
      </c>
      <c r="K2321" s="256">
        <v>206</v>
      </c>
      <c r="L2321" s="256">
        <v>0</v>
      </c>
      <c r="M2321" s="256" t="s">
        <v>5502</v>
      </c>
      <c r="N2321" s="256">
        <v>0</v>
      </c>
      <c r="O2321" s="256">
        <v>211</v>
      </c>
    </row>
    <row r="2322" spans="2:15" x14ac:dyDescent="0.25">
      <c r="B2322" t="str">
        <f t="shared" si="36"/>
        <v>1175960034058Total</v>
      </c>
      <c r="C2322" s="504" t="s">
        <v>838</v>
      </c>
      <c r="D2322" s="505" t="s">
        <v>839</v>
      </c>
      <c r="E2322" s="505" t="s">
        <v>2551</v>
      </c>
      <c r="F2322" s="505" t="str">
        <f>F2321</f>
        <v>4058</v>
      </c>
      <c r="G2322" s="504" t="s">
        <v>3343</v>
      </c>
      <c r="H2322" s="504">
        <v>0</v>
      </c>
      <c r="I2322" s="504" t="s">
        <v>5502</v>
      </c>
      <c r="J2322" s="504" t="s">
        <v>5502</v>
      </c>
      <c r="K2322" s="504">
        <v>386</v>
      </c>
      <c r="L2322" s="504" t="s">
        <v>5502</v>
      </c>
      <c r="M2322" s="504" t="s">
        <v>5502</v>
      </c>
      <c r="N2322" s="504">
        <v>0</v>
      </c>
      <c r="O2322" s="504">
        <v>396</v>
      </c>
    </row>
    <row r="2323" spans="2:15" x14ac:dyDescent="0.25">
      <c r="B2323" t="str">
        <f t="shared" si="36"/>
        <v>1175960036373Female</v>
      </c>
      <c r="C2323" s="256" t="s">
        <v>838</v>
      </c>
      <c r="D2323" s="17" t="s">
        <v>839</v>
      </c>
      <c r="E2323" s="17" t="s">
        <v>2553</v>
      </c>
      <c r="F2323" s="17" t="s">
        <v>2554</v>
      </c>
      <c r="G2323" s="256" t="s">
        <v>3904</v>
      </c>
      <c r="H2323" s="256">
        <v>0</v>
      </c>
      <c r="I2323" s="256" t="s">
        <v>5502</v>
      </c>
      <c r="J2323" s="256" t="s">
        <v>5502</v>
      </c>
      <c r="K2323" s="256">
        <v>265</v>
      </c>
      <c r="L2323" s="256" t="s">
        <v>5502</v>
      </c>
      <c r="M2323" s="256">
        <v>0</v>
      </c>
      <c r="N2323" s="256">
        <v>0</v>
      </c>
      <c r="O2323" s="256">
        <v>276</v>
      </c>
    </row>
    <row r="2324" spans="2:15" x14ac:dyDescent="0.25">
      <c r="B2324" t="str">
        <f t="shared" si="36"/>
        <v>1175960036373Male</v>
      </c>
      <c r="C2324" s="256" t="s">
        <v>838</v>
      </c>
      <c r="D2324" s="17" t="s">
        <v>839</v>
      </c>
      <c r="E2324" s="17" t="s">
        <v>2553</v>
      </c>
      <c r="F2324" s="17" t="s">
        <v>2554</v>
      </c>
      <c r="G2324" s="256" t="s">
        <v>3905</v>
      </c>
      <c r="H2324" s="256" t="s">
        <v>5502</v>
      </c>
      <c r="I2324" s="256" t="s">
        <v>5502</v>
      </c>
      <c r="J2324" s="256" t="s">
        <v>5502</v>
      </c>
      <c r="K2324" s="256">
        <v>255</v>
      </c>
      <c r="L2324" s="256" t="s">
        <v>5502</v>
      </c>
      <c r="M2324" s="256" t="s">
        <v>5502</v>
      </c>
      <c r="N2324" s="256">
        <v>0</v>
      </c>
      <c r="O2324" s="256">
        <v>270</v>
      </c>
    </row>
    <row r="2325" spans="2:15" x14ac:dyDescent="0.25">
      <c r="B2325" t="str">
        <f t="shared" si="36"/>
        <v>1175960036373Total</v>
      </c>
      <c r="C2325" s="504" t="s">
        <v>838</v>
      </c>
      <c r="D2325" s="505" t="s">
        <v>839</v>
      </c>
      <c r="E2325" s="505" t="s">
        <v>2553</v>
      </c>
      <c r="F2325" s="505" t="str">
        <f>F2324</f>
        <v>6373</v>
      </c>
      <c r="G2325" s="504" t="s">
        <v>3343</v>
      </c>
      <c r="H2325" s="504" t="s">
        <v>5502</v>
      </c>
      <c r="I2325" s="504" t="s">
        <v>5502</v>
      </c>
      <c r="J2325" s="504" t="s">
        <v>5502</v>
      </c>
      <c r="K2325" s="504">
        <v>520</v>
      </c>
      <c r="L2325" s="504" t="s">
        <v>5502</v>
      </c>
      <c r="M2325" s="504" t="s">
        <v>5502</v>
      </c>
      <c r="N2325" s="504">
        <v>0</v>
      </c>
      <c r="O2325" s="504">
        <v>546</v>
      </c>
    </row>
    <row r="2326" spans="2:15" x14ac:dyDescent="0.25">
      <c r="B2326" t="str">
        <f t="shared" si="36"/>
        <v>1076564076816Female</v>
      </c>
      <c r="C2326" s="256" t="s">
        <v>840</v>
      </c>
      <c r="D2326" s="17" t="s">
        <v>841</v>
      </c>
      <c r="E2326" s="17" t="s">
        <v>841</v>
      </c>
      <c r="F2326" s="17" t="s">
        <v>3867</v>
      </c>
      <c r="G2326" s="256" t="s">
        <v>3904</v>
      </c>
      <c r="H2326" s="256">
        <v>0</v>
      </c>
      <c r="I2326" s="256">
        <v>15</v>
      </c>
      <c r="J2326" s="256" t="s">
        <v>5502</v>
      </c>
      <c r="K2326" s="256">
        <v>116</v>
      </c>
      <c r="L2326" s="256">
        <v>0</v>
      </c>
      <c r="M2326" s="256" t="s">
        <v>5502</v>
      </c>
      <c r="N2326" s="256">
        <v>0</v>
      </c>
      <c r="O2326" s="256">
        <v>138</v>
      </c>
    </row>
    <row r="2327" spans="2:15" x14ac:dyDescent="0.25">
      <c r="B2327" t="str">
        <f t="shared" si="36"/>
        <v>1076564076816Male</v>
      </c>
      <c r="C2327" s="256" t="s">
        <v>840</v>
      </c>
      <c r="D2327" s="17" t="s">
        <v>841</v>
      </c>
      <c r="E2327" s="17" t="s">
        <v>841</v>
      </c>
      <c r="F2327" s="17" t="s">
        <v>3867</v>
      </c>
      <c r="G2327" s="256" t="s">
        <v>3905</v>
      </c>
      <c r="H2327" s="256">
        <v>0</v>
      </c>
      <c r="I2327" s="256" t="s">
        <v>5502</v>
      </c>
      <c r="J2327" s="256" t="s">
        <v>5502</v>
      </c>
      <c r="K2327" s="256">
        <v>244</v>
      </c>
      <c r="L2327" s="256">
        <v>0</v>
      </c>
      <c r="M2327" s="256">
        <v>0</v>
      </c>
      <c r="N2327" s="256">
        <v>0</v>
      </c>
      <c r="O2327" s="256">
        <v>273</v>
      </c>
    </row>
    <row r="2328" spans="2:15" x14ac:dyDescent="0.25">
      <c r="B2328" t="str">
        <f t="shared" si="36"/>
        <v>1076564076816Total</v>
      </c>
      <c r="C2328" s="504" t="s">
        <v>840</v>
      </c>
      <c r="D2328" s="505" t="s">
        <v>841</v>
      </c>
      <c r="E2328" s="505" t="s">
        <v>841</v>
      </c>
      <c r="F2328" s="505" t="str">
        <f>F2327</f>
        <v>6816</v>
      </c>
      <c r="G2328" s="504" t="s">
        <v>3343</v>
      </c>
      <c r="H2328" s="504">
        <v>0</v>
      </c>
      <c r="I2328" s="504" t="s">
        <v>5502</v>
      </c>
      <c r="J2328" s="504" t="s">
        <v>5502</v>
      </c>
      <c r="K2328" s="504">
        <v>360</v>
      </c>
      <c r="L2328" s="504">
        <v>0</v>
      </c>
      <c r="M2328" s="504" t="s">
        <v>5502</v>
      </c>
      <c r="N2328" s="504">
        <v>0</v>
      </c>
      <c r="O2328" s="504">
        <v>411</v>
      </c>
    </row>
    <row r="2329" spans="2:15" x14ac:dyDescent="0.25">
      <c r="B2329" t="str">
        <f t="shared" si="36"/>
        <v>1156746036345Female</v>
      </c>
      <c r="C2329" s="256" t="s">
        <v>842</v>
      </c>
      <c r="D2329" s="17" t="s">
        <v>843</v>
      </c>
      <c r="E2329" s="17" t="s">
        <v>2555</v>
      </c>
      <c r="F2329" s="17" t="s">
        <v>2556</v>
      </c>
      <c r="G2329" s="256" t="s">
        <v>3904</v>
      </c>
      <c r="H2329" s="256">
        <v>0</v>
      </c>
      <c r="I2329" s="256" t="s">
        <v>5502</v>
      </c>
      <c r="J2329" s="256" t="s">
        <v>5502</v>
      </c>
      <c r="K2329" s="256">
        <v>436</v>
      </c>
      <c r="L2329" s="256" t="s">
        <v>5502</v>
      </c>
      <c r="M2329" s="256" t="s">
        <v>5502</v>
      </c>
      <c r="N2329" s="256">
        <v>0</v>
      </c>
      <c r="O2329" s="256">
        <v>462</v>
      </c>
    </row>
    <row r="2330" spans="2:15" x14ac:dyDescent="0.25">
      <c r="B2330" t="str">
        <f t="shared" si="36"/>
        <v>1156746036345Male</v>
      </c>
      <c r="C2330" s="256" t="s">
        <v>842</v>
      </c>
      <c r="D2330" s="17" t="s">
        <v>843</v>
      </c>
      <c r="E2330" s="17" t="s">
        <v>2555</v>
      </c>
      <c r="F2330" s="17" t="s">
        <v>2556</v>
      </c>
      <c r="G2330" s="256" t="s">
        <v>3905</v>
      </c>
      <c r="H2330" s="256" t="s">
        <v>5502</v>
      </c>
      <c r="I2330" s="256" t="s">
        <v>5502</v>
      </c>
      <c r="J2330" s="256">
        <v>14</v>
      </c>
      <c r="K2330" s="256">
        <v>473</v>
      </c>
      <c r="L2330" s="256" t="s">
        <v>5502</v>
      </c>
      <c r="M2330" s="256">
        <v>11</v>
      </c>
      <c r="N2330" s="256">
        <v>0</v>
      </c>
      <c r="O2330" s="256">
        <v>507</v>
      </c>
    </row>
    <row r="2331" spans="2:15" x14ac:dyDescent="0.25">
      <c r="B2331" t="str">
        <f t="shared" si="36"/>
        <v>1156746036345Total</v>
      </c>
      <c r="C2331" s="504" t="s">
        <v>842</v>
      </c>
      <c r="D2331" s="505" t="s">
        <v>843</v>
      </c>
      <c r="E2331" s="505" t="s">
        <v>2555</v>
      </c>
      <c r="F2331" s="505" t="str">
        <f>F2330</f>
        <v>6345</v>
      </c>
      <c r="G2331" s="504" t="s">
        <v>3343</v>
      </c>
      <c r="H2331" s="504" t="s">
        <v>5502</v>
      </c>
      <c r="I2331" s="504" t="s">
        <v>5502</v>
      </c>
      <c r="J2331" s="504" t="s">
        <v>5502</v>
      </c>
      <c r="K2331" s="504">
        <v>909</v>
      </c>
      <c r="L2331" s="504" t="s">
        <v>5502</v>
      </c>
      <c r="M2331" s="504" t="s">
        <v>5502</v>
      </c>
      <c r="N2331" s="504">
        <v>0</v>
      </c>
      <c r="O2331" s="504">
        <v>969</v>
      </c>
    </row>
    <row r="2332" spans="2:15" x14ac:dyDescent="0.25">
      <c r="B2332" t="str">
        <f t="shared" si="36"/>
        <v>1156746036346Female</v>
      </c>
      <c r="C2332" s="256" t="s">
        <v>842</v>
      </c>
      <c r="D2332" s="17" t="s">
        <v>843</v>
      </c>
      <c r="E2332" s="17" t="s">
        <v>2557</v>
      </c>
      <c r="F2332" s="17" t="s">
        <v>2558</v>
      </c>
      <c r="G2332" s="256" t="s">
        <v>3904</v>
      </c>
      <c r="H2332" s="256">
        <v>0</v>
      </c>
      <c r="I2332" s="256" t="s">
        <v>5502</v>
      </c>
      <c r="J2332" s="256" t="s">
        <v>5502</v>
      </c>
      <c r="K2332" s="256">
        <v>236</v>
      </c>
      <c r="L2332" s="256" t="s">
        <v>5502</v>
      </c>
      <c r="M2332" s="256" t="s">
        <v>5502</v>
      </c>
      <c r="N2332" s="256">
        <v>0</v>
      </c>
      <c r="O2332" s="256">
        <v>250</v>
      </c>
    </row>
    <row r="2333" spans="2:15" x14ac:dyDescent="0.25">
      <c r="B2333" t="str">
        <f t="shared" si="36"/>
        <v>1156746036346Male</v>
      </c>
      <c r="C2333" s="256" t="s">
        <v>842</v>
      </c>
      <c r="D2333" s="17" t="s">
        <v>843</v>
      </c>
      <c r="E2333" s="17" t="s">
        <v>2557</v>
      </c>
      <c r="F2333" s="17" t="s">
        <v>2558</v>
      </c>
      <c r="G2333" s="256" t="s">
        <v>3905</v>
      </c>
      <c r="H2333" s="256">
        <v>0</v>
      </c>
      <c r="I2333" s="256" t="s">
        <v>5502</v>
      </c>
      <c r="J2333" s="256" t="s">
        <v>5502</v>
      </c>
      <c r="K2333" s="256">
        <v>240</v>
      </c>
      <c r="L2333" s="256" t="s">
        <v>5502</v>
      </c>
      <c r="M2333" s="256" t="s">
        <v>5502</v>
      </c>
      <c r="N2333" s="256">
        <v>0</v>
      </c>
      <c r="O2333" s="256">
        <v>254</v>
      </c>
    </row>
    <row r="2334" spans="2:15" x14ac:dyDescent="0.25">
      <c r="B2334" t="str">
        <f t="shared" si="36"/>
        <v>1156746036346Total</v>
      </c>
      <c r="C2334" s="504" t="s">
        <v>842</v>
      </c>
      <c r="D2334" s="505" t="s">
        <v>843</v>
      </c>
      <c r="E2334" s="505" t="s">
        <v>2557</v>
      </c>
      <c r="F2334" s="505" t="str">
        <f>F2333</f>
        <v>6346</v>
      </c>
      <c r="G2334" s="504" t="s">
        <v>3343</v>
      </c>
      <c r="H2334" s="504">
        <v>0</v>
      </c>
      <c r="I2334" s="504" t="s">
        <v>5502</v>
      </c>
      <c r="J2334" s="504" t="s">
        <v>5502</v>
      </c>
      <c r="K2334" s="504">
        <v>476</v>
      </c>
      <c r="L2334" s="504" t="s">
        <v>5502</v>
      </c>
      <c r="M2334" s="504" t="s">
        <v>5502</v>
      </c>
      <c r="N2334" s="504">
        <v>0</v>
      </c>
      <c r="O2334" s="504">
        <v>504</v>
      </c>
    </row>
    <row r="2335" spans="2:15" x14ac:dyDescent="0.25">
      <c r="B2335" t="str">
        <f t="shared" si="36"/>
        <v>1030268730053Female</v>
      </c>
      <c r="C2335" s="256" t="s">
        <v>844</v>
      </c>
      <c r="D2335" s="17" t="s">
        <v>845</v>
      </c>
      <c r="E2335" s="17" t="s">
        <v>5540</v>
      </c>
      <c r="F2335" s="17" t="s">
        <v>5539</v>
      </c>
      <c r="G2335" s="256" t="s">
        <v>3904</v>
      </c>
      <c r="H2335" s="256">
        <v>0</v>
      </c>
      <c r="I2335" s="256">
        <v>38</v>
      </c>
      <c r="J2335" s="256" t="s">
        <v>5502</v>
      </c>
      <c r="K2335" s="256">
        <v>172</v>
      </c>
      <c r="L2335" s="256">
        <v>28</v>
      </c>
      <c r="M2335" s="256" t="s">
        <v>5502</v>
      </c>
      <c r="N2335" s="256" t="s">
        <v>5502</v>
      </c>
      <c r="O2335" s="256">
        <v>253</v>
      </c>
    </row>
    <row r="2336" spans="2:15" x14ac:dyDescent="0.25">
      <c r="B2336" t="str">
        <f t="shared" si="36"/>
        <v>1030268730053Male</v>
      </c>
      <c r="C2336" s="256" t="s">
        <v>844</v>
      </c>
      <c r="D2336" s="17" t="s">
        <v>845</v>
      </c>
      <c r="E2336" s="17" t="s">
        <v>5540</v>
      </c>
      <c r="F2336" s="17" t="s">
        <v>5539</v>
      </c>
      <c r="G2336" s="256" t="s">
        <v>3905</v>
      </c>
      <c r="H2336" s="256">
        <v>0</v>
      </c>
      <c r="I2336" s="256">
        <v>36</v>
      </c>
      <c r="J2336" s="256" t="s">
        <v>5502</v>
      </c>
      <c r="K2336" s="256">
        <v>170</v>
      </c>
      <c r="L2336" s="256">
        <v>20</v>
      </c>
      <c r="M2336" s="256" t="s">
        <v>5502</v>
      </c>
      <c r="N2336" s="256" t="s">
        <v>5502</v>
      </c>
      <c r="O2336" s="256">
        <v>242</v>
      </c>
    </row>
    <row r="2337" spans="2:15" x14ac:dyDescent="0.25">
      <c r="B2337" t="str">
        <f t="shared" si="36"/>
        <v>1030268730053Total</v>
      </c>
      <c r="C2337" s="504" t="s">
        <v>844</v>
      </c>
      <c r="D2337" s="505" t="s">
        <v>845</v>
      </c>
      <c r="E2337" s="505" t="s">
        <v>5540</v>
      </c>
      <c r="F2337" s="505" t="str">
        <f>F2336</f>
        <v>0053</v>
      </c>
      <c r="G2337" s="504" t="s">
        <v>3343</v>
      </c>
      <c r="H2337" s="504">
        <v>0</v>
      </c>
      <c r="I2337" s="504">
        <v>74</v>
      </c>
      <c r="J2337" s="504" t="s">
        <v>5502</v>
      </c>
      <c r="K2337" s="504">
        <v>342</v>
      </c>
      <c r="L2337" s="504">
        <v>48</v>
      </c>
      <c r="M2337" s="504">
        <v>14</v>
      </c>
      <c r="N2337" s="504" t="s">
        <v>5502</v>
      </c>
      <c r="O2337" s="504">
        <v>495</v>
      </c>
    </row>
    <row r="2338" spans="2:15" x14ac:dyDescent="0.25">
      <c r="B2338" t="str">
        <f t="shared" si="36"/>
        <v>1164952076353Female</v>
      </c>
      <c r="C2338" s="256" t="s">
        <v>847</v>
      </c>
      <c r="D2338" s="17" t="s">
        <v>848</v>
      </c>
      <c r="E2338" s="17" t="s">
        <v>848</v>
      </c>
      <c r="F2338" s="17" t="s">
        <v>5317</v>
      </c>
      <c r="G2338" s="256" t="s">
        <v>3904</v>
      </c>
      <c r="H2338" s="256">
        <v>0</v>
      </c>
      <c r="I2338" s="256" t="s">
        <v>5502</v>
      </c>
      <c r="J2338" s="256" t="s">
        <v>5502</v>
      </c>
      <c r="K2338" s="256">
        <v>86</v>
      </c>
      <c r="L2338" s="256" t="s">
        <v>5502</v>
      </c>
      <c r="M2338" s="256">
        <v>0</v>
      </c>
      <c r="N2338" s="256">
        <v>0</v>
      </c>
      <c r="O2338" s="256">
        <v>94</v>
      </c>
    </row>
    <row r="2339" spans="2:15" x14ac:dyDescent="0.25">
      <c r="B2339" t="str">
        <f t="shared" si="36"/>
        <v>1164952076353Male</v>
      </c>
      <c r="C2339" s="256" t="s">
        <v>847</v>
      </c>
      <c r="D2339" s="17" t="s">
        <v>848</v>
      </c>
      <c r="E2339" s="17" t="s">
        <v>848</v>
      </c>
      <c r="F2339" s="17" t="s">
        <v>5317</v>
      </c>
      <c r="G2339" s="256" t="s">
        <v>3905</v>
      </c>
      <c r="H2339" s="256" t="s">
        <v>5502</v>
      </c>
      <c r="I2339" s="256" t="s">
        <v>5502</v>
      </c>
      <c r="J2339" s="256" t="s">
        <v>5502</v>
      </c>
      <c r="K2339" s="256">
        <v>110</v>
      </c>
      <c r="L2339" s="256" t="s">
        <v>5502</v>
      </c>
      <c r="M2339" s="256">
        <v>0</v>
      </c>
      <c r="N2339" s="256">
        <v>0</v>
      </c>
      <c r="O2339" s="256">
        <v>121</v>
      </c>
    </row>
    <row r="2340" spans="2:15" x14ac:dyDescent="0.25">
      <c r="B2340" t="str">
        <f t="shared" si="36"/>
        <v>1164952076353Total</v>
      </c>
      <c r="C2340" s="504" t="s">
        <v>847</v>
      </c>
      <c r="D2340" s="505" t="s">
        <v>848</v>
      </c>
      <c r="E2340" s="505" t="s">
        <v>848</v>
      </c>
      <c r="F2340" s="505" t="str">
        <f>F2339</f>
        <v>6353</v>
      </c>
      <c r="G2340" s="504" t="s">
        <v>3343</v>
      </c>
      <c r="H2340" s="504" t="s">
        <v>5502</v>
      </c>
      <c r="I2340" s="504" t="s">
        <v>5502</v>
      </c>
      <c r="J2340" s="504" t="s">
        <v>5502</v>
      </c>
      <c r="K2340" s="504">
        <v>196</v>
      </c>
      <c r="L2340" s="504" t="s">
        <v>5502</v>
      </c>
      <c r="M2340" s="504">
        <v>0</v>
      </c>
      <c r="N2340" s="504">
        <v>0</v>
      </c>
      <c r="O2340" s="504">
        <v>215</v>
      </c>
    </row>
    <row r="2341" spans="2:15" x14ac:dyDescent="0.25">
      <c r="B2341" t="str">
        <f t="shared" si="36"/>
        <v>1184060032958Female</v>
      </c>
      <c r="C2341" s="256" t="s">
        <v>849</v>
      </c>
      <c r="D2341" s="17" t="s">
        <v>850</v>
      </c>
      <c r="E2341" s="17" t="s">
        <v>2560</v>
      </c>
      <c r="F2341" s="17" t="s">
        <v>2561</v>
      </c>
      <c r="G2341" s="256" t="s">
        <v>3904</v>
      </c>
      <c r="H2341" s="256">
        <v>0</v>
      </c>
      <c r="I2341" s="256" t="s">
        <v>5502</v>
      </c>
      <c r="J2341" s="256" t="s">
        <v>5502</v>
      </c>
      <c r="K2341" s="256">
        <v>240</v>
      </c>
      <c r="L2341" s="256" t="s">
        <v>5502</v>
      </c>
      <c r="M2341" s="256" t="s">
        <v>5502</v>
      </c>
      <c r="N2341" s="256">
        <v>0</v>
      </c>
      <c r="O2341" s="256">
        <v>247</v>
      </c>
    </row>
    <row r="2342" spans="2:15" x14ac:dyDescent="0.25">
      <c r="B2342" t="str">
        <f t="shared" si="36"/>
        <v>1184060032958Male</v>
      </c>
      <c r="C2342" s="256" t="s">
        <v>849</v>
      </c>
      <c r="D2342" s="17" t="s">
        <v>850</v>
      </c>
      <c r="E2342" s="17" t="s">
        <v>2560</v>
      </c>
      <c r="F2342" s="17" t="s">
        <v>2561</v>
      </c>
      <c r="G2342" s="256" t="s">
        <v>3905</v>
      </c>
      <c r="H2342" s="256">
        <v>0</v>
      </c>
      <c r="I2342" s="256" t="s">
        <v>5502</v>
      </c>
      <c r="J2342" s="256" t="s">
        <v>5502</v>
      </c>
      <c r="K2342" s="256">
        <v>230</v>
      </c>
      <c r="L2342" s="256" t="s">
        <v>5502</v>
      </c>
      <c r="M2342" s="256">
        <v>0</v>
      </c>
      <c r="N2342" s="256">
        <v>0</v>
      </c>
      <c r="O2342" s="256">
        <v>243</v>
      </c>
    </row>
    <row r="2343" spans="2:15" x14ac:dyDescent="0.25">
      <c r="B2343" t="str">
        <f t="shared" si="36"/>
        <v>1184060032958Total</v>
      </c>
      <c r="C2343" s="504" t="s">
        <v>849</v>
      </c>
      <c r="D2343" s="505" t="s">
        <v>850</v>
      </c>
      <c r="E2343" s="505" t="s">
        <v>2560</v>
      </c>
      <c r="F2343" s="505" t="str">
        <f>F2342</f>
        <v>2958</v>
      </c>
      <c r="G2343" s="504" t="s">
        <v>3343</v>
      </c>
      <c r="H2343" s="504">
        <v>0</v>
      </c>
      <c r="I2343" s="504" t="s">
        <v>5502</v>
      </c>
      <c r="J2343" s="504" t="s">
        <v>5502</v>
      </c>
      <c r="K2343" s="504">
        <v>470</v>
      </c>
      <c r="L2343" s="504" t="s">
        <v>5502</v>
      </c>
      <c r="M2343" s="504" t="s">
        <v>5502</v>
      </c>
      <c r="N2343" s="504">
        <v>0</v>
      </c>
      <c r="O2343" s="504">
        <v>490</v>
      </c>
    </row>
    <row r="2344" spans="2:15" x14ac:dyDescent="0.25">
      <c r="B2344" t="str">
        <f t="shared" si="36"/>
        <v>1052585036146Female</v>
      </c>
      <c r="C2344" s="256" t="s">
        <v>851</v>
      </c>
      <c r="D2344" s="17" t="s">
        <v>852</v>
      </c>
      <c r="E2344" s="17" t="s">
        <v>2562</v>
      </c>
      <c r="F2344" s="17" t="s">
        <v>2563</v>
      </c>
      <c r="G2344" s="256" t="s">
        <v>3904</v>
      </c>
      <c r="H2344" s="256">
        <v>0</v>
      </c>
      <c r="I2344" s="256">
        <v>0</v>
      </c>
      <c r="J2344" s="256">
        <v>0</v>
      </c>
      <c r="K2344" s="256" t="s">
        <v>5502</v>
      </c>
      <c r="L2344" s="256" t="s">
        <v>5502</v>
      </c>
      <c r="M2344" s="256">
        <v>0</v>
      </c>
      <c r="N2344" s="256">
        <v>0</v>
      </c>
      <c r="O2344" s="256">
        <v>104</v>
      </c>
    </row>
    <row r="2345" spans="2:15" x14ac:dyDescent="0.25">
      <c r="B2345" t="str">
        <f t="shared" si="36"/>
        <v>1052585036146Male</v>
      </c>
      <c r="C2345" s="256" t="s">
        <v>851</v>
      </c>
      <c r="D2345" s="17" t="s">
        <v>852</v>
      </c>
      <c r="E2345" s="17" t="s">
        <v>2562</v>
      </c>
      <c r="F2345" s="17" t="s">
        <v>2563</v>
      </c>
      <c r="G2345" s="256" t="s">
        <v>3905</v>
      </c>
      <c r="H2345" s="256">
        <v>0</v>
      </c>
      <c r="I2345" s="256">
        <v>0</v>
      </c>
      <c r="J2345" s="256" t="s">
        <v>5502</v>
      </c>
      <c r="K2345" s="256">
        <v>110</v>
      </c>
      <c r="L2345" s="256" t="s">
        <v>5502</v>
      </c>
      <c r="M2345" s="256" t="s">
        <v>5502</v>
      </c>
      <c r="N2345" s="256">
        <v>0</v>
      </c>
      <c r="O2345" s="256">
        <v>116</v>
      </c>
    </row>
    <row r="2346" spans="2:15" x14ac:dyDescent="0.25">
      <c r="B2346" t="str">
        <f t="shared" si="36"/>
        <v>1052585036146Total</v>
      </c>
      <c r="C2346" s="504" t="s">
        <v>851</v>
      </c>
      <c r="D2346" s="505" t="s">
        <v>852</v>
      </c>
      <c r="E2346" s="505" t="s">
        <v>2562</v>
      </c>
      <c r="F2346" s="505" t="str">
        <f>F2345</f>
        <v>6146</v>
      </c>
      <c r="G2346" s="504" t="s">
        <v>3343</v>
      </c>
      <c r="H2346" s="504">
        <v>0</v>
      </c>
      <c r="I2346" s="504">
        <v>0</v>
      </c>
      <c r="J2346" s="504" t="s">
        <v>5502</v>
      </c>
      <c r="K2346" s="504" t="s">
        <v>5502</v>
      </c>
      <c r="L2346" s="504" t="s">
        <v>5502</v>
      </c>
      <c r="M2346" s="504" t="s">
        <v>5502</v>
      </c>
      <c r="N2346" s="504">
        <v>0</v>
      </c>
      <c r="O2346" s="504">
        <v>220</v>
      </c>
    </row>
    <row r="2347" spans="2:15" x14ac:dyDescent="0.25">
      <c r="B2347" t="str">
        <f t="shared" si="36"/>
        <v>1052585036745Female</v>
      </c>
      <c r="C2347" s="256" t="s">
        <v>851</v>
      </c>
      <c r="D2347" s="17" t="s">
        <v>852</v>
      </c>
      <c r="E2347" s="17" t="s">
        <v>2564</v>
      </c>
      <c r="F2347" s="17" t="s">
        <v>2565</v>
      </c>
      <c r="G2347" s="256" t="s">
        <v>3904</v>
      </c>
      <c r="H2347" s="256" t="s">
        <v>5502</v>
      </c>
      <c r="I2347" s="256" t="s">
        <v>5502</v>
      </c>
      <c r="J2347" s="256" t="s">
        <v>5502</v>
      </c>
      <c r="K2347" s="256">
        <v>212</v>
      </c>
      <c r="L2347" s="256" t="s">
        <v>5502</v>
      </c>
      <c r="M2347" s="256">
        <v>0</v>
      </c>
      <c r="N2347" s="256">
        <v>0</v>
      </c>
      <c r="O2347" s="256">
        <v>219</v>
      </c>
    </row>
    <row r="2348" spans="2:15" x14ac:dyDescent="0.25">
      <c r="B2348" t="str">
        <f t="shared" si="36"/>
        <v>1052585036745Male</v>
      </c>
      <c r="C2348" s="256" t="s">
        <v>851</v>
      </c>
      <c r="D2348" s="17" t="s">
        <v>852</v>
      </c>
      <c r="E2348" s="17" t="s">
        <v>2564</v>
      </c>
      <c r="F2348" s="17" t="s">
        <v>2565</v>
      </c>
      <c r="G2348" s="256" t="s">
        <v>3905</v>
      </c>
      <c r="H2348" s="256">
        <v>0</v>
      </c>
      <c r="I2348" s="256" t="s">
        <v>5502</v>
      </c>
      <c r="J2348" s="256" t="s">
        <v>5502</v>
      </c>
      <c r="K2348" s="256">
        <v>223</v>
      </c>
      <c r="L2348" s="256" t="s">
        <v>5502</v>
      </c>
      <c r="M2348" s="256">
        <v>0</v>
      </c>
      <c r="N2348" s="256">
        <v>0</v>
      </c>
      <c r="O2348" s="256">
        <v>229</v>
      </c>
    </row>
    <row r="2349" spans="2:15" x14ac:dyDescent="0.25">
      <c r="B2349" t="str">
        <f t="shared" si="36"/>
        <v>1052585036745Total</v>
      </c>
      <c r="C2349" s="504" t="s">
        <v>851</v>
      </c>
      <c r="D2349" s="505" t="s">
        <v>852</v>
      </c>
      <c r="E2349" s="505" t="s">
        <v>2564</v>
      </c>
      <c r="F2349" s="505" t="str">
        <f>F2348</f>
        <v>6745</v>
      </c>
      <c r="G2349" s="504" t="s">
        <v>3343</v>
      </c>
      <c r="H2349" s="504" t="s">
        <v>5502</v>
      </c>
      <c r="I2349" s="504" t="s">
        <v>5502</v>
      </c>
      <c r="J2349" s="504" t="s">
        <v>5502</v>
      </c>
      <c r="K2349" s="504">
        <v>435</v>
      </c>
      <c r="L2349" s="504" t="s">
        <v>5502</v>
      </c>
      <c r="M2349" s="504">
        <v>0</v>
      </c>
      <c r="N2349" s="504">
        <v>0</v>
      </c>
      <c r="O2349" s="504">
        <v>448</v>
      </c>
    </row>
    <row r="2350" spans="2:15" x14ac:dyDescent="0.25">
      <c r="B2350" t="str">
        <f t="shared" si="36"/>
        <v>1213946032821Female</v>
      </c>
      <c r="C2350" s="256" t="s">
        <v>853</v>
      </c>
      <c r="D2350" s="17" t="s">
        <v>854</v>
      </c>
      <c r="E2350" s="17" t="s">
        <v>2566</v>
      </c>
      <c r="F2350" s="17" t="s">
        <v>2567</v>
      </c>
      <c r="G2350" s="256" t="s">
        <v>3904</v>
      </c>
      <c r="H2350" s="256" t="s">
        <v>5502</v>
      </c>
      <c r="I2350" s="256" t="s">
        <v>5502</v>
      </c>
      <c r="J2350" s="256">
        <v>16</v>
      </c>
      <c r="K2350" s="256">
        <v>316</v>
      </c>
      <c r="L2350" s="256" t="s">
        <v>5502</v>
      </c>
      <c r="M2350" s="256" t="s">
        <v>5502</v>
      </c>
      <c r="N2350" s="256">
        <v>0</v>
      </c>
      <c r="O2350" s="256">
        <v>347</v>
      </c>
    </row>
    <row r="2351" spans="2:15" x14ac:dyDescent="0.25">
      <c r="B2351" t="str">
        <f t="shared" si="36"/>
        <v>1213946032821Male</v>
      </c>
      <c r="C2351" s="256" t="s">
        <v>853</v>
      </c>
      <c r="D2351" s="17" t="s">
        <v>854</v>
      </c>
      <c r="E2351" s="17" t="s">
        <v>2566</v>
      </c>
      <c r="F2351" s="17" t="s">
        <v>2567</v>
      </c>
      <c r="G2351" s="256" t="s">
        <v>3905</v>
      </c>
      <c r="H2351" s="256" t="s">
        <v>5502</v>
      </c>
      <c r="I2351" s="256" t="s">
        <v>5502</v>
      </c>
      <c r="J2351" s="256">
        <v>19</v>
      </c>
      <c r="K2351" s="256">
        <v>373</v>
      </c>
      <c r="L2351" s="256">
        <v>0</v>
      </c>
      <c r="M2351" s="256" t="s">
        <v>5502</v>
      </c>
      <c r="N2351" s="256" t="s">
        <v>5502</v>
      </c>
      <c r="O2351" s="256">
        <v>402</v>
      </c>
    </row>
    <row r="2352" spans="2:15" x14ac:dyDescent="0.25">
      <c r="B2352" t="str">
        <f t="shared" si="36"/>
        <v>1213946032821Total</v>
      </c>
      <c r="C2352" s="504" t="s">
        <v>853</v>
      </c>
      <c r="D2352" s="505" t="s">
        <v>854</v>
      </c>
      <c r="E2352" s="505" t="s">
        <v>2566</v>
      </c>
      <c r="F2352" s="505" t="str">
        <f>F2351</f>
        <v>2821</v>
      </c>
      <c r="G2352" s="504" t="s">
        <v>3343</v>
      </c>
      <c r="H2352" s="504" t="s">
        <v>5502</v>
      </c>
      <c r="I2352" s="504" t="s">
        <v>5502</v>
      </c>
      <c r="J2352" s="504">
        <v>35</v>
      </c>
      <c r="K2352" s="504">
        <v>689</v>
      </c>
      <c r="L2352" s="504" t="s">
        <v>5502</v>
      </c>
      <c r="M2352" s="504">
        <v>12</v>
      </c>
      <c r="N2352" s="504" t="s">
        <v>5502</v>
      </c>
      <c r="O2352" s="504">
        <v>749</v>
      </c>
    </row>
    <row r="2353" spans="2:15" x14ac:dyDescent="0.25">
      <c r="B2353" t="str">
        <f t="shared" si="36"/>
        <v>1213946037353Female</v>
      </c>
      <c r="C2353" s="256" t="s">
        <v>853</v>
      </c>
      <c r="D2353" s="17" t="s">
        <v>854</v>
      </c>
      <c r="E2353" s="17" t="s">
        <v>2568</v>
      </c>
      <c r="F2353" s="17" t="s">
        <v>2569</v>
      </c>
      <c r="G2353" s="256" t="s">
        <v>3904</v>
      </c>
      <c r="H2353" s="256">
        <v>0</v>
      </c>
      <c r="I2353" s="256" t="s">
        <v>5502</v>
      </c>
      <c r="J2353" s="256">
        <v>14</v>
      </c>
      <c r="K2353" s="256">
        <v>161</v>
      </c>
      <c r="L2353" s="256">
        <v>0</v>
      </c>
      <c r="M2353" s="256" t="s">
        <v>5502</v>
      </c>
      <c r="N2353" s="256">
        <v>0</v>
      </c>
      <c r="O2353" s="256">
        <v>183</v>
      </c>
    </row>
    <row r="2354" spans="2:15" x14ac:dyDescent="0.25">
      <c r="B2354" t="str">
        <f t="shared" si="36"/>
        <v>1213946037353Male</v>
      </c>
      <c r="C2354" s="256" t="s">
        <v>853</v>
      </c>
      <c r="D2354" s="17" t="s">
        <v>854</v>
      </c>
      <c r="E2354" s="17" t="s">
        <v>2568</v>
      </c>
      <c r="F2354" s="17" t="s">
        <v>2569</v>
      </c>
      <c r="G2354" s="256" t="s">
        <v>3905</v>
      </c>
      <c r="H2354" s="256" t="s">
        <v>5502</v>
      </c>
      <c r="I2354" s="256">
        <v>0</v>
      </c>
      <c r="J2354" s="256" t="s">
        <v>5502</v>
      </c>
      <c r="K2354" s="256">
        <v>168</v>
      </c>
      <c r="L2354" s="256">
        <v>0</v>
      </c>
      <c r="M2354" s="256" t="s">
        <v>5502</v>
      </c>
      <c r="N2354" s="256">
        <v>0</v>
      </c>
      <c r="O2354" s="256">
        <v>180</v>
      </c>
    </row>
    <row r="2355" spans="2:15" x14ac:dyDescent="0.25">
      <c r="B2355" t="str">
        <f t="shared" si="36"/>
        <v>1213946037353Total</v>
      </c>
      <c r="C2355" s="504" t="s">
        <v>853</v>
      </c>
      <c r="D2355" s="505" t="s">
        <v>854</v>
      </c>
      <c r="E2355" s="505" t="s">
        <v>2568</v>
      </c>
      <c r="F2355" s="505" t="str">
        <f>F2354</f>
        <v>7353</v>
      </c>
      <c r="G2355" s="504" t="s">
        <v>3343</v>
      </c>
      <c r="H2355" s="504" t="s">
        <v>5502</v>
      </c>
      <c r="I2355" s="504" t="s">
        <v>5502</v>
      </c>
      <c r="J2355" s="504" t="s">
        <v>5502</v>
      </c>
      <c r="K2355" s="504">
        <v>329</v>
      </c>
      <c r="L2355" s="504">
        <v>0</v>
      </c>
      <c r="M2355" s="504" t="s">
        <v>5502</v>
      </c>
      <c r="N2355" s="504">
        <v>0</v>
      </c>
      <c r="O2355" s="504">
        <v>363</v>
      </c>
    </row>
    <row r="2356" spans="2:15" x14ac:dyDescent="0.25">
      <c r="B2356" t="str">
        <f t="shared" si="36"/>
        <v>1265100197856Female</v>
      </c>
      <c r="C2356" s="256" t="s">
        <v>855</v>
      </c>
      <c r="D2356" s="17" t="s">
        <v>856</v>
      </c>
      <c r="E2356" s="17" t="s">
        <v>856</v>
      </c>
      <c r="F2356" s="17" t="s">
        <v>2570</v>
      </c>
      <c r="G2356" s="256" t="s">
        <v>3904</v>
      </c>
      <c r="H2356" s="256">
        <v>0</v>
      </c>
      <c r="I2356" s="256">
        <v>50</v>
      </c>
      <c r="J2356" s="256">
        <v>18</v>
      </c>
      <c r="K2356" s="256" t="s">
        <v>5502</v>
      </c>
      <c r="L2356" s="256" t="s">
        <v>5502</v>
      </c>
      <c r="M2356" s="256">
        <v>0</v>
      </c>
      <c r="N2356" s="256">
        <v>0</v>
      </c>
      <c r="O2356" s="256">
        <v>74</v>
      </c>
    </row>
    <row r="2357" spans="2:15" x14ac:dyDescent="0.25">
      <c r="B2357" t="str">
        <f t="shared" si="36"/>
        <v>1265100197856Male</v>
      </c>
      <c r="C2357" s="256" t="s">
        <v>855</v>
      </c>
      <c r="D2357" s="17" t="s">
        <v>856</v>
      </c>
      <c r="E2357" s="17" t="s">
        <v>856</v>
      </c>
      <c r="F2357" s="17" t="s">
        <v>2570</v>
      </c>
      <c r="G2357" s="256" t="s">
        <v>3905</v>
      </c>
      <c r="H2357" s="256">
        <v>0</v>
      </c>
      <c r="I2357" s="256">
        <v>57</v>
      </c>
      <c r="J2357" s="256">
        <v>19</v>
      </c>
      <c r="K2357" s="256" t="s">
        <v>5502</v>
      </c>
      <c r="L2357" s="256" t="s">
        <v>5502</v>
      </c>
      <c r="M2357" s="256" t="s">
        <v>5502</v>
      </c>
      <c r="N2357" s="256" t="s">
        <v>5502</v>
      </c>
      <c r="O2357" s="256">
        <v>84</v>
      </c>
    </row>
    <row r="2358" spans="2:15" x14ac:dyDescent="0.25">
      <c r="B2358" t="str">
        <f t="shared" si="36"/>
        <v>1265100197856Total</v>
      </c>
      <c r="C2358" s="504" t="s">
        <v>855</v>
      </c>
      <c r="D2358" s="505" t="s">
        <v>856</v>
      </c>
      <c r="E2358" s="505" t="s">
        <v>856</v>
      </c>
      <c r="F2358" s="505" t="str">
        <f>F2357</f>
        <v>7856</v>
      </c>
      <c r="G2358" s="504" t="s">
        <v>3343</v>
      </c>
      <c r="H2358" s="504">
        <v>0</v>
      </c>
      <c r="I2358" s="504">
        <v>107</v>
      </c>
      <c r="J2358" s="504">
        <v>37</v>
      </c>
      <c r="K2358" s="504" t="s">
        <v>5502</v>
      </c>
      <c r="L2358" s="504" t="s">
        <v>5502</v>
      </c>
      <c r="M2358" s="504" t="s">
        <v>5502</v>
      </c>
      <c r="N2358" s="504" t="s">
        <v>5502</v>
      </c>
      <c r="O2358" s="504">
        <v>158</v>
      </c>
    </row>
    <row r="2359" spans="2:15" x14ac:dyDescent="0.25">
      <c r="B2359" t="str">
        <f t="shared" si="36"/>
        <v>1076565024482Female</v>
      </c>
      <c r="C2359" s="256" t="s">
        <v>857</v>
      </c>
      <c r="D2359" s="17" t="s">
        <v>858</v>
      </c>
      <c r="E2359" s="17" t="s">
        <v>2571</v>
      </c>
      <c r="F2359" s="17" t="s">
        <v>2572</v>
      </c>
      <c r="G2359" s="256" t="s">
        <v>3904</v>
      </c>
      <c r="H2359" s="256">
        <v>0</v>
      </c>
      <c r="I2359" s="256" t="s">
        <v>5502</v>
      </c>
      <c r="J2359" s="256" t="s">
        <v>5502</v>
      </c>
      <c r="K2359" s="256">
        <v>395</v>
      </c>
      <c r="L2359" s="256" t="s">
        <v>5502</v>
      </c>
      <c r="M2359" s="256">
        <v>11</v>
      </c>
      <c r="N2359" s="256">
        <v>0</v>
      </c>
      <c r="O2359" s="256">
        <v>421</v>
      </c>
    </row>
    <row r="2360" spans="2:15" x14ac:dyDescent="0.25">
      <c r="B2360" t="str">
        <f t="shared" si="36"/>
        <v>1076565024482Male</v>
      </c>
      <c r="C2360" s="256" t="s">
        <v>857</v>
      </c>
      <c r="D2360" s="17" t="s">
        <v>858</v>
      </c>
      <c r="E2360" s="17" t="s">
        <v>2571</v>
      </c>
      <c r="F2360" s="17" t="s">
        <v>2572</v>
      </c>
      <c r="G2360" s="256" t="s">
        <v>3905</v>
      </c>
      <c r="H2360" s="256" t="s">
        <v>5502</v>
      </c>
      <c r="I2360" s="256" t="s">
        <v>5502</v>
      </c>
      <c r="J2360" s="256" t="s">
        <v>5502</v>
      </c>
      <c r="K2360" s="256">
        <v>403</v>
      </c>
      <c r="L2360" s="256" t="s">
        <v>5502</v>
      </c>
      <c r="M2360" s="256" t="s">
        <v>5502</v>
      </c>
      <c r="N2360" s="256">
        <v>0</v>
      </c>
      <c r="O2360" s="256">
        <v>428</v>
      </c>
    </row>
    <row r="2361" spans="2:15" x14ac:dyDescent="0.25">
      <c r="B2361" t="str">
        <f t="shared" si="36"/>
        <v>1076565024482Total</v>
      </c>
      <c r="C2361" s="504" t="s">
        <v>857</v>
      </c>
      <c r="D2361" s="505" t="s">
        <v>858</v>
      </c>
      <c r="E2361" s="505" t="s">
        <v>2571</v>
      </c>
      <c r="F2361" s="505" t="str">
        <f>F2360</f>
        <v>4482</v>
      </c>
      <c r="G2361" s="504" t="s">
        <v>3343</v>
      </c>
      <c r="H2361" s="504" t="s">
        <v>5502</v>
      </c>
      <c r="I2361" s="504">
        <v>11</v>
      </c>
      <c r="J2361" s="504" t="s">
        <v>5502</v>
      </c>
      <c r="K2361" s="504">
        <v>798</v>
      </c>
      <c r="L2361" s="504">
        <v>16</v>
      </c>
      <c r="M2361" s="504" t="s">
        <v>5502</v>
      </c>
      <c r="N2361" s="504">
        <v>0</v>
      </c>
      <c r="O2361" s="504">
        <v>849</v>
      </c>
    </row>
    <row r="2362" spans="2:15" x14ac:dyDescent="0.25">
      <c r="B2362" t="str">
        <f t="shared" si="36"/>
        <v>1076565024717Female</v>
      </c>
      <c r="C2362" s="256" t="s">
        <v>857</v>
      </c>
      <c r="D2362" s="17" t="s">
        <v>858</v>
      </c>
      <c r="E2362" s="17" t="s">
        <v>2573</v>
      </c>
      <c r="F2362" s="17" t="s">
        <v>2574</v>
      </c>
      <c r="G2362" s="256" t="s">
        <v>3904</v>
      </c>
      <c r="H2362" s="256">
        <v>0</v>
      </c>
      <c r="I2362" s="256" t="s">
        <v>5502</v>
      </c>
      <c r="J2362" s="256" t="s">
        <v>5502</v>
      </c>
      <c r="K2362" s="256">
        <v>777</v>
      </c>
      <c r="L2362" s="256" t="s">
        <v>5502</v>
      </c>
      <c r="M2362" s="256">
        <v>19</v>
      </c>
      <c r="N2362" s="256">
        <v>0</v>
      </c>
      <c r="O2362" s="256">
        <v>820</v>
      </c>
    </row>
    <row r="2363" spans="2:15" x14ac:dyDescent="0.25">
      <c r="B2363" t="str">
        <f t="shared" si="36"/>
        <v>1076565024717Male</v>
      </c>
      <c r="C2363" s="256" t="s">
        <v>857</v>
      </c>
      <c r="D2363" s="17" t="s">
        <v>858</v>
      </c>
      <c r="E2363" s="17" t="s">
        <v>2573</v>
      </c>
      <c r="F2363" s="17" t="s">
        <v>2574</v>
      </c>
      <c r="G2363" s="256" t="s">
        <v>3905</v>
      </c>
      <c r="H2363" s="256" t="s">
        <v>5502</v>
      </c>
      <c r="I2363" s="256">
        <v>11</v>
      </c>
      <c r="J2363" s="256" t="s">
        <v>5502</v>
      </c>
      <c r="K2363" s="256">
        <v>781</v>
      </c>
      <c r="L2363" s="256" t="s">
        <v>5502</v>
      </c>
      <c r="M2363" s="256" t="s">
        <v>5502</v>
      </c>
      <c r="N2363" s="256">
        <v>0</v>
      </c>
      <c r="O2363" s="256">
        <v>816</v>
      </c>
    </row>
    <row r="2364" spans="2:15" x14ac:dyDescent="0.25">
      <c r="B2364" t="str">
        <f t="shared" si="36"/>
        <v>1076565024717Total</v>
      </c>
      <c r="C2364" s="504" t="s">
        <v>857</v>
      </c>
      <c r="D2364" s="505" t="s">
        <v>858</v>
      </c>
      <c r="E2364" s="505" t="s">
        <v>2573</v>
      </c>
      <c r="F2364" s="505" t="str">
        <f>F2363</f>
        <v>4717</v>
      </c>
      <c r="G2364" s="504" t="s">
        <v>3343</v>
      </c>
      <c r="H2364" s="504" t="s">
        <v>5502</v>
      </c>
      <c r="I2364" s="504" t="s">
        <v>5502</v>
      </c>
      <c r="J2364" s="504" t="s">
        <v>5502</v>
      </c>
      <c r="K2364" s="504">
        <v>1558</v>
      </c>
      <c r="L2364" s="504">
        <v>13</v>
      </c>
      <c r="M2364" s="504" t="s">
        <v>5502</v>
      </c>
      <c r="N2364" s="504">
        <v>0</v>
      </c>
      <c r="O2364" s="504">
        <v>1636</v>
      </c>
    </row>
    <row r="2365" spans="2:15" x14ac:dyDescent="0.25">
      <c r="B2365" t="str">
        <f t="shared" si="36"/>
        <v>1241565031414Female</v>
      </c>
      <c r="C2365" s="256" t="s">
        <v>859</v>
      </c>
      <c r="D2365" s="17" t="s">
        <v>860</v>
      </c>
      <c r="E2365" s="17" t="s">
        <v>2575</v>
      </c>
      <c r="F2365" s="17" t="s">
        <v>2576</v>
      </c>
      <c r="G2365" s="256" t="s">
        <v>3904</v>
      </c>
      <c r="H2365" s="256">
        <v>0</v>
      </c>
      <c r="I2365" s="256">
        <v>32</v>
      </c>
      <c r="J2365" s="256">
        <v>50</v>
      </c>
      <c r="K2365" s="256">
        <v>465</v>
      </c>
      <c r="L2365" s="256" t="s">
        <v>5502</v>
      </c>
      <c r="M2365" s="256" t="s">
        <v>5502</v>
      </c>
      <c r="N2365" s="256">
        <v>0</v>
      </c>
      <c r="O2365" s="256">
        <v>561</v>
      </c>
    </row>
    <row r="2366" spans="2:15" x14ac:dyDescent="0.25">
      <c r="B2366" t="str">
        <f t="shared" si="36"/>
        <v>1241565031414Male</v>
      </c>
      <c r="C2366" s="256" t="s">
        <v>859</v>
      </c>
      <c r="D2366" s="17" t="s">
        <v>860</v>
      </c>
      <c r="E2366" s="17" t="s">
        <v>2575</v>
      </c>
      <c r="F2366" s="17" t="s">
        <v>2576</v>
      </c>
      <c r="G2366" s="256" t="s">
        <v>3905</v>
      </c>
      <c r="H2366" s="256" t="s">
        <v>5502</v>
      </c>
      <c r="I2366" s="256">
        <v>38</v>
      </c>
      <c r="J2366" s="256">
        <v>74</v>
      </c>
      <c r="K2366" s="256">
        <v>474</v>
      </c>
      <c r="L2366" s="256" t="s">
        <v>5502</v>
      </c>
      <c r="M2366" s="256" t="s">
        <v>5502</v>
      </c>
      <c r="N2366" s="256">
        <v>0</v>
      </c>
      <c r="O2366" s="256">
        <v>600</v>
      </c>
    </row>
    <row r="2367" spans="2:15" x14ac:dyDescent="0.25">
      <c r="B2367" t="str">
        <f t="shared" si="36"/>
        <v>1241565031414Total</v>
      </c>
      <c r="C2367" s="504" t="s">
        <v>859</v>
      </c>
      <c r="D2367" s="505" t="s">
        <v>860</v>
      </c>
      <c r="E2367" s="505" t="s">
        <v>2575</v>
      </c>
      <c r="F2367" s="505" t="str">
        <f>F2366</f>
        <v>1414</v>
      </c>
      <c r="G2367" s="504" t="s">
        <v>3343</v>
      </c>
      <c r="H2367" s="504" t="s">
        <v>5502</v>
      </c>
      <c r="I2367" s="504">
        <v>70</v>
      </c>
      <c r="J2367" s="504">
        <v>124</v>
      </c>
      <c r="K2367" s="504">
        <v>939</v>
      </c>
      <c r="L2367" s="504">
        <v>15</v>
      </c>
      <c r="M2367" s="504" t="s">
        <v>5502</v>
      </c>
      <c r="N2367" s="504">
        <v>0</v>
      </c>
      <c r="O2367" s="504">
        <v>1161</v>
      </c>
    </row>
    <row r="2368" spans="2:15" x14ac:dyDescent="0.25">
      <c r="B2368" t="str">
        <f t="shared" si="36"/>
        <v>1066162037215Female</v>
      </c>
      <c r="C2368" s="256" t="s">
        <v>861</v>
      </c>
      <c r="D2368" s="17" t="s">
        <v>862</v>
      </c>
      <c r="E2368" s="17" t="s">
        <v>2577</v>
      </c>
      <c r="F2368" s="17" t="s">
        <v>2578</v>
      </c>
      <c r="G2368" s="256" t="s">
        <v>3904</v>
      </c>
      <c r="H2368" s="256" t="s">
        <v>5502</v>
      </c>
      <c r="I2368" s="256" t="s">
        <v>5502</v>
      </c>
      <c r="J2368" s="256">
        <v>0</v>
      </c>
      <c r="K2368" s="256">
        <v>136</v>
      </c>
      <c r="L2368" s="256">
        <v>0</v>
      </c>
      <c r="M2368" s="256">
        <v>0</v>
      </c>
      <c r="N2368" s="256" t="s">
        <v>5502</v>
      </c>
      <c r="O2368" s="256">
        <v>140</v>
      </c>
    </row>
    <row r="2369" spans="2:15" x14ac:dyDescent="0.25">
      <c r="B2369" t="str">
        <f t="shared" si="36"/>
        <v>1066162037215Male</v>
      </c>
      <c r="C2369" s="256" t="s">
        <v>861</v>
      </c>
      <c r="D2369" s="17" t="s">
        <v>862</v>
      </c>
      <c r="E2369" s="17" t="s">
        <v>2577</v>
      </c>
      <c r="F2369" s="17" t="s">
        <v>2578</v>
      </c>
      <c r="G2369" s="256" t="s">
        <v>3905</v>
      </c>
      <c r="H2369" s="256" t="s">
        <v>5502</v>
      </c>
      <c r="I2369" s="256" t="s">
        <v>5502</v>
      </c>
      <c r="J2369" s="256" t="s">
        <v>5502</v>
      </c>
      <c r="K2369" s="256">
        <v>139</v>
      </c>
      <c r="L2369" s="256">
        <v>0</v>
      </c>
      <c r="M2369" s="256" t="s">
        <v>5502</v>
      </c>
      <c r="N2369" s="256" t="s">
        <v>5502</v>
      </c>
      <c r="O2369" s="256">
        <v>149</v>
      </c>
    </row>
    <row r="2370" spans="2:15" x14ac:dyDescent="0.25">
      <c r="B2370" t="str">
        <f t="shared" si="36"/>
        <v>1066162037215Total</v>
      </c>
      <c r="C2370" s="504" t="s">
        <v>861</v>
      </c>
      <c r="D2370" s="505" t="s">
        <v>862</v>
      </c>
      <c r="E2370" s="505" t="s">
        <v>2577</v>
      </c>
      <c r="F2370" s="505" t="str">
        <f>F2369</f>
        <v>7215</v>
      </c>
      <c r="G2370" s="504" t="s">
        <v>3343</v>
      </c>
      <c r="H2370" s="504" t="s">
        <v>5502</v>
      </c>
      <c r="I2370" s="504" t="s">
        <v>5502</v>
      </c>
      <c r="J2370" s="504" t="s">
        <v>5502</v>
      </c>
      <c r="K2370" s="504">
        <v>275</v>
      </c>
      <c r="L2370" s="504">
        <v>0</v>
      </c>
      <c r="M2370" s="504" t="s">
        <v>5502</v>
      </c>
      <c r="N2370" s="504" t="s">
        <v>5502</v>
      </c>
      <c r="O2370" s="504">
        <v>289</v>
      </c>
    </row>
    <row r="2371" spans="2:15" x14ac:dyDescent="0.25">
      <c r="B2371" t="str">
        <f t="shared" si="36"/>
        <v>1066162034931Female</v>
      </c>
      <c r="C2371" s="256" t="s">
        <v>861</v>
      </c>
      <c r="D2371" s="17" t="s">
        <v>862</v>
      </c>
      <c r="E2371" s="17" t="s">
        <v>2579</v>
      </c>
      <c r="F2371" s="17" t="s">
        <v>2580</v>
      </c>
      <c r="G2371" s="256" t="s">
        <v>3904</v>
      </c>
      <c r="H2371" s="256">
        <v>0</v>
      </c>
      <c r="I2371" s="256" t="s">
        <v>5502</v>
      </c>
      <c r="J2371" s="256" t="s">
        <v>5502</v>
      </c>
      <c r="K2371" s="256">
        <v>307</v>
      </c>
      <c r="L2371" s="256" t="s">
        <v>5502</v>
      </c>
      <c r="M2371" s="256" t="s">
        <v>5502</v>
      </c>
      <c r="N2371" s="256" t="s">
        <v>5502</v>
      </c>
      <c r="O2371" s="256">
        <v>321</v>
      </c>
    </row>
    <row r="2372" spans="2:15" x14ac:dyDescent="0.25">
      <c r="B2372" t="str">
        <f t="shared" si="36"/>
        <v>1066162034931Male</v>
      </c>
      <c r="C2372" s="256" t="s">
        <v>861</v>
      </c>
      <c r="D2372" s="17" t="s">
        <v>862</v>
      </c>
      <c r="E2372" s="17" t="s">
        <v>2579</v>
      </c>
      <c r="F2372" s="17" t="s">
        <v>2580</v>
      </c>
      <c r="G2372" s="256" t="s">
        <v>3905</v>
      </c>
      <c r="H2372" s="256" t="s">
        <v>5502</v>
      </c>
      <c r="I2372" s="256" t="s">
        <v>5502</v>
      </c>
      <c r="J2372" s="256" t="s">
        <v>5502</v>
      </c>
      <c r="K2372" s="256">
        <v>293</v>
      </c>
      <c r="L2372" s="256" t="s">
        <v>5502</v>
      </c>
      <c r="M2372" s="256" t="s">
        <v>5502</v>
      </c>
      <c r="N2372" s="256">
        <v>0</v>
      </c>
      <c r="O2372" s="256">
        <v>309</v>
      </c>
    </row>
    <row r="2373" spans="2:15" x14ac:dyDescent="0.25">
      <c r="B2373" t="str">
        <f t="shared" ref="B2373:B2436" si="37">C2373&amp;F2373&amp;G2373</f>
        <v>1066162034931Total</v>
      </c>
      <c r="C2373" s="504" t="s">
        <v>861</v>
      </c>
      <c r="D2373" s="505" t="s">
        <v>862</v>
      </c>
      <c r="E2373" s="505" t="s">
        <v>2579</v>
      </c>
      <c r="F2373" s="505" t="str">
        <f>F2372</f>
        <v>4931</v>
      </c>
      <c r="G2373" s="504" t="s">
        <v>3343</v>
      </c>
      <c r="H2373" s="504" t="s">
        <v>5502</v>
      </c>
      <c r="I2373" s="504">
        <v>11</v>
      </c>
      <c r="J2373" s="504" t="s">
        <v>5502</v>
      </c>
      <c r="K2373" s="504">
        <v>600</v>
      </c>
      <c r="L2373" s="504" t="s">
        <v>5502</v>
      </c>
      <c r="M2373" s="504" t="s">
        <v>5502</v>
      </c>
      <c r="N2373" s="504" t="s">
        <v>5502</v>
      </c>
      <c r="O2373" s="504">
        <v>630</v>
      </c>
    </row>
    <row r="2374" spans="2:15" x14ac:dyDescent="0.25">
      <c r="B2374" t="str">
        <f t="shared" si="37"/>
        <v>1193566032449Female</v>
      </c>
      <c r="C2374" s="256" t="s">
        <v>863</v>
      </c>
      <c r="D2374" s="17" t="s">
        <v>864</v>
      </c>
      <c r="E2374" s="17" t="s">
        <v>2581</v>
      </c>
      <c r="F2374" s="17" t="s">
        <v>2582</v>
      </c>
      <c r="G2374" s="256" t="s">
        <v>3904</v>
      </c>
      <c r="H2374" s="256">
        <v>0</v>
      </c>
      <c r="I2374" s="256" t="s">
        <v>5502</v>
      </c>
      <c r="J2374" s="256">
        <v>12</v>
      </c>
      <c r="K2374" s="256">
        <v>197</v>
      </c>
      <c r="L2374" s="256" t="s">
        <v>5502</v>
      </c>
      <c r="M2374" s="256" t="s">
        <v>5502</v>
      </c>
      <c r="N2374" s="256">
        <v>0</v>
      </c>
      <c r="O2374" s="256">
        <v>227</v>
      </c>
    </row>
    <row r="2375" spans="2:15" x14ac:dyDescent="0.25">
      <c r="B2375" t="str">
        <f t="shared" si="37"/>
        <v>1193566032449Male</v>
      </c>
      <c r="C2375" s="256" t="s">
        <v>863</v>
      </c>
      <c r="D2375" s="17" t="s">
        <v>864</v>
      </c>
      <c r="E2375" s="17" t="s">
        <v>2581</v>
      </c>
      <c r="F2375" s="17" t="s">
        <v>2582</v>
      </c>
      <c r="G2375" s="256" t="s">
        <v>3905</v>
      </c>
      <c r="H2375" s="256">
        <v>0</v>
      </c>
      <c r="I2375" s="256" t="s">
        <v>5502</v>
      </c>
      <c r="J2375" s="256" t="s">
        <v>5502</v>
      </c>
      <c r="K2375" s="256">
        <v>178</v>
      </c>
      <c r="L2375" s="256" t="s">
        <v>5502</v>
      </c>
      <c r="M2375" s="256" t="s">
        <v>5502</v>
      </c>
      <c r="N2375" s="256">
        <v>0</v>
      </c>
      <c r="O2375" s="256">
        <v>208</v>
      </c>
    </row>
    <row r="2376" spans="2:15" x14ac:dyDescent="0.25">
      <c r="B2376" t="str">
        <f t="shared" si="37"/>
        <v>1193566032449Total</v>
      </c>
      <c r="C2376" s="504" t="s">
        <v>863</v>
      </c>
      <c r="D2376" s="505" t="s">
        <v>864</v>
      </c>
      <c r="E2376" s="505" t="s">
        <v>2581</v>
      </c>
      <c r="F2376" s="505" t="str">
        <f>F2375</f>
        <v>2449</v>
      </c>
      <c r="G2376" s="504" t="s">
        <v>3343</v>
      </c>
      <c r="H2376" s="504" t="s">
        <v>5502</v>
      </c>
      <c r="I2376" s="504">
        <v>16</v>
      </c>
      <c r="J2376" s="504" t="s">
        <v>5502</v>
      </c>
      <c r="K2376" s="504">
        <v>375</v>
      </c>
      <c r="L2376" s="504">
        <v>12</v>
      </c>
      <c r="M2376" s="504">
        <v>13</v>
      </c>
      <c r="N2376" s="504" t="s">
        <v>5502</v>
      </c>
      <c r="O2376" s="504">
        <v>435</v>
      </c>
    </row>
    <row r="2377" spans="2:15" x14ac:dyDescent="0.25">
      <c r="B2377" t="str">
        <f t="shared" si="37"/>
        <v>1140665036319Female</v>
      </c>
      <c r="C2377" s="256" t="s">
        <v>865</v>
      </c>
      <c r="D2377" s="17" t="s">
        <v>866</v>
      </c>
      <c r="E2377" s="17" t="s">
        <v>2583</v>
      </c>
      <c r="F2377" s="17" t="s">
        <v>2584</v>
      </c>
      <c r="G2377" s="256" t="s">
        <v>3904</v>
      </c>
      <c r="H2377" s="256">
        <v>0</v>
      </c>
      <c r="I2377" s="256">
        <v>0</v>
      </c>
      <c r="J2377" s="256" t="s">
        <v>5502</v>
      </c>
      <c r="K2377" s="256">
        <v>115</v>
      </c>
      <c r="L2377" s="256" t="s">
        <v>5502</v>
      </c>
      <c r="M2377" s="256" t="s">
        <v>5502</v>
      </c>
      <c r="N2377" s="256">
        <v>0</v>
      </c>
      <c r="O2377" s="256">
        <v>125</v>
      </c>
    </row>
    <row r="2378" spans="2:15" x14ac:dyDescent="0.25">
      <c r="B2378" t="str">
        <f t="shared" si="37"/>
        <v>1140665036319Male</v>
      </c>
      <c r="C2378" s="256" t="s">
        <v>865</v>
      </c>
      <c r="D2378" s="17" t="s">
        <v>866</v>
      </c>
      <c r="E2378" s="17" t="s">
        <v>2583</v>
      </c>
      <c r="F2378" s="17" t="s">
        <v>2584</v>
      </c>
      <c r="G2378" s="256" t="s">
        <v>3905</v>
      </c>
      <c r="H2378" s="256">
        <v>0</v>
      </c>
      <c r="I2378" s="256">
        <v>0</v>
      </c>
      <c r="J2378" s="256" t="s">
        <v>5502</v>
      </c>
      <c r="K2378" s="256">
        <v>139</v>
      </c>
      <c r="L2378" s="256">
        <v>0</v>
      </c>
      <c r="M2378" s="256" t="s">
        <v>5502</v>
      </c>
      <c r="N2378" s="256">
        <v>0</v>
      </c>
      <c r="O2378" s="256">
        <v>144</v>
      </c>
    </row>
    <row r="2379" spans="2:15" x14ac:dyDescent="0.25">
      <c r="B2379" t="str">
        <f t="shared" si="37"/>
        <v>1140665036319Total</v>
      </c>
      <c r="C2379" s="504" t="s">
        <v>865</v>
      </c>
      <c r="D2379" s="505" t="s">
        <v>866</v>
      </c>
      <c r="E2379" s="505" t="s">
        <v>2583</v>
      </c>
      <c r="F2379" s="505" t="str">
        <f>F2378</f>
        <v>6319</v>
      </c>
      <c r="G2379" s="504" t="s">
        <v>3343</v>
      </c>
      <c r="H2379" s="504">
        <v>0</v>
      </c>
      <c r="I2379" s="504">
        <v>0</v>
      </c>
      <c r="J2379" s="504" t="s">
        <v>5502</v>
      </c>
      <c r="K2379" s="504">
        <v>254</v>
      </c>
      <c r="L2379" s="504" t="s">
        <v>5502</v>
      </c>
      <c r="M2379" s="504" t="s">
        <v>5502</v>
      </c>
      <c r="N2379" s="504">
        <v>0</v>
      </c>
      <c r="O2379" s="504">
        <v>269</v>
      </c>
    </row>
    <row r="2380" spans="2:15" x14ac:dyDescent="0.25">
      <c r="B2380" t="str">
        <f t="shared" si="37"/>
        <v>1140665036318Female</v>
      </c>
      <c r="C2380" s="256" t="s">
        <v>865</v>
      </c>
      <c r="D2380" s="17" t="s">
        <v>866</v>
      </c>
      <c r="E2380" s="17" t="s">
        <v>2585</v>
      </c>
      <c r="F2380" s="17" t="s">
        <v>2586</v>
      </c>
      <c r="G2380" s="256" t="s">
        <v>3904</v>
      </c>
      <c r="H2380" s="256">
        <v>0</v>
      </c>
      <c r="I2380" s="256">
        <v>0</v>
      </c>
      <c r="J2380" s="256" t="s">
        <v>5502</v>
      </c>
      <c r="K2380" s="256">
        <v>254</v>
      </c>
      <c r="L2380" s="256" t="s">
        <v>5502</v>
      </c>
      <c r="M2380" s="256" t="s">
        <v>5502</v>
      </c>
      <c r="N2380" s="256">
        <v>0</v>
      </c>
      <c r="O2380" s="256">
        <v>271</v>
      </c>
    </row>
    <row r="2381" spans="2:15" x14ac:dyDescent="0.25">
      <c r="B2381" t="str">
        <f t="shared" si="37"/>
        <v>1140665036318Male</v>
      </c>
      <c r="C2381" s="256" t="s">
        <v>865</v>
      </c>
      <c r="D2381" s="17" t="s">
        <v>866</v>
      </c>
      <c r="E2381" s="17" t="s">
        <v>2585</v>
      </c>
      <c r="F2381" s="17" t="s">
        <v>2586</v>
      </c>
      <c r="G2381" s="256" t="s">
        <v>3905</v>
      </c>
      <c r="H2381" s="256">
        <v>0</v>
      </c>
      <c r="I2381" s="256" t="s">
        <v>5502</v>
      </c>
      <c r="J2381" s="256" t="s">
        <v>5502</v>
      </c>
      <c r="K2381" s="256">
        <v>275</v>
      </c>
      <c r="L2381" s="256" t="s">
        <v>5502</v>
      </c>
      <c r="M2381" s="256" t="s">
        <v>5502</v>
      </c>
      <c r="N2381" s="256">
        <v>0</v>
      </c>
      <c r="O2381" s="256">
        <v>291</v>
      </c>
    </row>
    <row r="2382" spans="2:15" x14ac:dyDescent="0.25">
      <c r="B2382" t="str">
        <f t="shared" si="37"/>
        <v>1140665036318Total</v>
      </c>
      <c r="C2382" s="504" t="s">
        <v>865</v>
      </c>
      <c r="D2382" s="505" t="s">
        <v>866</v>
      </c>
      <c r="E2382" s="505" t="s">
        <v>2585</v>
      </c>
      <c r="F2382" s="505" t="str">
        <f>F2381</f>
        <v>6318</v>
      </c>
      <c r="G2382" s="504" t="s">
        <v>3343</v>
      </c>
      <c r="H2382" s="504">
        <v>0</v>
      </c>
      <c r="I2382" s="504" t="s">
        <v>5502</v>
      </c>
      <c r="J2382" s="504">
        <v>22</v>
      </c>
      <c r="K2382" s="504">
        <v>529</v>
      </c>
      <c r="L2382" s="504" t="s">
        <v>5502</v>
      </c>
      <c r="M2382" s="504" t="s">
        <v>5502</v>
      </c>
      <c r="N2382" s="504">
        <v>0</v>
      </c>
      <c r="O2382" s="504">
        <v>562</v>
      </c>
    </row>
    <row r="2383" spans="2:15" x14ac:dyDescent="0.25">
      <c r="B2383" t="str">
        <f t="shared" si="37"/>
        <v>1265134528205Female</v>
      </c>
      <c r="C2383" s="256" t="s">
        <v>867</v>
      </c>
      <c r="D2383" s="17" t="s">
        <v>868</v>
      </c>
      <c r="E2383" s="17" t="s">
        <v>868</v>
      </c>
      <c r="F2383" s="17" t="s">
        <v>2587</v>
      </c>
      <c r="G2383" s="256" t="s">
        <v>3904</v>
      </c>
      <c r="H2383" s="256">
        <v>0</v>
      </c>
      <c r="I2383" s="256">
        <v>252</v>
      </c>
      <c r="J2383" s="256">
        <v>520</v>
      </c>
      <c r="K2383" s="256" t="s">
        <v>5502</v>
      </c>
      <c r="L2383" s="256" t="s">
        <v>5502</v>
      </c>
      <c r="M2383" s="256">
        <v>36</v>
      </c>
      <c r="N2383" s="256">
        <v>0</v>
      </c>
      <c r="O2383" s="256">
        <v>821</v>
      </c>
    </row>
    <row r="2384" spans="2:15" x14ac:dyDescent="0.25">
      <c r="B2384" t="str">
        <f t="shared" si="37"/>
        <v>1265134528205Male</v>
      </c>
      <c r="C2384" s="256" t="s">
        <v>867</v>
      </c>
      <c r="D2384" s="17" t="s">
        <v>868</v>
      </c>
      <c r="E2384" s="17" t="s">
        <v>868</v>
      </c>
      <c r="F2384" s="17" t="s">
        <v>2587</v>
      </c>
      <c r="G2384" s="256" t="s">
        <v>3905</v>
      </c>
      <c r="H2384" s="256">
        <v>0</v>
      </c>
      <c r="I2384" s="256">
        <v>335</v>
      </c>
      <c r="J2384" s="256">
        <v>574</v>
      </c>
      <c r="K2384" s="256">
        <v>12</v>
      </c>
      <c r="L2384" s="256">
        <v>12</v>
      </c>
      <c r="M2384" s="256">
        <v>35</v>
      </c>
      <c r="N2384" s="256">
        <v>0</v>
      </c>
      <c r="O2384" s="256">
        <v>968</v>
      </c>
    </row>
    <row r="2385" spans="2:15" x14ac:dyDescent="0.25">
      <c r="B2385" t="str">
        <f t="shared" si="37"/>
        <v>1265134528205Total</v>
      </c>
      <c r="C2385" s="504" t="s">
        <v>867</v>
      </c>
      <c r="D2385" s="505" t="s">
        <v>868</v>
      </c>
      <c r="E2385" s="505" t="s">
        <v>868</v>
      </c>
      <c r="F2385" s="505" t="str">
        <f>F2384</f>
        <v>8205</v>
      </c>
      <c r="G2385" s="504" t="s">
        <v>3343</v>
      </c>
      <c r="H2385" s="504">
        <v>0</v>
      </c>
      <c r="I2385" s="504">
        <v>587</v>
      </c>
      <c r="J2385" s="504">
        <v>1094</v>
      </c>
      <c r="K2385" s="504" t="s">
        <v>5502</v>
      </c>
      <c r="L2385" s="504" t="s">
        <v>5502</v>
      </c>
      <c r="M2385" s="504">
        <v>71</v>
      </c>
      <c r="N2385" s="504">
        <v>0</v>
      </c>
      <c r="O2385" s="504">
        <v>1789</v>
      </c>
    </row>
    <row r="2386" spans="2:15" x14ac:dyDescent="0.25">
      <c r="B2386" t="str">
        <f t="shared" si="37"/>
        <v>1095375043877Female</v>
      </c>
      <c r="C2386" s="256" t="s">
        <v>869</v>
      </c>
      <c r="D2386" s="17" t="s">
        <v>870</v>
      </c>
      <c r="E2386" s="17" t="s">
        <v>2588</v>
      </c>
      <c r="F2386" s="17" t="s">
        <v>2589</v>
      </c>
      <c r="G2386" s="256" t="s">
        <v>3904</v>
      </c>
      <c r="H2386" s="256">
        <v>0</v>
      </c>
      <c r="I2386" s="256">
        <v>0</v>
      </c>
      <c r="J2386" s="256">
        <v>0</v>
      </c>
      <c r="K2386" s="256">
        <v>64</v>
      </c>
      <c r="L2386" s="256">
        <v>0</v>
      </c>
      <c r="M2386" s="256">
        <v>0</v>
      </c>
      <c r="N2386" s="256">
        <v>0</v>
      </c>
      <c r="O2386" s="256">
        <v>64</v>
      </c>
    </row>
    <row r="2387" spans="2:15" x14ac:dyDescent="0.25">
      <c r="B2387" t="str">
        <f t="shared" si="37"/>
        <v>1095375043877Male</v>
      </c>
      <c r="C2387" s="256" t="s">
        <v>869</v>
      </c>
      <c r="D2387" s="17" t="s">
        <v>870</v>
      </c>
      <c r="E2387" s="17" t="s">
        <v>2588</v>
      </c>
      <c r="F2387" s="17" t="s">
        <v>2589</v>
      </c>
      <c r="G2387" s="256" t="s">
        <v>3905</v>
      </c>
      <c r="H2387" s="256">
        <v>0</v>
      </c>
      <c r="I2387" s="256">
        <v>0</v>
      </c>
      <c r="J2387" s="256">
        <v>0</v>
      </c>
      <c r="K2387" s="256" t="s">
        <v>5502</v>
      </c>
      <c r="L2387" s="256" t="s">
        <v>5502</v>
      </c>
      <c r="M2387" s="256">
        <v>0</v>
      </c>
      <c r="N2387" s="256">
        <v>0</v>
      </c>
      <c r="O2387" s="256">
        <v>77</v>
      </c>
    </row>
    <row r="2388" spans="2:15" x14ac:dyDescent="0.25">
      <c r="B2388" t="str">
        <f t="shared" si="37"/>
        <v>1095375043877Total</v>
      </c>
      <c r="C2388" s="504" t="s">
        <v>869</v>
      </c>
      <c r="D2388" s="505" t="s">
        <v>870</v>
      </c>
      <c r="E2388" s="505" t="s">
        <v>2588</v>
      </c>
      <c r="F2388" s="505" t="str">
        <f>F2387</f>
        <v>3877</v>
      </c>
      <c r="G2388" s="504" t="s">
        <v>3343</v>
      </c>
      <c r="H2388" s="504">
        <v>0</v>
      </c>
      <c r="I2388" s="504">
        <v>0</v>
      </c>
      <c r="J2388" s="504">
        <v>0</v>
      </c>
      <c r="K2388" s="504" t="s">
        <v>5502</v>
      </c>
      <c r="L2388" s="504" t="s">
        <v>5502</v>
      </c>
      <c r="M2388" s="504">
        <v>0</v>
      </c>
      <c r="N2388" s="504">
        <v>0</v>
      </c>
      <c r="O2388" s="504">
        <v>141</v>
      </c>
    </row>
    <row r="2389" spans="2:15" x14ac:dyDescent="0.25">
      <c r="B2389" t="str">
        <f t="shared" si="37"/>
        <v>1095375047753Female</v>
      </c>
      <c r="C2389" s="256" t="s">
        <v>869</v>
      </c>
      <c r="D2389" s="17" t="s">
        <v>870</v>
      </c>
      <c r="E2389" s="17" t="s">
        <v>2590</v>
      </c>
      <c r="F2389" s="17" t="s">
        <v>2591</v>
      </c>
      <c r="G2389" s="256" t="s">
        <v>3904</v>
      </c>
      <c r="H2389" s="256">
        <v>0</v>
      </c>
      <c r="I2389" s="256">
        <v>0</v>
      </c>
      <c r="J2389" s="256">
        <v>0</v>
      </c>
      <c r="K2389" s="256">
        <v>30</v>
      </c>
      <c r="L2389" s="256">
        <v>0</v>
      </c>
      <c r="M2389" s="256">
        <v>0</v>
      </c>
      <c r="N2389" s="256">
        <v>0</v>
      </c>
      <c r="O2389" s="256">
        <v>30</v>
      </c>
    </row>
    <row r="2390" spans="2:15" x14ac:dyDescent="0.25">
      <c r="B2390" t="str">
        <f t="shared" si="37"/>
        <v>1095375047753Male</v>
      </c>
      <c r="C2390" s="256" t="s">
        <v>869</v>
      </c>
      <c r="D2390" s="17" t="s">
        <v>870</v>
      </c>
      <c r="E2390" s="17" t="s">
        <v>2590</v>
      </c>
      <c r="F2390" s="17" t="s">
        <v>2591</v>
      </c>
      <c r="G2390" s="256" t="s">
        <v>3905</v>
      </c>
      <c r="H2390" s="256">
        <v>0</v>
      </c>
      <c r="I2390" s="256" t="s">
        <v>5502</v>
      </c>
      <c r="J2390" s="256">
        <v>0</v>
      </c>
      <c r="K2390" s="256" t="s">
        <v>5502</v>
      </c>
      <c r="L2390" s="256">
        <v>0</v>
      </c>
      <c r="M2390" s="256">
        <v>0</v>
      </c>
      <c r="N2390" s="256">
        <v>0</v>
      </c>
      <c r="O2390" s="256">
        <v>25</v>
      </c>
    </row>
    <row r="2391" spans="2:15" x14ac:dyDescent="0.25">
      <c r="B2391" t="str">
        <f t="shared" si="37"/>
        <v>1095375047753Total</v>
      </c>
      <c r="C2391" s="504" t="s">
        <v>869</v>
      </c>
      <c r="D2391" s="505" t="s">
        <v>870</v>
      </c>
      <c r="E2391" s="505" t="s">
        <v>2590</v>
      </c>
      <c r="F2391" s="505" t="str">
        <f>F2390</f>
        <v>7753</v>
      </c>
      <c r="G2391" s="504" t="s">
        <v>3343</v>
      </c>
      <c r="H2391" s="504">
        <v>0</v>
      </c>
      <c r="I2391" s="504" t="s">
        <v>5502</v>
      </c>
      <c r="J2391" s="504">
        <v>0</v>
      </c>
      <c r="K2391" s="504" t="s">
        <v>5502</v>
      </c>
      <c r="L2391" s="504">
        <v>0</v>
      </c>
      <c r="M2391" s="504">
        <v>0</v>
      </c>
      <c r="N2391" s="504">
        <v>0</v>
      </c>
      <c r="O2391" s="504">
        <v>55</v>
      </c>
    </row>
    <row r="2392" spans="2:15" x14ac:dyDescent="0.25">
      <c r="B2392" t="str">
        <f t="shared" si="37"/>
        <v>1094260033107Female</v>
      </c>
      <c r="C2392" s="256" t="s">
        <v>871</v>
      </c>
      <c r="D2392" s="17" t="s">
        <v>872</v>
      </c>
      <c r="E2392" s="17" t="s">
        <v>2592</v>
      </c>
      <c r="F2392" s="17" t="s">
        <v>2593</v>
      </c>
      <c r="G2392" s="256" t="s">
        <v>3904</v>
      </c>
      <c r="H2392" s="256">
        <v>0</v>
      </c>
      <c r="I2392" s="256">
        <v>0</v>
      </c>
      <c r="J2392" s="256">
        <v>0</v>
      </c>
      <c r="K2392" s="256" t="s">
        <v>5502</v>
      </c>
      <c r="L2392" s="256">
        <v>0</v>
      </c>
      <c r="M2392" s="256" t="s">
        <v>5502</v>
      </c>
      <c r="N2392" s="256">
        <v>0</v>
      </c>
      <c r="O2392" s="256">
        <v>142</v>
      </c>
    </row>
    <row r="2393" spans="2:15" x14ac:dyDescent="0.25">
      <c r="B2393" t="str">
        <f t="shared" si="37"/>
        <v>1094260033107Male</v>
      </c>
      <c r="C2393" s="256" t="s">
        <v>871</v>
      </c>
      <c r="D2393" s="17" t="s">
        <v>872</v>
      </c>
      <c r="E2393" s="17" t="s">
        <v>2592</v>
      </c>
      <c r="F2393" s="17" t="s">
        <v>2593</v>
      </c>
      <c r="G2393" s="256" t="s">
        <v>3905</v>
      </c>
      <c r="H2393" s="256">
        <v>0</v>
      </c>
      <c r="I2393" s="256">
        <v>0</v>
      </c>
      <c r="J2393" s="256" t="s">
        <v>5502</v>
      </c>
      <c r="K2393" s="256">
        <v>164</v>
      </c>
      <c r="L2393" s="256">
        <v>0</v>
      </c>
      <c r="M2393" s="256" t="s">
        <v>5502</v>
      </c>
      <c r="N2393" s="256" t="s">
        <v>5502</v>
      </c>
      <c r="O2393" s="256">
        <v>168</v>
      </c>
    </row>
    <row r="2394" spans="2:15" x14ac:dyDescent="0.25">
      <c r="B2394" t="str">
        <f t="shared" si="37"/>
        <v>1094260033107Total</v>
      </c>
      <c r="C2394" s="504" t="s">
        <v>871</v>
      </c>
      <c r="D2394" s="505" t="s">
        <v>872</v>
      </c>
      <c r="E2394" s="505" t="s">
        <v>2592</v>
      </c>
      <c r="F2394" s="505" t="str">
        <f>F2393</f>
        <v>3107</v>
      </c>
      <c r="G2394" s="504" t="s">
        <v>3343</v>
      </c>
      <c r="H2394" s="504">
        <v>0</v>
      </c>
      <c r="I2394" s="504">
        <v>0</v>
      </c>
      <c r="J2394" s="504" t="s">
        <v>5502</v>
      </c>
      <c r="K2394" s="504" t="s">
        <v>5502</v>
      </c>
      <c r="L2394" s="504">
        <v>0</v>
      </c>
      <c r="M2394" s="504" t="s">
        <v>5502</v>
      </c>
      <c r="N2394" s="504" t="s">
        <v>5502</v>
      </c>
      <c r="O2394" s="504">
        <v>310</v>
      </c>
    </row>
    <row r="2395" spans="2:15" x14ac:dyDescent="0.25">
      <c r="B2395" t="str">
        <f t="shared" si="37"/>
        <v>1241566031406Female</v>
      </c>
      <c r="C2395" s="256" t="s">
        <v>873</v>
      </c>
      <c r="D2395" s="17" t="s">
        <v>874</v>
      </c>
      <c r="E2395" s="17" t="s">
        <v>2594</v>
      </c>
      <c r="F2395" s="17" t="s">
        <v>2595</v>
      </c>
      <c r="G2395" s="256" t="s">
        <v>3904</v>
      </c>
      <c r="H2395" s="256" t="s">
        <v>5502</v>
      </c>
      <c r="I2395" s="256" t="s">
        <v>5502</v>
      </c>
      <c r="J2395" s="256">
        <v>27</v>
      </c>
      <c r="K2395" s="256">
        <v>732</v>
      </c>
      <c r="L2395" s="256">
        <v>22</v>
      </c>
      <c r="M2395" s="256">
        <v>22</v>
      </c>
      <c r="N2395" s="256">
        <v>0</v>
      </c>
      <c r="O2395" s="256">
        <v>819</v>
      </c>
    </row>
    <row r="2396" spans="2:15" x14ac:dyDescent="0.25">
      <c r="B2396" t="str">
        <f t="shared" si="37"/>
        <v>1241566031406Male</v>
      </c>
      <c r="C2396" s="256" t="s">
        <v>873</v>
      </c>
      <c r="D2396" s="17" t="s">
        <v>874</v>
      </c>
      <c r="E2396" s="17" t="s">
        <v>2594</v>
      </c>
      <c r="F2396" s="17" t="s">
        <v>2595</v>
      </c>
      <c r="G2396" s="256" t="s">
        <v>3905</v>
      </c>
      <c r="H2396" s="256">
        <v>0</v>
      </c>
      <c r="I2396" s="256">
        <v>19</v>
      </c>
      <c r="J2396" s="256">
        <v>29</v>
      </c>
      <c r="K2396" s="256">
        <v>688</v>
      </c>
      <c r="L2396" s="256">
        <v>28</v>
      </c>
      <c r="M2396" s="256">
        <v>20</v>
      </c>
      <c r="N2396" s="256">
        <v>0</v>
      </c>
      <c r="O2396" s="256">
        <v>784</v>
      </c>
    </row>
    <row r="2397" spans="2:15" x14ac:dyDescent="0.25">
      <c r="B2397" t="str">
        <f t="shared" si="37"/>
        <v>1241566031406Total</v>
      </c>
      <c r="C2397" s="504" t="s">
        <v>873</v>
      </c>
      <c r="D2397" s="505" t="s">
        <v>874</v>
      </c>
      <c r="E2397" s="505" t="s">
        <v>2594</v>
      </c>
      <c r="F2397" s="505" t="str">
        <f>F2396</f>
        <v>1406</v>
      </c>
      <c r="G2397" s="504" t="s">
        <v>3343</v>
      </c>
      <c r="H2397" s="504" t="s">
        <v>5502</v>
      </c>
      <c r="I2397" s="504" t="s">
        <v>5502</v>
      </c>
      <c r="J2397" s="504">
        <v>56</v>
      </c>
      <c r="K2397" s="504">
        <v>1420</v>
      </c>
      <c r="L2397" s="504">
        <v>50</v>
      </c>
      <c r="M2397" s="504">
        <v>42</v>
      </c>
      <c r="N2397" s="504">
        <v>0</v>
      </c>
      <c r="O2397" s="504">
        <v>1603</v>
      </c>
    </row>
    <row r="2398" spans="2:15" x14ac:dyDescent="0.25">
      <c r="B2398" t="str">
        <f t="shared" si="37"/>
        <v>1241566035010Female</v>
      </c>
      <c r="C2398" s="256" t="s">
        <v>873</v>
      </c>
      <c r="D2398" s="17" t="s">
        <v>874</v>
      </c>
      <c r="E2398" s="17" t="s">
        <v>2596</v>
      </c>
      <c r="F2398" s="17" t="s">
        <v>2597</v>
      </c>
      <c r="G2398" s="256" t="s">
        <v>3904</v>
      </c>
      <c r="H2398" s="256">
        <v>0</v>
      </c>
      <c r="I2398" s="256">
        <v>18</v>
      </c>
      <c r="J2398" s="256">
        <v>21</v>
      </c>
      <c r="K2398" s="256">
        <v>346</v>
      </c>
      <c r="L2398" s="256">
        <v>19</v>
      </c>
      <c r="M2398" s="256">
        <v>11</v>
      </c>
      <c r="N2398" s="256">
        <v>0</v>
      </c>
      <c r="O2398" s="256">
        <v>415</v>
      </c>
    </row>
    <row r="2399" spans="2:15" x14ac:dyDescent="0.25">
      <c r="B2399" t="str">
        <f t="shared" si="37"/>
        <v>1241566035010Male</v>
      </c>
      <c r="C2399" s="256" t="s">
        <v>873</v>
      </c>
      <c r="D2399" s="17" t="s">
        <v>874</v>
      </c>
      <c r="E2399" s="17" t="s">
        <v>2596</v>
      </c>
      <c r="F2399" s="17" t="s">
        <v>2597</v>
      </c>
      <c r="G2399" s="256" t="s">
        <v>3905</v>
      </c>
      <c r="H2399" s="256" t="s">
        <v>5502</v>
      </c>
      <c r="I2399" s="256" t="s">
        <v>5502</v>
      </c>
      <c r="J2399" s="256">
        <v>17</v>
      </c>
      <c r="K2399" s="256">
        <v>367</v>
      </c>
      <c r="L2399" s="256">
        <v>20</v>
      </c>
      <c r="M2399" s="256" t="s">
        <v>5502</v>
      </c>
      <c r="N2399" s="256" t="s">
        <v>5502</v>
      </c>
      <c r="O2399" s="256">
        <v>428</v>
      </c>
    </row>
    <row r="2400" spans="2:15" x14ac:dyDescent="0.25">
      <c r="B2400" t="str">
        <f t="shared" si="37"/>
        <v>1241566035010Total</v>
      </c>
      <c r="C2400" s="504" t="s">
        <v>873</v>
      </c>
      <c r="D2400" s="505" t="s">
        <v>874</v>
      </c>
      <c r="E2400" s="505" t="s">
        <v>2596</v>
      </c>
      <c r="F2400" s="505" t="str">
        <f>F2399</f>
        <v>5010</v>
      </c>
      <c r="G2400" s="504" t="s">
        <v>3343</v>
      </c>
      <c r="H2400" s="504" t="s">
        <v>5502</v>
      </c>
      <c r="I2400" s="504" t="s">
        <v>5502</v>
      </c>
      <c r="J2400" s="504">
        <v>38</v>
      </c>
      <c r="K2400" s="504">
        <v>713</v>
      </c>
      <c r="L2400" s="504">
        <v>39</v>
      </c>
      <c r="M2400" s="504" t="s">
        <v>5502</v>
      </c>
      <c r="N2400" s="504" t="s">
        <v>5502</v>
      </c>
      <c r="O2400" s="504">
        <v>843</v>
      </c>
    </row>
    <row r="2401" spans="2:15" x14ac:dyDescent="0.25">
      <c r="B2401" t="str">
        <f t="shared" si="37"/>
        <v>1241567031420Female</v>
      </c>
      <c r="C2401" s="256" t="s">
        <v>875</v>
      </c>
      <c r="D2401" s="17" t="s">
        <v>876</v>
      </c>
      <c r="E2401" s="17" t="s">
        <v>2598</v>
      </c>
      <c r="F2401" s="17" t="s">
        <v>2599</v>
      </c>
      <c r="G2401" s="256" t="s">
        <v>3904</v>
      </c>
      <c r="H2401" s="256" t="s">
        <v>5502</v>
      </c>
      <c r="I2401" s="256">
        <v>29</v>
      </c>
      <c r="J2401" s="256">
        <v>143</v>
      </c>
      <c r="K2401" s="256">
        <v>467</v>
      </c>
      <c r="L2401" s="256" t="s">
        <v>5502</v>
      </c>
      <c r="M2401" s="256" t="s">
        <v>5502</v>
      </c>
      <c r="N2401" s="256" t="s">
        <v>5502</v>
      </c>
      <c r="O2401" s="256">
        <v>657</v>
      </c>
    </row>
    <row r="2402" spans="2:15" x14ac:dyDescent="0.25">
      <c r="B2402" t="str">
        <f t="shared" si="37"/>
        <v>1241567031420Male</v>
      </c>
      <c r="C2402" s="256" t="s">
        <v>875</v>
      </c>
      <c r="D2402" s="17" t="s">
        <v>876</v>
      </c>
      <c r="E2402" s="17" t="s">
        <v>2598</v>
      </c>
      <c r="F2402" s="17" t="s">
        <v>2599</v>
      </c>
      <c r="G2402" s="256" t="s">
        <v>3905</v>
      </c>
      <c r="H2402" s="256" t="s">
        <v>5502</v>
      </c>
      <c r="I2402" s="256">
        <v>35</v>
      </c>
      <c r="J2402" s="256">
        <v>152</v>
      </c>
      <c r="K2402" s="256">
        <v>486</v>
      </c>
      <c r="L2402" s="256" t="s">
        <v>5502</v>
      </c>
      <c r="M2402" s="256" t="s">
        <v>5502</v>
      </c>
      <c r="N2402" s="256" t="s">
        <v>5502</v>
      </c>
      <c r="O2402" s="256">
        <v>688</v>
      </c>
    </row>
    <row r="2403" spans="2:15" x14ac:dyDescent="0.25">
      <c r="B2403" t="str">
        <f t="shared" si="37"/>
        <v>1241567031420Total</v>
      </c>
      <c r="C2403" s="504" t="s">
        <v>875</v>
      </c>
      <c r="D2403" s="505" t="s">
        <v>876</v>
      </c>
      <c r="E2403" s="505" t="s">
        <v>2598</v>
      </c>
      <c r="F2403" s="505" t="str">
        <f>F2402</f>
        <v>1420</v>
      </c>
      <c r="G2403" s="504" t="s">
        <v>3343</v>
      </c>
      <c r="H2403" s="504" t="s">
        <v>5502</v>
      </c>
      <c r="I2403" s="504">
        <v>64</v>
      </c>
      <c r="J2403" s="504">
        <v>295</v>
      </c>
      <c r="K2403" s="504">
        <v>953</v>
      </c>
      <c r="L2403" s="504">
        <v>17</v>
      </c>
      <c r="M2403" s="504">
        <v>12</v>
      </c>
      <c r="N2403" s="504" t="s">
        <v>5502</v>
      </c>
      <c r="O2403" s="504">
        <v>1345</v>
      </c>
    </row>
    <row r="2404" spans="2:15" x14ac:dyDescent="0.25">
      <c r="B2404" t="str">
        <f t="shared" si="37"/>
        <v>1241567031418Female</v>
      </c>
      <c r="C2404" s="256" t="s">
        <v>875</v>
      </c>
      <c r="D2404" s="17" t="s">
        <v>876</v>
      </c>
      <c r="E2404" s="17" t="s">
        <v>2600</v>
      </c>
      <c r="F2404" s="17" t="s">
        <v>2601</v>
      </c>
      <c r="G2404" s="256" t="s">
        <v>3904</v>
      </c>
      <c r="H2404" s="256">
        <v>0</v>
      </c>
      <c r="I2404" s="256" t="s">
        <v>5502</v>
      </c>
      <c r="J2404" s="256">
        <v>79</v>
      </c>
      <c r="K2404" s="256">
        <v>185</v>
      </c>
      <c r="L2404" s="256" t="s">
        <v>5502</v>
      </c>
      <c r="M2404" s="256">
        <v>0</v>
      </c>
      <c r="N2404" s="256">
        <v>0</v>
      </c>
      <c r="O2404" s="256">
        <v>290</v>
      </c>
    </row>
    <row r="2405" spans="2:15" x14ac:dyDescent="0.25">
      <c r="B2405" t="str">
        <f t="shared" si="37"/>
        <v>1241567031418Male</v>
      </c>
      <c r="C2405" s="256" t="s">
        <v>875</v>
      </c>
      <c r="D2405" s="17" t="s">
        <v>876</v>
      </c>
      <c r="E2405" s="17" t="s">
        <v>2600</v>
      </c>
      <c r="F2405" s="17" t="s">
        <v>2601</v>
      </c>
      <c r="G2405" s="256" t="s">
        <v>3905</v>
      </c>
      <c r="H2405" s="256" t="s">
        <v>5502</v>
      </c>
      <c r="I2405" s="256" t="s">
        <v>5502</v>
      </c>
      <c r="J2405" s="256">
        <v>81</v>
      </c>
      <c r="K2405" s="256">
        <v>216</v>
      </c>
      <c r="L2405" s="256" t="s">
        <v>5502</v>
      </c>
      <c r="M2405" s="256" t="s">
        <v>5502</v>
      </c>
      <c r="N2405" s="256" t="s">
        <v>5502</v>
      </c>
      <c r="O2405" s="256">
        <v>318</v>
      </c>
    </row>
    <row r="2406" spans="2:15" x14ac:dyDescent="0.25">
      <c r="B2406" t="str">
        <f t="shared" si="37"/>
        <v>1241567031418Total</v>
      </c>
      <c r="C2406" s="504" t="s">
        <v>875</v>
      </c>
      <c r="D2406" s="505" t="s">
        <v>876</v>
      </c>
      <c r="E2406" s="505" t="s">
        <v>2600</v>
      </c>
      <c r="F2406" s="505" t="str">
        <f>F2405</f>
        <v>1418</v>
      </c>
      <c r="G2406" s="504" t="s">
        <v>3343</v>
      </c>
      <c r="H2406" s="504" t="s">
        <v>5502</v>
      </c>
      <c r="I2406" s="504">
        <v>27</v>
      </c>
      <c r="J2406" s="504">
        <v>160</v>
      </c>
      <c r="K2406" s="504">
        <v>401</v>
      </c>
      <c r="L2406" s="504" t="s">
        <v>5502</v>
      </c>
      <c r="M2406" s="504" t="s">
        <v>5502</v>
      </c>
      <c r="N2406" s="504" t="s">
        <v>5502</v>
      </c>
      <c r="O2406" s="504">
        <v>608</v>
      </c>
    </row>
    <row r="2407" spans="2:15" x14ac:dyDescent="0.25">
      <c r="B2407" t="str">
        <f t="shared" si="37"/>
        <v>1220980031094Female</v>
      </c>
      <c r="C2407" s="256" t="s">
        <v>877</v>
      </c>
      <c r="D2407" s="17" t="s">
        <v>878</v>
      </c>
      <c r="E2407" s="17" t="s">
        <v>2602</v>
      </c>
      <c r="F2407" s="17" t="s">
        <v>2603</v>
      </c>
      <c r="G2407" s="256" t="s">
        <v>3904</v>
      </c>
      <c r="H2407" s="256" t="s">
        <v>5502</v>
      </c>
      <c r="I2407" s="256" t="s">
        <v>5502</v>
      </c>
      <c r="J2407" s="256" t="s">
        <v>5502</v>
      </c>
      <c r="K2407" s="256">
        <v>255</v>
      </c>
      <c r="L2407" s="256" t="s">
        <v>5502</v>
      </c>
      <c r="M2407" s="256" t="s">
        <v>5502</v>
      </c>
      <c r="N2407" s="256">
        <v>0</v>
      </c>
      <c r="O2407" s="256">
        <v>275</v>
      </c>
    </row>
    <row r="2408" spans="2:15" x14ac:dyDescent="0.25">
      <c r="B2408" t="str">
        <f t="shared" si="37"/>
        <v>1220980031094Male</v>
      </c>
      <c r="C2408" s="256" t="s">
        <v>877</v>
      </c>
      <c r="D2408" s="17" t="s">
        <v>878</v>
      </c>
      <c r="E2408" s="17" t="s">
        <v>2602</v>
      </c>
      <c r="F2408" s="17" t="s">
        <v>2603</v>
      </c>
      <c r="G2408" s="256" t="s">
        <v>3905</v>
      </c>
      <c r="H2408" s="256">
        <v>0</v>
      </c>
      <c r="I2408" s="256" t="s">
        <v>5502</v>
      </c>
      <c r="J2408" s="256" t="s">
        <v>5502</v>
      </c>
      <c r="K2408" s="256">
        <v>302</v>
      </c>
      <c r="L2408" s="256" t="s">
        <v>5502</v>
      </c>
      <c r="M2408" s="256" t="s">
        <v>5502</v>
      </c>
      <c r="N2408" s="256">
        <v>0</v>
      </c>
      <c r="O2408" s="256">
        <v>314</v>
      </c>
    </row>
    <row r="2409" spans="2:15" x14ac:dyDescent="0.25">
      <c r="B2409" t="str">
        <f t="shared" si="37"/>
        <v>1220980031094Total</v>
      </c>
      <c r="C2409" s="504" t="s">
        <v>877</v>
      </c>
      <c r="D2409" s="505" t="s">
        <v>878</v>
      </c>
      <c r="E2409" s="505" t="s">
        <v>2602</v>
      </c>
      <c r="F2409" s="505" t="str">
        <f>F2408</f>
        <v>1094</v>
      </c>
      <c r="G2409" s="504" t="s">
        <v>3343</v>
      </c>
      <c r="H2409" s="504" t="s">
        <v>5502</v>
      </c>
      <c r="I2409" s="504" t="s">
        <v>5502</v>
      </c>
      <c r="J2409" s="504">
        <v>14</v>
      </c>
      <c r="K2409" s="504">
        <v>557</v>
      </c>
      <c r="L2409" s="504" t="s">
        <v>5502</v>
      </c>
      <c r="M2409" s="504" t="s">
        <v>5502</v>
      </c>
      <c r="N2409" s="504">
        <v>0</v>
      </c>
      <c r="O2409" s="504">
        <v>589</v>
      </c>
    </row>
    <row r="2410" spans="2:15" x14ac:dyDescent="0.25">
      <c r="B2410" t="str">
        <f t="shared" si="37"/>
        <v>1220980037312Female</v>
      </c>
      <c r="C2410" s="256" t="s">
        <v>877</v>
      </c>
      <c r="D2410" s="17" t="s">
        <v>878</v>
      </c>
      <c r="E2410" s="17" t="s">
        <v>2604</v>
      </c>
      <c r="F2410" s="17" t="s">
        <v>2605</v>
      </c>
      <c r="G2410" s="256" t="s">
        <v>3904</v>
      </c>
      <c r="H2410" s="256" t="s">
        <v>5502</v>
      </c>
      <c r="I2410" s="256" t="s">
        <v>5502</v>
      </c>
      <c r="J2410" s="256" t="s">
        <v>5502</v>
      </c>
      <c r="K2410" s="256">
        <v>129</v>
      </c>
      <c r="L2410" s="256" t="s">
        <v>5502</v>
      </c>
      <c r="M2410" s="256" t="s">
        <v>5502</v>
      </c>
      <c r="N2410" s="256">
        <v>0</v>
      </c>
      <c r="O2410" s="256">
        <v>146</v>
      </c>
    </row>
    <row r="2411" spans="2:15" x14ac:dyDescent="0.25">
      <c r="B2411" t="str">
        <f t="shared" si="37"/>
        <v>1220980037312Male</v>
      </c>
      <c r="C2411" s="256" t="s">
        <v>877</v>
      </c>
      <c r="D2411" s="17" t="s">
        <v>878</v>
      </c>
      <c r="E2411" s="17" t="s">
        <v>2604</v>
      </c>
      <c r="F2411" s="17" t="s">
        <v>2605</v>
      </c>
      <c r="G2411" s="256" t="s">
        <v>3905</v>
      </c>
      <c r="H2411" s="256" t="s">
        <v>5502</v>
      </c>
      <c r="I2411" s="256" t="s">
        <v>5502</v>
      </c>
      <c r="J2411" s="256" t="s">
        <v>5502</v>
      </c>
      <c r="K2411" s="256">
        <v>115</v>
      </c>
      <c r="L2411" s="256" t="s">
        <v>5502</v>
      </c>
      <c r="M2411" s="256" t="s">
        <v>5502</v>
      </c>
      <c r="N2411" s="256">
        <v>0</v>
      </c>
      <c r="O2411" s="256">
        <v>130</v>
      </c>
    </row>
    <row r="2412" spans="2:15" x14ac:dyDescent="0.25">
      <c r="B2412" t="str">
        <f t="shared" si="37"/>
        <v>1220980037312Total</v>
      </c>
      <c r="C2412" s="504" t="s">
        <v>877</v>
      </c>
      <c r="D2412" s="505" t="s">
        <v>878</v>
      </c>
      <c r="E2412" s="505" t="s">
        <v>2604</v>
      </c>
      <c r="F2412" s="505" t="str">
        <f>F2411</f>
        <v>7312</v>
      </c>
      <c r="G2412" s="504" t="s">
        <v>3343</v>
      </c>
      <c r="H2412" s="504" t="s">
        <v>5502</v>
      </c>
      <c r="I2412" s="504" t="s">
        <v>5502</v>
      </c>
      <c r="J2412" s="504" t="s">
        <v>5502</v>
      </c>
      <c r="K2412" s="504">
        <v>244</v>
      </c>
      <c r="L2412" s="504" t="s">
        <v>5502</v>
      </c>
      <c r="M2412" s="504" t="s">
        <v>5502</v>
      </c>
      <c r="N2412" s="504">
        <v>0</v>
      </c>
      <c r="O2412" s="504">
        <v>276</v>
      </c>
    </row>
    <row r="2413" spans="2:15" x14ac:dyDescent="0.25">
      <c r="B2413" t="str">
        <f t="shared" si="37"/>
        <v>1211365034734Female</v>
      </c>
      <c r="C2413" s="256" t="s">
        <v>879</v>
      </c>
      <c r="D2413" s="17" t="s">
        <v>880</v>
      </c>
      <c r="E2413" s="17" t="s">
        <v>2606</v>
      </c>
      <c r="F2413" s="17" t="s">
        <v>2607</v>
      </c>
      <c r="G2413" s="256" t="s">
        <v>3904</v>
      </c>
      <c r="H2413" s="256">
        <v>0</v>
      </c>
      <c r="I2413" s="256" t="s">
        <v>5502</v>
      </c>
      <c r="J2413" s="256" t="s">
        <v>5502</v>
      </c>
      <c r="K2413" s="256">
        <v>214</v>
      </c>
      <c r="L2413" s="256" t="s">
        <v>5502</v>
      </c>
      <c r="M2413" s="256">
        <v>0</v>
      </c>
      <c r="N2413" s="256">
        <v>0</v>
      </c>
      <c r="O2413" s="256">
        <v>225</v>
      </c>
    </row>
    <row r="2414" spans="2:15" x14ac:dyDescent="0.25">
      <c r="B2414" t="str">
        <f t="shared" si="37"/>
        <v>1211365034734Male</v>
      </c>
      <c r="C2414" s="256" t="s">
        <v>879</v>
      </c>
      <c r="D2414" s="17" t="s">
        <v>880</v>
      </c>
      <c r="E2414" s="17" t="s">
        <v>2606</v>
      </c>
      <c r="F2414" s="17" t="s">
        <v>2607</v>
      </c>
      <c r="G2414" s="256" t="s">
        <v>3905</v>
      </c>
      <c r="H2414" s="256">
        <v>0</v>
      </c>
      <c r="I2414" s="256" t="s">
        <v>5502</v>
      </c>
      <c r="J2414" s="256" t="s">
        <v>5502</v>
      </c>
      <c r="K2414" s="256">
        <v>193</v>
      </c>
      <c r="L2414" s="256" t="s">
        <v>5502</v>
      </c>
      <c r="M2414" s="256" t="s">
        <v>5502</v>
      </c>
      <c r="N2414" s="256">
        <v>0</v>
      </c>
      <c r="O2414" s="256">
        <v>207</v>
      </c>
    </row>
    <row r="2415" spans="2:15" x14ac:dyDescent="0.25">
      <c r="B2415" t="str">
        <f t="shared" si="37"/>
        <v>1211365034734Total</v>
      </c>
      <c r="C2415" s="504" t="s">
        <v>879</v>
      </c>
      <c r="D2415" s="505" t="s">
        <v>880</v>
      </c>
      <c r="E2415" s="505" t="s">
        <v>2606</v>
      </c>
      <c r="F2415" s="505" t="str">
        <f>F2414</f>
        <v>4734</v>
      </c>
      <c r="G2415" s="504" t="s">
        <v>3343</v>
      </c>
      <c r="H2415" s="504">
        <v>0</v>
      </c>
      <c r="I2415" s="504" t="s">
        <v>5502</v>
      </c>
      <c r="J2415" s="504">
        <v>15</v>
      </c>
      <c r="K2415" s="504">
        <v>407</v>
      </c>
      <c r="L2415" s="504" t="s">
        <v>5502</v>
      </c>
      <c r="M2415" s="504" t="s">
        <v>5502</v>
      </c>
      <c r="N2415" s="504">
        <v>0</v>
      </c>
      <c r="O2415" s="504">
        <v>432</v>
      </c>
    </row>
    <row r="2416" spans="2:15" x14ac:dyDescent="0.25">
      <c r="B2416" t="str">
        <f t="shared" si="37"/>
        <v>1211365037140Female</v>
      </c>
      <c r="C2416" s="256" t="s">
        <v>879</v>
      </c>
      <c r="D2416" s="17" t="s">
        <v>880</v>
      </c>
      <c r="E2416" s="17" t="s">
        <v>2608</v>
      </c>
      <c r="F2416" s="17" t="s">
        <v>2609</v>
      </c>
      <c r="G2416" s="256" t="s">
        <v>3904</v>
      </c>
      <c r="H2416" s="256">
        <v>0</v>
      </c>
      <c r="I2416" s="256" t="s">
        <v>5502</v>
      </c>
      <c r="J2416" s="256" t="s">
        <v>5502</v>
      </c>
      <c r="K2416" s="256">
        <v>123</v>
      </c>
      <c r="L2416" s="256">
        <v>0</v>
      </c>
      <c r="M2416" s="256" t="s">
        <v>5502</v>
      </c>
      <c r="N2416" s="256">
        <v>0</v>
      </c>
      <c r="O2416" s="256">
        <v>133</v>
      </c>
    </row>
    <row r="2417" spans="2:15" x14ac:dyDescent="0.25">
      <c r="B2417" t="str">
        <f t="shared" si="37"/>
        <v>1211365037140Male</v>
      </c>
      <c r="C2417" s="256" t="s">
        <v>879</v>
      </c>
      <c r="D2417" s="17" t="s">
        <v>880</v>
      </c>
      <c r="E2417" s="17" t="s">
        <v>2608</v>
      </c>
      <c r="F2417" s="17" t="s">
        <v>2609</v>
      </c>
      <c r="G2417" s="256" t="s">
        <v>3905</v>
      </c>
      <c r="H2417" s="256">
        <v>0</v>
      </c>
      <c r="I2417" s="256">
        <v>0</v>
      </c>
      <c r="J2417" s="256" t="s">
        <v>5502</v>
      </c>
      <c r="K2417" s="256" t="s">
        <v>5502</v>
      </c>
      <c r="L2417" s="256">
        <v>0</v>
      </c>
      <c r="M2417" s="256">
        <v>0</v>
      </c>
      <c r="N2417" s="256">
        <v>0</v>
      </c>
      <c r="O2417" s="256">
        <v>167</v>
      </c>
    </row>
    <row r="2418" spans="2:15" x14ac:dyDescent="0.25">
      <c r="B2418" t="str">
        <f t="shared" si="37"/>
        <v>1211365037140Total</v>
      </c>
      <c r="C2418" s="504" t="s">
        <v>879</v>
      </c>
      <c r="D2418" s="505" t="s">
        <v>880</v>
      </c>
      <c r="E2418" s="505" t="s">
        <v>2608</v>
      </c>
      <c r="F2418" s="505" t="str">
        <f>F2417</f>
        <v>7140</v>
      </c>
      <c r="G2418" s="504" t="s">
        <v>3343</v>
      </c>
      <c r="H2418" s="504">
        <v>0</v>
      </c>
      <c r="I2418" s="504" t="s">
        <v>5502</v>
      </c>
      <c r="J2418" s="504" t="s">
        <v>5502</v>
      </c>
      <c r="K2418" s="504" t="s">
        <v>5502</v>
      </c>
      <c r="L2418" s="504">
        <v>0</v>
      </c>
      <c r="M2418" s="504" t="s">
        <v>5502</v>
      </c>
      <c r="N2418" s="504">
        <v>0</v>
      </c>
      <c r="O2418" s="504">
        <v>300</v>
      </c>
    </row>
    <row r="2419" spans="2:15" x14ac:dyDescent="0.25">
      <c r="B2419" t="str">
        <f t="shared" si="37"/>
        <v>1133853032765Female</v>
      </c>
      <c r="C2419" s="256" t="s">
        <v>881</v>
      </c>
      <c r="D2419" s="17" t="s">
        <v>882</v>
      </c>
      <c r="E2419" s="17" t="s">
        <v>2610</v>
      </c>
      <c r="F2419" s="17" t="s">
        <v>2611</v>
      </c>
      <c r="G2419" s="256" t="s">
        <v>3904</v>
      </c>
      <c r="H2419" s="256">
        <v>0</v>
      </c>
      <c r="I2419" s="256" t="s">
        <v>5502</v>
      </c>
      <c r="J2419" s="256">
        <v>12</v>
      </c>
      <c r="K2419" s="256">
        <v>235</v>
      </c>
      <c r="L2419" s="256" t="s">
        <v>5502</v>
      </c>
      <c r="M2419" s="256">
        <v>12</v>
      </c>
      <c r="N2419" s="256">
        <v>0</v>
      </c>
      <c r="O2419" s="256">
        <v>271</v>
      </c>
    </row>
    <row r="2420" spans="2:15" x14ac:dyDescent="0.25">
      <c r="B2420" t="str">
        <f t="shared" si="37"/>
        <v>1133853032765Male</v>
      </c>
      <c r="C2420" s="256" t="s">
        <v>881</v>
      </c>
      <c r="D2420" s="17" t="s">
        <v>882</v>
      </c>
      <c r="E2420" s="17" t="s">
        <v>2610</v>
      </c>
      <c r="F2420" s="17" t="s">
        <v>2611</v>
      </c>
      <c r="G2420" s="256" t="s">
        <v>3905</v>
      </c>
      <c r="H2420" s="256">
        <v>0</v>
      </c>
      <c r="I2420" s="256" t="s">
        <v>5502</v>
      </c>
      <c r="J2420" s="256">
        <v>22</v>
      </c>
      <c r="K2420" s="256">
        <v>260</v>
      </c>
      <c r="L2420" s="256" t="s">
        <v>5502</v>
      </c>
      <c r="M2420" s="256" t="s">
        <v>5502</v>
      </c>
      <c r="N2420" s="256">
        <v>0</v>
      </c>
      <c r="O2420" s="256">
        <v>297</v>
      </c>
    </row>
    <row r="2421" spans="2:15" x14ac:dyDescent="0.25">
      <c r="B2421" t="str">
        <f t="shared" si="37"/>
        <v>1133853032765Total</v>
      </c>
      <c r="C2421" s="504" t="s">
        <v>881</v>
      </c>
      <c r="D2421" s="505" t="s">
        <v>882</v>
      </c>
      <c r="E2421" s="505" t="s">
        <v>2610</v>
      </c>
      <c r="F2421" s="505" t="str">
        <f>F2420</f>
        <v>2765</v>
      </c>
      <c r="G2421" s="504" t="s">
        <v>3343</v>
      </c>
      <c r="H2421" s="504">
        <v>0</v>
      </c>
      <c r="I2421" s="504" t="s">
        <v>5502</v>
      </c>
      <c r="J2421" s="504">
        <v>34</v>
      </c>
      <c r="K2421" s="504">
        <v>495</v>
      </c>
      <c r="L2421" s="504">
        <v>18</v>
      </c>
      <c r="M2421" s="504" t="s">
        <v>5502</v>
      </c>
      <c r="N2421" s="504">
        <v>0</v>
      </c>
      <c r="O2421" s="504">
        <v>568</v>
      </c>
    </row>
    <row r="2422" spans="2:15" x14ac:dyDescent="0.25">
      <c r="B2422" t="str">
        <f t="shared" si="37"/>
        <v>1133853032766Female</v>
      </c>
      <c r="C2422" s="256" t="s">
        <v>881</v>
      </c>
      <c r="D2422" s="17" t="s">
        <v>882</v>
      </c>
      <c r="E2422" s="17" t="s">
        <v>2612</v>
      </c>
      <c r="F2422" s="17" t="s">
        <v>2613</v>
      </c>
      <c r="G2422" s="256" t="s">
        <v>3904</v>
      </c>
      <c r="H2422" s="256">
        <v>0</v>
      </c>
      <c r="I2422" s="256" t="s">
        <v>5502</v>
      </c>
      <c r="J2422" s="256">
        <v>27</v>
      </c>
      <c r="K2422" s="256">
        <v>494</v>
      </c>
      <c r="L2422" s="256" t="s">
        <v>5502</v>
      </c>
      <c r="M2422" s="256">
        <v>16</v>
      </c>
      <c r="N2422" s="256">
        <v>0</v>
      </c>
      <c r="O2422" s="256">
        <v>553</v>
      </c>
    </row>
    <row r="2423" spans="2:15" x14ac:dyDescent="0.25">
      <c r="B2423" t="str">
        <f t="shared" si="37"/>
        <v>1133853032766Male</v>
      </c>
      <c r="C2423" s="256" t="s">
        <v>881</v>
      </c>
      <c r="D2423" s="17" t="s">
        <v>882</v>
      </c>
      <c r="E2423" s="17" t="s">
        <v>2612</v>
      </c>
      <c r="F2423" s="17" t="s">
        <v>2613</v>
      </c>
      <c r="G2423" s="256" t="s">
        <v>3905</v>
      </c>
      <c r="H2423" s="256">
        <v>0</v>
      </c>
      <c r="I2423" s="256" t="s">
        <v>5502</v>
      </c>
      <c r="J2423" s="256">
        <v>28</v>
      </c>
      <c r="K2423" s="256">
        <v>489</v>
      </c>
      <c r="L2423" s="256">
        <v>17</v>
      </c>
      <c r="M2423" s="256">
        <v>12</v>
      </c>
      <c r="N2423" s="256" t="s">
        <v>5502</v>
      </c>
      <c r="O2423" s="256">
        <v>554</v>
      </c>
    </row>
    <row r="2424" spans="2:15" x14ac:dyDescent="0.25">
      <c r="B2424" t="str">
        <f t="shared" si="37"/>
        <v>1133853032766Total</v>
      </c>
      <c r="C2424" s="504" t="s">
        <v>881</v>
      </c>
      <c r="D2424" s="505" t="s">
        <v>882</v>
      </c>
      <c r="E2424" s="505" t="s">
        <v>2612</v>
      </c>
      <c r="F2424" s="505" t="str">
        <f>F2423</f>
        <v>2766</v>
      </c>
      <c r="G2424" s="504" t="s">
        <v>3343</v>
      </c>
      <c r="H2424" s="504">
        <v>0</v>
      </c>
      <c r="I2424" s="504" t="s">
        <v>5502</v>
      </c>
      <c r="J2424" s="504">
        <v>55</v>
      </c>
      <c r="K2424" s="504">
        <v>983</v>
      </c>
      <c r="L2424" s="504" t="s">
        <v>5502</v>
      </c>
      <c r="M2424" s="504">
        <v>28</v>
      </c>
      <c r="N2424" s="504" t="s">
        <v>5502</v>
      </c>
      <c r="O2424" s="504">
        <v>1107</v>
      </c>
    </row>
    <row r="2425" spans="2:15" x14ac:dyDescent="0.25">
      <c r="B2425" t="str">
        <f t="shared" si="37"/>
        <v>1735153687985Female</v>
      </c>
      <c r="C2425" s="256" t="s">
        <v>883</v>
      </c>
      <c r="D2425" s="17" t="s">
        <v>884</v>
      </c>
      <c r="E2425" s="17" t="s">
        <v>884</v>
      </c>
      <c r="F2425" s="17" t="s">
        <v>2614</v>
      </c>
      <c r="G2425" s="256" t="s">
        <v>3904</v>
      </c>
      <c r="H2425" s="256">
        <v>0</v>
      </c>
      <c r="I2425" s="256" t="s">
        <v>5502</v>
      </c>
      <c r="J2425" s="256" t="s">
        <v>5502</v>
      </c>
      <c r="K2425" s="256">
        <v>0</v>
      </c>
      <c r="L2425" s="256">
        <v>0</v>
      </c>
      <c r="M2425" s="256">
        <v>0</v>
      </c>
      <c r="N2425" s="256">
        <v>0</v>
      </c>
      <c r="O2425" s="256">
        <v>67</v>
      </c>
    </row>
    <row r="2426" spans="2:15" x14ac:dyDescent="0.25">
      <c r="B2426" t="str">
        <f t="shared" si="37"/>
        <v>1735153687985Male</v>
      </c>
      <c r="C2426" s="256" t="s">
        <v>883</v>
      </c>
      <c r="D2426" s="17" t="s">
        <v>884</v>
      </c>
      <c r="E2426" s="17" t="s">
        <v>884</v>
      </c>
      <c r="F2426" s="17" t="s">
        <v>2614</v>
      </c>
      <c r="G2426" s="256" t="s">
        <v>3905</v>
      </c>
      <c r="H2426" s="256">
        <v>0</v>
      </c>
      <c r="I2426" s="256" t="s">
        <v>5502</v>
      </c>
      <c r="J2426" s="256">
        <v>35</v>
      </c>
      <c r="K2426" s="256">
        <v>0</v>
      </c>
      <c r="L2426" s="256" t="s">
        <v>5502</v>
      </c>
      <c r="M2426" s="256">
        <v>0</v>
      </c>
      <c r="N2426" s="256">
        <v>0</v>
      </c>
      <c r="O2426" s="256">
        <v>38</v>
      </c>
    </row>
    <row r="2427" spans="2:15" x14ac:dyDescent="0.25">
      <c r="B2427" t="str">
        <f t="shared" si="37"/>
        <v>1735153687985Total</v>
      </c>
      <c r="C2427" s="504" t="s">
        <v>883</v>
      </c>
      <c r="D2427" s="505" t="s">
        <v>884</v>
      </c>
      <c r="E2427" s="505" t="s">
        <v>884</v>
      </c>
      <c r="F2427" s="505" t="str">
        <f>F2426</f>
        <v>7985</v>
      </c>
      <c r="G2427" s="504" t="s">
        <v>3343</v>
      </c>
      <c r="H2427" s="504">
        <v>0</v>
      </c>
      <c r="I2427" s="504" t="s">
        <v>5502</v>
      </c>
      <c r="J2427" s="504" t="s">
        <v>5502</v>
      </c>
      <c r="K2427" s="504">
        <v>0</v>
      </c>
      <c r="L2427" s="504" t="s">
        <v>5502</v>
      </c>
      <c r="M2427" s="504">
        <v>0</v>
      </c>
      <c r="N2427" s="504">
        <v>0</v>
      </c>
      <c r="O2427" s="504">
        <v>105</v>
      </c>
    </row>
    <row r="2428" spans="2:15" x14ac:dyDescent="0.25">
      <c r="B2428" t="str">
        <f t="shared" si="37"/>
        <v>1211366038348Female</v>
      </c>
      <c r="C2428" s="256" t="s">
        <v>885</v>
      </c>
      <c r="D2428" s="17" t="s">
        <v>886</v>
      </c>
      <c r="E2428" s="17" t="s">
        <v>7187</v>
      </c>
      <c r="F2428" s="17" t="s">
        <v>7186</v>
      </c>
      <c r="G2428" s="256" t="s">
        <v>3904</v>
      </c>
      <c r="H2428" s="256">
        <v>0</v>
      </c>
      <c r="I2428" s="256">
        <v>14</v>
      </c>
      <c r="J2428" s="256">
        <v>20</v>
      </c>
      <c r="K2428" s="256">
        <v>312</v>
      </c>
      <c r="L2428" s="256" t="s">
        <v>5502</v>
      </c>
      <c r="M2428" s="256" t="s">
        <v>5502</v>
      </c>
      <c r="N2428" s="256" t="s">
        <v>5502</v>
      </c>
      <c r="O2428" s="256">
        <v>355</v>
      </c>
    </row>
    <row r="2429" spans="2:15" x14ac:dyDescent="0.25">
      <c r="B2429" t="str">
        <f t="shared" si="37"/>
        <v>1211366038348Male</v>
      </c>
      <c r="C2429" s="256" t="s">
        <v>885</v>
      </c>
      <c r="D2429" s="17" t="s">
        <v>886</v>
      </c>
      <c r="E2429" s="17" t="s">
        <v>7187</v>
      </c>
      <c r="F2429" s="17" t="s">
        <v>7186</v>
      </c>
      <c r="G2429" s="256" t="s">
        <v>3905</v>
      </c>
      <c r="H2429" s="256">
        <v>0</v>
      </c>
      <c r="I2429" s="256">
        <v>11</v>
      </c>
      <c r="J2429" s="256">
        <v>24</v>
      </c>
      <c r="K2429" s="256">
        <v>302</v>
      </c>
      <c r="L2429" s="256" t="s">
        <v>5502</v>
      </c>
      <c r="M2429" s="256" t="s">
        <v>5502</v>
      </c>
      <c r="N2429" s="256">
        <v>0</v>
      </c>
      <c r="O2429" s="256">
        <v>347</v>
      </c>
    </row>
    <row r="2430" spans="2:15" x14ac:dyDescent="0.25">
      <c r="B2430" t="str">
        <f t="shared" si="37"/>
        <v>1211366038348Total</v>
      </c>
      <c r="C2430" s="504" t="s">
        <v>885</v>
      </c>
      <c r="D2430" s="505" t="s">
        <v>886</v>
      </c>
      <c r="E2430" s="505" t="s">
        <v>7187</v>
      </c>
      <c r="F2430" s="505" t="str">
        <f>F2429</f>
        <v>8348</v>
      </c>
      <c r="G2430" s="504" t="s">
        <v>3343</v>
      </c>
      <c r="H2430" s="504">
        <v>0</v>
      </c>
      <c r="I2430" s="504">
        <v>25</v>
      </c>
      <c r="J2430" s="504">
        <v>44</v>
      </c>
      <c r="K2430" s="504">
        <v>614</v>
      </c>
      <c r="L2430" s="504">
        <v>14</v>
      </c>
      <c r="M2430" s="504" t="s">
        <v>5502</v>
      </c>
      <c r="N2430" s="504" t="s">
        <v>5502</v>
      </c>
      <c r="O2430" s="504">
        <v>702</v>
      </c>
    </row>
    <row r="2431" spans="2:15" x14ac:dyDescent="0.25">
      <c r="B2431" t="str">
        <f t="shared" si="37"/>
        <v>1213951037604Female</v>
      </c>
      <c r="C2431" s="256" t="s">
        <v>887</v>
      </c>
      <c r="D2431" s="17" t="s">
        <v>888</v>
      </c>
      <c r="E2431" s="17" t="s">
        <v>2615</v>
      </c>
      <c r="F2431" s="17" t="s">
        <v>2616</v>
      </c>
      <c r="G2431" s="256" t="s">
        <v>3904</v>
      </c>
      <c r="H2431" s="256">
        <v>0</v>
      </c>
      <c r="I2431" s="256" t="s">
        <v>5502</v>
      </c>
      <c r="J2431" s="256">
        <v>40</v>
      </c>
      <c r="K2431" s="256">
        <v>269</v>
      </c>
      <c r="L2431" s="256" t="s">
        <v>5502</v>
      </c>
      <c r="M2431" s="256">
        <v>21</v>
      </c>
      <c r="N2431" s="256">
        <v>0</v>
      </c>
      <c r="O2431" s="256">
        <v>348</v>
      </c>
    </row>
    <row r="2432" spans="2:15" x14ac:dyDescent="0.25">
      <c r="B2432" t="str">
        <f t="shared" si="37"/>
        <v>1213951037604Male</v>
      </c>
      <c r="C2432" s="256" t="s">
        <v>887</v>
      </c>
      <c r="D2432" s="17" t="s">
        <v>888</v>
      </c>
      <c r="E2432" s="17" t="s">
        <v>2615</v>
      </c>
      <c r="F2432" s="17" t="s">
        <v>2616</v>
      </c>
      <c r="G2432" s="256" t="s">
        <v>3905</v>
      </c>
      <c r="H2432" s="256">
        <v>0</v>
      </c>
      <c r="I2432" s="256" t="s">
        <v>5502</v>
      </c>
      <c r="J2432" s="256">
        <v>43</v>
      </c>
      <c r="K2432" s="256">
        <v>265</v>
      </c>
      <c r="L2432" s="256" t="s">
        <v>5502</v>
      </c>
      <c r="M2432" s="256" t="s">
        <v>5502</v>
      </c>
      <c r="N2432" s="256">
        <v>0</v>
      </c>
      <c r="O2432" s="256">
        <v>328</v>
      </c>
    </row>
    <row r="2433" spans="2:15" x14ac:dyDescent="0.25">
      <c r="B2433" t="str">
        <f t="shared" si="37"/>
        <v>1213951037604Total</v>
      </c>
      <c r="C2433" s="504" t="s">
        <v>887</v>
      </c>
      <c r="D2433" s="505" t="s">
        <v>888</v>
      </c>
      <c r="E2433" s="505" t="s">
        <v>2615</v>
      </c>
      <c r="F2433" s="505" t="str">
        <f>F2432</f>
        <v>7604</v>
      </c>
      <c r="G2433" s="504" t="s">
        <v>3343</v>
      </c>
      <c r="H2433" s="504" t="s">
        <v>5502</v>
      </c>
      <c r="I2433" s="504">
        <v>11</v>
      </c>
      <c r="J2433" s="504">
        <v>83</v>
      </c>
      <c r="K2433" s="504">
        <v>534</v>
      </c>
      <c r="L2433" s="504">
        <v>21</v>
      </c>
      <c r="M2433" s="504" t="s">
        <v>5502</v>
      </c>
      <c r="N2433" s="504" t="s">
        <v>5502</v>
      </c>
      <c r="O2433" s="504">
        <v>676</v>
      </c>
    </row>
    <row r="2434" spans="2:15" x14ac:dyDescent="0.25">
      <c r="B2434" t="str">
        <f t="shared" si="37"/>
        <v>1213951032829Female</v>
      </c>
      <c r="C2434" s="256" t="s">
        <v>887</v>
      </c>
      <c r="D2434" s="17" t="s">
        <v>888</v>
      </c>
      <c r="E2434" s="17" t="s">
        <v>5318</v>
      </c>
      <c r="F2434" s="17" t="s">
        <v>2617</v>
      </c>
      <c r="G2434" s="256" t="s">
        <v>3904</v>
      </c>
      <c r="H2434" s="256">
        <v>0</v>
      </c>
      <c r="I2434" s="256">
        <v>62</v>
      </c>
      <c r="J2434" s="256">
        <v>181</v>
      </c>
      <c r="K2434" s="256">
        <v>1107</v>
      </c>
      <c r="L2434" s="256">
        <v>48</v>
      </c>
      <c r="M2434" s="256">
        <v>164</v>
      </c>
      <c r="N2434" s="256">
        <v>0</v>
      </c>
      <c r="O2434" s="256">
        <v>1562</v>
      </c>
    </row>
    <row r="2435" spans="2:15" x14ac:dyDescent="0.25">
      <c r="B2435" t="str">
        <f t="shared" si="37"/>
        <v>1213951032829Male</v>
      </c>
      <c r="C2435" s="256" t="s">
        <v>887</v>
      </c>
      <c r="D2435" s="17" t="s">
        <v>888</v>
      </c>
      <c r="E2435" s="17" t="s">
        <v>5318</v>
      </c>
      <c r="F2435" s="17" t="s">
        <v>2617</v>
      </c>
      <c r="G2435" s="256" t="s">
        <v>3905</v>
      </c>
      <c r="H2435" s="256" t="s">
        <v>5502</v>
      </c>
      <c r="I2435" s="256">
        <v>76</v>
      </c>
      <c r="J2435" s="256">
        <v>208</v>
      </c>
      <c r="K2435" s="256">
        <v>1178</v>
      </c>
      <c r="L2435" s="256" t="s">
        <v>5502</v>
      </c>
      <c r="M2435" s="256">
        <v>159</v>
      </c>
      <c r="N2435" s="256" t="s">
        <v>5502</v>
      </c>
      <c r="O2435" s="256">
        <v>1665</v>
      </c>
    </row>
    <row r="2436" spans="2:15" x14ac:dyDescent="0.25">
      <c r="B2436" t="str">
        <f t="shared" si="37"/>
        <v>1213951032829Total</v>
      </c>
      <c r="C2436" s="504" t="s">
        <v>887</v>
      </c>
      <c r="D2436" s="505" t="s">
        <v>888</v>
      </c>
      <c r="E2436" s="505" t="s">
        <v>5318</v>
      </c>
      <c r="F2436" s="505" t="str">
        <f>F2435</f>
        <v>2829</v>
      </c>
      <c r="G2436" s="504" t="s">
        <v>3343</v>
      </c>
      <c r="H2436" s="504" t="s">
        <v>5502</v>
      </c>
      <c r="I2436" s="504">
        <v>138</v>
      </c>
      <c r="J2436" s="504">
        <v>389</v>
      </c>
      <c r="K2436" s="504">
        <v>2285</v>
      </c>
      <c r="L2436" s="504" t="s">
        <v>5502</v>
      </c>
      <c r="M2436" s="504">
        <v>323</v>
      </c>
      <c r="N2436" s="504" t="s">
        <v>5502</v>
      </c>
      <c r="O2436" s="504">
        <v>3227</v>
      </c>
    </row>
    <row r="2437" spans="2:15" x14ac:dyDescent="0.25">
      <c r="B2437" t="str">
        <f t="shared" ref="B2437:B2500" si="38">C2437&amp;F2437&amp;G2437</f>
        <v>1213951037603Female</v>
      </c>
      <c r="C2437" s="256" t="s">
        <v>887</v>
      </c>
      <c r="D2437" s="17" t="s">
        <v>888</v>
      </c>
      <c r="E2437" s="17" t="s">
        <v>2618</v>
      </c>
      <c r="F2437" s="17" t="s">
        <v>2619</v>
      </c>
      <c r="G2437" s="256" t="s">
        <v>3904</v>
      </c>
      <c r="H2437" s="256">
        <v>0</v>
      </c>
      <c r="I2437" s="256">
        <v>21</v>
      </c>
      <c r="J2437" s="256">
        <v>51</v>
      </c>
      <c r="K2437" s="256">
        <v>246</v>
      </c>
      <c r="L2437" s="256">
        <v>12</v>
      </c>
      <c r="M2437" s="256">
        <v>76</v>
      </c>
      <c r="N2437" s="256">
        <v>0</v>
      </c>
      <c r="O2437" s="256">
        <v>406</v>
      </c>
    </row>
    <row r="2438" spans="2:15" x14ac:dyDescent="0.25">
      <c r="B2438" t="str">
        <f t="shared" si="38"/>
        <v>1213951037603Male</v>
      </c>
      <c r="C2438" s="256" t="s">
        <v>887</v>
      </c>
      <c r="D2438" s="17" t="s">
        <v>888</v>
      </c>
      <c r="E2438" s="17" t="s">
        <v>2618</v>
      </c>
      <c r="F2438" s="17" t="s">
        <v>2619</v>
      </c>
      <c r="G2438" s="256" t="s">
        <v>3905</v>
      </c>
      <c r="H2438" s="256">
        <v>0</v>
      </c>
      <c r="I2438" s="256">
        <v>26</v>
      </c>
      <c r="J2438" s="256">
        <v>48</v>
      </c>
      <c r="K2438" s="256">
        <v>257</v>
      </c>
      <c r="L2438" s="256">
        <v>18</v>
      </c>
      <c r="M2438" s="256">
        <v>83</v>
      </c>
      <c r="N2438" s="256">
        <v>0</v>
      </c>
      <c r="O2438" s="256">
        <v>432</v>
      </c>
    </row>
    <row r="2439" spans="2:15" x14ac:dyDescent="0.25">
      <c r="B2439" t="str">
        <f t="shared" si="38"/>
        <v>1213951037603Total</v>
      </c>
      <c r="C2439" s="504" t="s">
        <v>887</v>
      </c>
      <c r="D2439" s="505" t="s">
        <v>888</v>
      </c>
      <c r="E2439" s="505" t="s">
        <v>2618</v>
      </c>
      <c r="F2439" s="505" t="str">
        <f>F2438</f>
        <v>7603</v>
      </c>
      <c r="G2439" s="504" t="s">
        <v>3343</v>
      </c>
      <c r="H2439" s="504">
        <v>0</v>
      </c>
      <c r="I2439" s="504">
        <v>47</v>
      </c>
      <c r="J2439" s="504">
        <v>99</v>
      </c>
      <c r="K2439" s="504">
        <v>503</v>
      </c>
      <c r="L2439" s="504">
        <v>30</v>
      </c>
      <c r="M2439" s="504">
        <v>159</v>
      </c>
      <c r="N2439" s="504">
        <v>0</v>
      </c>
      <c r="O2439" s="504">
        <v>838</v>
      </c>
    </row>
    <row r="2440" spans="2:15" x14ac:dyDescent="0.25">
      <c r="B2440" t="str">
        <f t="shared" si="38"/>
        <v>1030273075274Female</v>
      </c>
      <c r="C2440" s="256" t="s">
        <v>889</v>
      </c>
      <c r="D2440" s="17" t="s">
        <v>890</v>
      </c>
      <c r="E2440" s="17" t="s">
        <v>890</v>
      </c>
      <c r="F2440" s="17" t="s">
        <v>3868</v>
      </c>
      <c r="G2440" s="256" t="s">
        <v>3904</v>
      </c>
      <c r="H2440" s="256">
        <v>0</v>
      </c>
      <c r="I2440" s="256">
        <v>32</v>
      </c>
      <c r="J2440" s="256" t="s">
        <v>5502</v>
      </c>
      <c r="K2440" s="256">
        <v>232</v>
      </c>
      <c r="L2440" s="256">
        <v>14</v>
      </c>
      <c r="M2440" s="256" t="s">
        <v>5502</v>
      </c>
      <c r="N2440" s="256">
        <v>0</v>
      </c>
      <c r="O2440" s="256">
        <v>291</v>
      </c>
    </row>
    <row r="2441" spans="2:15" x14ac:dyDescent="0.25">
      <c r="B2441" t="str">
        <f t="shared" si="38"/>
        <v>1030273075274Male</v>
      </c>
      <c r="C2441" s="256" t="s">
        <v>889</v>
      </c>
      <c r="D2441" s="17" t="s">
        <v>890</v>
      </c>
      <c r="E2441" s="17" t="s">
        <v>890</v>
      </c>
      <c r="F2441" s="17" t="s">
        <v>3868</v>
      </c>
      <c r="G2441" s="256" t="s">
        <v>3905</v>
      </c>
      <c r="H2441" s="256" t="s">
        <v>5502</v>
      </c>
      <c r="I2441" s="256">
        <v>29</v>
      </c>
      <c r="J2441" s="256" t="s">
        <v>5502</v>
      </c>
      <c r="K2441" s="256">
        <v>391</v>
      </c>
      <c r="L2441" s="256" t="s">
        <v>5502</v>
      </c>
      <c r="M2441" s="256" t="s">
        <v>5502</v>
      </c>
      <c r="N2441" s="256">
        <v>0</v>
      </c>
      <c r="O2441" s="256">
        <v>440</v>
      </c>
    </row>
    <row r="2442" spans="2:15" x14ac:dyDescent="0.25">
      <c r="B2442" t="str">
        <f t="shared" si="38"/>
        <v>1030273075274Total</v>
      </c>
      <c r="C2442" s="504" t="s">
        <v>889</v>
      </c>
      <c r="D2442" s="505" t="s">
        <v>890</v>
      </c>
      <c r="E2442" s="505" t="s">
        <v>890</v>
      </c>
      <c r="F2442" s="505" t="str">
        <f>F2441</f>
        <v>5274</v>
      </c>
      <c r="G2442" s="504" t="s">
        <v>3343</v>
      </c>
      <c r="H2442" s="504" t="s">
        <v>5502</v>
      </c>
      <c r="I2442" s="504">
        <v>61</v>
      </c>
      <c r="J2442" s="504">
        <v>21</v>
      </c>
      <c r="K2442" s="504">
        <v>623</v>
      </c>
      <c r="L2442" s="504" t="s">
        <v>5502</v>
      </c>
      <c r="M2442" s="504" t="s">
        <v>5502</v>
      </c>
      <c r="N2442" s="504">
        <v>0</v>
      </c>
      <c r="O2442" s="504">
        <v>731</v>
      </c>
    </row>
    <row r="2443" spans="2:15" x14ac:dyDescent="0.25">
      <c r="B2443" t="str">
        <f t="shared" si="38"/>
        <v>1204856036439Female</v>
      </c>
      <c r="C2443" s="256" t="s">
        <v>891</v>
      </c>
      <c r="D2443" s="17" t="s">
        <v>892</v>
      </c>
      <c r="E2443" s="17" t="s">
        <v>2620</v>
      </c>
      <c r="F2443" s="17" t="s">
        <v>2621</v>
      </c>
      <c r="G2443" s="256" t="s">
        <v>3904</v>
      </c>
      <c r="H2443" s="256">
        <v>0</v>
      </c>
      <c r="I2443" s="256" t="s">
        <v>5502</v>
      </c>
      <c r="J2443" s="256" t="s">
        <v>5502</v>
      </c>
      <c r="K2443" s="256">
        <v>226</v>
      </c>
      <c r="L2443" s="256" t="s">
        <v>5502</v>
      </c>
      <c r="M2443" s="256" t="s">
        <v>5502</v>
      </c>
      <c r="N2443" s="256">
        <v>0</v>
      </c>
      <c r="O2443" s="256">
        <v>246</v>
      </c>
    </row>
    <row r="2444" spans="2:15" x14ac:dyDescent="0.25">
      <c r="B2444" t="str">
        <f t="shared" si="38"/>
        <v>1204856036439Male</v>
      </c>
      <c r="C2444" s="256" t="s">
        <v>891</v>
      </c>
      <c r="D2444" s="17" t="s">
        <v>892</v>
      </c>
      <c r="E2444" s="17" t="s">
        <v>2620</v>
      </c>
      <c r="F2444" s="17" t="s">
        <v>2621</v>
      </c>
      <c r="G2444" s="256" t="s">
        <v>3905</v>
      </c>
      <c r="H2444" s="256">
        <v>0</v>
      </c>
      <c r="I2444" s="256" t="s">
        <v>5502</v>
      </c>
      <c r="J2444" s="256">
        <v>11</v>
      </c>
      <c r="K2444" s="256">
        <v>266</v>
      </c>
      <c r="L2444" s="256" t="s">
        <v>5502</v>
      </c>
      <c r="M2444" s="256" t="s">
        <v>5502</v>
      </c>
      <c r="N2444" s="256">
        <v>0</v>
      </c>
      <c r="O2444" s="256">
        <v>292</v>
      </c>
    </row>
    <row r="2445" spans="2:15" x14ac:dyDescent="0.25">
      <c r="B2445" t="str">
        <f t="shared" si="38"/>
        <v>1204856036439Total</v>
      </c>
      <c r="C2445" s="504" t="s">
        <v>891</v>
      </c>
      <c r="D2445" s="505" t="s">
        <v>892</v>
      </c>
      <c r="E2445" s="505" t="s">
        <v>2620</v>
      </c>
      <c r="F2445" s="505" t="str">
        <f>F2444</f>
        <v>6439</v>
      </c>
      <c r="G2445" s="504" t="s">
        <v>3343</v>
      </c>
      <c r="H2445" s="504">
        <v>0</v>
      </c>
      <c r="I2445" s="504" t="s">
        <v>5502</v>
      </c>
      <c r="J2445" s="504" t="s">
        <v>5502</v>
      </c>
      <c r="K2445" s="504">
        <v>492</v>
      </c>
      <c r="L2445" s="504">
        <v>13</v>
      </c>
      <c r="M2445" s="504" t="s">
        <v>5502</v>
      </c>
      <c r="N2445" s="504">
        <v>0</v>
      </c>
      <c r="O2445" s="504">
        <v>538</v>
      </c>
    </row>
    <row r="2446" spans="2:15" x14ac:dyDescent="0.25">
      <c r="B2446" t="str">
        <f t="shared" si="38"/>
        <v>1204856035351Female</v>
      </c>
      <c r="C2446" s="256" t="s">
        <v>891</v>
      </c>
      <c r="D2446" s="17" t="s">
        <v>892</v>
      </c>
      <c r="E2446" s="17" t="s">
        <v>2622</v>
      </c>
      <c r="F2446" s="17" t="s">
        <v>2623</v>
      </c>
      <c r="G2446" s="256" t="s">
        <v>3904</v>
      </c>
      <c r="H2446" s="256">
        <v>0</v>
      </c>
      <c r="I2446" s="256" t="s">
        <v>5502</v>
      </c>
      <c r="J2446" s="256" t="s">
        <v>5502</v>
      </c>
      <c r="K2446" s="256">
        <v>129</v>
      </c>
      <c r="L2446" s="256" t="s">
        <v>5502</v>
      </c>
      <c r="M2446" s="256" t="s">
        <v>5502</v>
      </c>
      <c r="N2446" s="256">
        <v>0</v>
      </c>
      <c r="O2446" s="256">
        <v>148</v>
      </c>
    </row>
    <row r="2447" spans="2:15" x14ac:dyDescent="0.25">
      <c r="B2447" t="str">
        <f t="shared" si="38"/>
        <v>1204856035351Male</v>
      </c>
      <c r="C2447" s="256" t="s">
        <v>891</v>
      </c>
      <c r="D2447" s="17" t="s">
        <v>892</v>
      </c>
      <c r="E2447" s="17" t="s">
        <v>2622</v>
      </c>
      <c r="F2447" s="17" t="s">
        <v>2623</v>
      </c>
      <c r="G2447" s="256" t="s">
        <v>3905</v>
      </c>
      <c r="H2447" s="256" t="s">
        <v>5502</v>
      </c>
      <c r="I2447" s="256" t="s">
        <v>5502</v>
      </c>
      <c r="J2447" s="256" t="s">
        <v>5502</v>
      </c>
      <c r="K2447" s="256">
        <v>120</v>
      </c>
      <c r="L2447" s="256" t="s">
        <v>5502</v>
      </c>
      <c r="M2447" s="256" t="s">
        <v>5502</v>
      </c>
      <c r="N2447" s="256">
        <v>0</v>
      </c>
      <c r="O2447" s="256">
        <v>132</v>
      </c>
    </row>
    <row r="2448" spans="2:15" x14ac:dyDescent="0.25">
      <c r="B2448" t="str">
        <f t="shared" si="38"/>
        <v>1204856035351Total</v>
      </c>
      <c r="C2448" s="504" t="s">
        <v>891</v>
      </c>
      <c r="D2448" s="505" t="s">
        <v>892</v>
      </c>
      <c r="E2448" s="505" t="s">
        <v>2622</v>
      </c>
      <c r="F2448" s="505" t="str">
        <f>F2447</f>
        <v>5351</v>
      </c>
      <c r="G2448" s="504" t="s">
        <v>3343</v>
      </c>
      <c r="H2448" s="504" t="s">
        <v>5502</v>
      </c>
      <c r="I2448" s="504" t="s">
        <v>5502</v>
      </c>
      <c r="J2448" s="504" t="s">
        <v>5502</v>
      </c>
      <c r="K2448" s="504">
        <v>249</v>
      </c>
      <c r="L2448" s="504" t="s">
        <v>5502</v>
      </c>
      <c r="M2448" s="504" t="s">
        <v>5502</v>
      </c>
      <c r="N2448" s="504">
        <v>0</v>
      </c>
      <c r="O2448" s="504">
        <v>280</v>
      </c>
    </row>
    <row r="2449" spans="2:15" x14ac:dyDescent="0.25">
      <c r="B2449" t="str">
        <f t="shared" si="38"/>
        <v>1081160031213Female</v>
      </c>
      <c r="C2449" s="256" t="s">
        <v>893</v>
      </c>
      <c r="D2449" s="17" t="s">
        <v>894</v>
      </c>
      <c r="E2449" s="17" t="s">
        <v>2624</v>
      </c>
      <c r="F2449" s="17" t="s">
        <v>2625</v>
      </c>
      <c r="G2449" s="256" t="s">
        <v>3904</v>
      </c>
      <c r="H2449" s="256">
        <v>0</v>
      </c>
      <c r="I2449" s="256" t="s">
        <v>5502</v>
      </c>
      <c r="J2449" s="256">
        <v>0</v>
      </c>
      <c r="K2449" s="256">
        <v>266</v>
      </c>
      <c r="L2449" s="256" t="s">
        <v>5502</v>
      </c>
      <c r="M2449" s="256">
        <v>0</v>
      </c>
      <c r="N2449" s="256">
        <v>0</v>
      </c>
      <c r="O2449" s="256">
        <v>270</v>
      </c>
    </row>
    <row r="2450" spans="2:15" x14ac:dyDescent="0.25">
      <c r="B2450" t="str">
        <f t="shared" si="38"/>
        <v>1081160031213Male</v>
      </c>
      <c r="C2450" s="256" t="s">
        <v>893</v>
      </c>
      <c r="D2450" s="17" t="s">
        <v>894</v>
      </c>
      <c r="E2450" s="17" t="s">
        <v>2624</v>
      </c>
      <c r="F2450" s="17" t="s">
        <v>2625</v>
      </c>
      <c r="G2450" s="256" t="s">
        <v>3905</v>
      </c>
      <c r="H2450" s="256">
        <v>0</v>
      </c>
      <c r="I2450" s="256">
        <v>0</v>
      </c>
      <c r="J2450" s="256" t="s">
        <v>5502</v>
      </c>
      <c r="K2450" s="256">
        <v>264</v>
      </c>
      <c r="L2450" s="256" t="s">
        <v>5502</v>
      </c>
      <c r="M2450" s="256">
        <v>0</v>
      </c>
      <c r="N2450" s="256">
        <v>0</v>
      </c>
      <c r="O2450" s="256">
        <v>269</v>
      </c>
    </row>
    <row r="2451" spans="2:15" x14ac:dyDescent="0.25">
      <c r="B2451" t="str">
        <f t="shared" si="38"/>
        <v>1081160031213Total</v>
      </c>
      <c r="C2451" s="504" t="s">
        <v>893</v>
      </c>
      <c r="D2451" s="505" t="s">
        <v>894</v>
      </c>
      <c r="E2451" s="505" t="s">
        <v>2624</v>
      </c>
      <c r="F2451" s="505" t="str">
        <f>F2450</f>
        <v>1213</v>
      </c>
      <c r="G2451" s="504" t="s">
        <v>3343</v>
      </c>
      <c r="H2451" s="504">
        <v>0</v>
      </c>
      <c r="I2451" s="504" t="s">
        <v>5502</v>
      </c>
      <c r="J2451" s="504" t="s">
        <v>5502</v>
      </c>
      <c r="K2451" s="504">
        <v>530</v>
      </c>
      <c r="L2451" s="504" t="s">
        <v>5502</v>
      </c>
      <c r="M2451" s="504">
        <v>0</v>
      </c>
      <c r="N2451" s="504">
        <v>0</v>
      </c>
      <c r="O2451" s="504">
        <v>539</v>
      </c>
    </row>
    <row r="2452" spans="2:15" x14ac:dyDescent="0.25">
      <c r="B2452" t="str">
        <f t="shared" si="38"/>
        <v>1081160036990Female</v>
      </c>
      <c r="C2452" s="256" t="s">
        <v>893</v>
      </c>
      <c r="D2452" s="17" t="s">
        <v>894</v>
      </c>
      <c r="E2452" s="17" t="s">
        <v>2626</v>
      </c>
      <c r="F2452" s="17" t="s">
        <v>2627</v>
      </c>
      <c r="G2452" s="256" t="s">
        <v>3904</v>
      </c>
      <c r="H2452" s="256">
        <v>0</v>
      </c>
      <c r="I2452" s="256">
        <v>0</v>
      </c>
      <c r="J2452" s="256" t="s">
        <v>5502</v>
      </c>
      <c r="K2452" s="256">
        <v>110</v>
      </c>
      <c r="L2452" s="256" t="s">
        <v>5502</v>
      </c>
      <c r="M2452" s="256" t="s">
        <v>5502</v>
      </c>
      <c r="N2452" s="256">
        <v>0</v>
      </c>
      <c r="O2452" s="256">
        <v>117</v>
      </c>
    </row>
    <row r="2453" spans="2:15" x14ac:dyDescent="0.25">
      <c r="B2453" t="str">
        <f t="shared" si="38"/>
        <v>1081160036990Male</v>
      </c>
      <c r="C2453" s="256" t="s">
        <v>893</v>
      </c>
      <c r="D2453" s="17" t="s">
        <v>894</v>
      </c>
      <c r="E2453" s="17" t="s">
        <v>2626</v>
      </c>
      <c r="F2453" s="17" t="s">
        <v>2627</v>
      </c>
      <c r="G2453" s="256" t="s">
        <v>3905</v>
      </c>
      <c r="H2453" s="256">
        <v>0</v>
      </c>
      <c r="I2453" s="256">
        <v>0</v>
      </c>
      <c r="J2453" s="256">
        <v>0</v>
      </c>
      <c r="K2453" s="256" t="s">
        <v>5502</v>
      </c>
      <c r="L2453" s="256" t="s">
        <v>5502</v>
      </c>
      <c r="M2453" s="256">
        <v>0</v>
      </c>
      <c r="N2453" s="256">
        <v>0</v>
      </c>
      <c r="O2453" s="256">
        <v>148</v>
      </c>
    </row>
    <row r="2454" spans="2:15" x14ac:dyDescent="0.25">
      <c r="B2454" t="str">
        <f t="shared" si="38"/>
        <v>1081160036990Total</v>
      </c>
      <c r="C2454" s="504" t="s">
        <v>893</v>
      </c>
      <c r="D2454" s="505" t="s">
        <v>894</v>
      </c>
      <c r="E2454" s="505" t="s">
        <v>2626</v>
      </c>
      <c r="F2454" s="505" t="str">
        <f>F2453</f>
        <v>6990</v>
      </c>
      <c r="G2454" s="504" t="s">
        <v>3343</v>
      </c>
      <c r="H2454" s="504">
        <v>0</v>
      </c>
      <c r="I2454" s="504">
        <v>0</v>
      </c>
      <c r="J2454" s="504" t="s">
        <v>5502</v>
      </c>
      <c r="K2454" s="504" t="s">
        <v>5502</v>
      </c>
      <c r="L2454" s="504" t="s">
        <v>5502</v>
      </c>
      <c r="M2454" s="504" t="s">
        <v>5502</v>
      </c>
      <c r="N2454" s="504">
        <v>0</v>
      </c>
      <c r="O2454" s="504">
        <v>265</v>
      </c>
    </row>
    <row r="2455" spans="2:15" x14ac:dyDescent="0.25">
      <c r="B2455" t="str">
        <f t="shared" si="38"/>
        <v>1030224818160Female</v>
      </c>
      <c r="C2455" s="256" t="s">
        <v>9341</v>
      </c>
      <c r="D2455" s="17" t="s">
        <v>10901</v>
      </c>
      <c r="E2455" s="17" t="s">
        <v>10901</v>
      </c>
      <c r="F2455" s="17" t="s">
        <v>10295</v>
      </c>
      <c r="G2455" s="256" t="s">
        <v>3904</v>
      </c>
      <c r="H2455" s="256">
        <v>0</v>
      </c>
      <c r="I2455" s="256" t="s">
        <v>5502</v>
      </c>
      <c r="J2455" s="256">
        <v>0</v>
      </c>
      <c r="K2455" s="256" t="s">
        <v>5502</v>
      </c>
      <c r="L2455" s="256" t="s">
        <v>5502</v>
      </c>
      <c r="M2455" s="256">
        <v>0</v>
      </c>
      <c r="N2455" s="256">
        <v>0</v>
      </c>
      <c r="O2455" s="256">
        <v>15</v>
      </c>
    </row>
    <row r="2456" spans="2:15" x14ac:dyDescent="0.25">
      <c r="B2456" t="str">
        <f t="shared" si="38"/>
        <v>1030224818160Male</v>
      </c>
      <c r="C2456" s="256" t="s">
        <v>9341</v>
      </c>
      <c r="D2456" s="17" t="s">
        <v>10901</v>
      </c>
      <c r="E2456" s="17" t="s">
        <v>10901</v>
      </c>
      <c r="F2456" s="17" t="s">
        <v>10295</v>
      </c>
      <c r="G2456" s="256" t="s">
        <v>3905</v>
      </c>
      <c r="H2456" s="256">
        <v>0</v>
      </c>
      <c r="I2456" s="256" t="s">
        <v>5502</v>
      </c>
      <c r="J2456" s="256">
        <v>0</v>
      </c>
      <c r="K2456" s="256" t="s">
        <v>5502</v>
      </c>
      <c r="L2456" s="256">
        <v>0</v>
      </c>
      <c r="M2456" s="256">
        <v>0</v>
      </c>
      <c r="N2456" s="256">
        <v>0</v>
      </c>
      <c r="O2456" s="256">
        <v>19</v>
      </c>
    </row>
    <row r="2457" spans="2:15" x14ac:dyDescent="0.25">
      <c r="B2457" t="str">
        <f t="shared" si="38"/>
        <v>1030224818160Total</v>
      </c>
      <c r="C2457" s="504" t="s">
        <v>9341</v>
      </c>
      <c r="D2457" s="505" t="s">
        <v>10901</v>
      </c>
      <c r="E2457" s="505" t="s">
        <v>10901</v>
      </c>
      <c r="F2457" s="505" t="str">
        <f>F2456</f>
        <v>8160</v>
      </c>
      <c r="G2457" s="504" t="s">
        <v>3343</v>
      </c>
      <c r="H2457" s="504">
        <v>0</v>
      </c>
      <c r="I2457" s="504">
        <v>26</v>
      </c>
      <c r="J2457" s="504">
        <v>0</v>
      </c>
      <c r="K2457" s="504" t="s">
        <v>5502</v>
      </c>
      <c r="L2457" s="504" t="s">
        <v>5502</v>
      </c>
      <c r="M2457" s="504">
        <v>0</v>
      </c>
      <c r="N2457" s="504">
        <v>0</v>
      </c>
      <c r="O2457" s="504">
        <v>34</v>
      </c>
    </row>
    <row r="2458" spans="2:15" x14ac:dyDescent="0.25">
      <c r="B2458" t="str">
        <f t="shared" si="38"/>
        <v>1030273525019Female</v>
      </c>
      <c r="C2458" s="256" t="s">
        <v>895</v>
      </c>
      <c r="D2458" s="17" t="s">
        <v>896</v>
      </c>
      <c r="E2458" s="17" t="s">
        <v>2628</v>
      </c>
      <c r="F2458" s="17" t="s">
        <v>2629</v>
      </c>
      <c r="G2458" s="256" t="s">
        <v>3904</v>
      </c>
      <c r="H2458" s="256" t="s">
        <v>5502</v>
      </c>
      <c r="I2458" s="256">
        <v>146</v>
      </c>
      <c r="J2458" s="256" t="s">
        <v>5502</v>
      </c>
      <c r="K2458" s="256">
        <v>61</v>
      </c>
      <c r="L2458" s="256" t="s">
        <v>5502</v>
      </c>
      <c r="M2458" s="256" t="s">
        <v>5502</v>
      </c>
      <c r="N2458" s="256">
        <v>0</v>
      </c>
      <c r="O2458" s="256">
        <v>224</v>
      </c>
    </row>
    <row r="2459" spans="2:15" x14ac:dyDescent="0.25">
      <c r="B2459" t="str">
        <f t="shared" si="38"/>
        <v>1030273525019Male</v>
      </c>
      <c r="C2459" s="256" t="s">
        <v>895</v>
      </c>
      <c r="D2459" s="17" t="s">
        <v>896</v>
      </c>
      <c r="E2459" s="17" t="s">
        <v>2628</v>
      </c>
      <c r="F2459" s="17" t="s">
        <v>2629</v>
      </c>
      <c r="G2459" s="256" t="s">
        <v>3905</v>
      </c>
      <c r="H2459" s="256">
        <v>0</v>
      </c>
      <c r="I2459" s="256">
        <v>156</v>
      </c>
      <c r="J2459" s="256" t="s">
        <v>5502</v>
      </c>
      <c r="K2459" s="256">
        <v>80</v>
      </c>
      <c r="L2459" s="256" t="s">
        <v>5502</v>
      </c>
      <c r="M2459" s="256" t="s">
        <v>5502</v>
      </c>
      <c r="N2459" s="256" t="s">
        <v>5502</v>
      </c>
      <c r="O2459" s="256">
        <v>250</v>
      </c>
    </row>
    <row r="2460" spans="2:15" x14ac:dyDescent="0.25">
      <c r="B2460" t="str">
        <f t="shared" si="38"/>
        <v>1030273525019Total</v>
      </c>
      <c r="C2460" s="504" t="s">
        <v>895</v>
      </c>
      <c r="D2460" s="505" t="s">
        <v>896</v>
      </c>
      <c r="E2460" s="505" t="s">
        <v>2628</v>
      </c>
      <c r="F2460" s="505" t="str">
        <f>F2459</f>
        <v>5019</v>
      </c>
      <c r="G2460" s="504" t="s">
        <v>3343</v>
      </c>
      <c r="H2460" s="504" t="s">
        <v>5502</v>
      </c>
      <c r="I2460" s="504">
        <v>302</v>
      </c>
      <c r="J2460" s="504">
        <v>13</v>
      </c>
      <c r="K2460" s="504">
        <v>141</v>
      </c>
      <c r="L2460" s="504">
        <v>13</v>
      </c>
      <c r="M2460" s="504" t="s">
        <v>5502</v>
      </c>
      <c r="N2460" s="504" t="s">
        <v>5502</v>
      </c>
      <c r="O2460" s="504">
        <v>474</v>
      </c>
    </row>
    <row r="2461" spans="2:15" x14ac:dyDescent="0.25">
      <c r="B2461" t="str">
        <f t="shared" si="38"/>
        <v>1030273520309Female</v>
      </c>
      <c r="C2461" s="256" t="s">
        <v>895</v>
      </c>
      <c r="D2461" s="17" t="s">
        <v>896</v>
      </c>
      <c r="E2461" s="17" t="s">
        <v>2630</v>
      </c>
      <c r="F2461" s="17" t="s">
        <v>2631</v>
      </c>
      <c r="G2461" s="256" t="s">
        <v>3904</v>
      </c>
      <c r="H2461" s="256" t="s">
        <v>5502</v>
      </c>
      <c r="I2461" s="256">
        <v>418</v>
      </c>
      <c r="J2461" s="256" t="s">
        <v>5502</v>
      </c>
      <c r="K2461" s="256">
        <v>198</v>
      </c>
      <c r="L2461" s="256">
        <v>20</v>
      </c>
      <c r="M2461" s="256" t="s">
        <v>5502</v>
      </c>
      <c r="N2461" s="256">
        <v>0</v>
      </c>
      <c r="O2461" s="256">
        <v>655</v>
      </c>
    </row>
    <row r="2462" spans="2:15" x14ac:dyDescent="0.25">
      <c r="B2462" t="str">
        <f t="shared" si="38"/>
        <v>1030273520309Male</v>
      </c>
      <c r="C2462" s="256" t="s">
        <v>895</v>
      </c>
      <c r="D2462" s="17" t="s">
        <v>896</v>
      </c>
      <c r="E2462" s="17" t="s">
        <v>2630</v>
      </c>
      <c r="F2462" s="17" t="s">
        <v>2631</v>
      </c>
      <c r="G2462" s="256" t="s">
        <v>3905</v>
      </c>
      <c r="H2462" s="256" t="s">
        <v>5502</v>
      </c>
      <c r="I2462" s="256">
        <v>449</v>
      </c>
      <c r="J2462" s="256" t="s">
        <v>5502</v>
      </c>
      <c r="K2462" s="256">
        <v>208</v>
      </c>
      <c r="L2462" s="256">
        <v>11</v>
      </c>
      <c r="M2462" s="256" t="s">
        <v>5502</v>
      </c>
      <c r="N2462" s="256" t="s">
        <v>5502</v>
      </c>
      <c r="O2462" s="256">
        <v>684</v>
      </c>
    </row>
    <row r="2463" spans="2:15" x14ac:dyDescent="0.25">
      <c r="B2463" t="str">
        <f t="shared" si="38"/>
        <v>1030273520309Total</v>
      </c>
      <c r="C2463" s="504" t="s">
        <v>895</v>
      </c>
      <c r="D2463" s="505" t="s">
        <v>896</v>
      </c>
      <c r="E2463" s="505" t="s">
        <v>2630</v>
      </c>
      <c r="F2463" s="505" t="str">
        <f>F2462</f>
        <v>0309</v>
      </c>
      <c r="G2463" s="504" t="s">
        <v>3343</v>
      </c>
      <c r="H2463" s="504" t="s">
        <v>5502</v>
      </c>
      <c r="I2463" s="504">
        <v>867</v>
      </c>
      <c r="J2463" s="504">
        <v>14</v>
      </c>
      <c r="K2463" s="504">
        <v>406</v>
      </c>
      <c r="L2463" s="504">
        <v>31</v>
      </c>
      <c r="M2463" s="504">
        <v>14</v>
      </c>
      <c r="N2463" s="504" t="s">
        <v>5502</v>
      </c>
      <c r="O2463" s="504">
        <v>1339</v>
      </c>
    </row>
    <row r="2464" spans="2:15" x14ac:dyDescent="0.25">
      <c r="B2464" t="str">
        <f t="shared" si="38"/>
        <v>1133652037410Female</v>
      </c>
      <c r="C2464" s="256" t="s">
        <v>897</v>
      </c>
      <c r="D2464" s="17" t="s">
        <v>898</v>
      </c>
      <c r="E2464" s="17" t="s">
        <v>2632</v>
      </c>
      <c r="F2464" s="17" t="s">
        <v>2633</v>
      </c>
      <c r="G2464" s="256" t="s">
        <v>3904</v>
      </c>
      <c r="H2464" s="256" t="s">
        <v>5502</v>
      </c>
      <c r="I2464" s="256">
        <v>19</v>
      </c>
      <c r="J2464" s="256">
        <v>39</v>
      </c>
      <c r="K2464" s="256">
        <v>172</v>
      </c>
      <c r="L2464" s="256" t="s">
        <v>5502</v>
      </c>
      <c r="M2464" s="256" t="s">
        <v>5502</v>
      </c>
      <c r="N2464" s="256">
        <v>0</v>
      </c>
      <c r="O2464" s="256">
        <v>247</v>
      </c>
    </row>
    <row r="2465" spans="2:15" x14ac:dyDescent="0.25">
      <c r="B2465" t="str">
        <f t="shared" si="38"/>
        <v>1133652037410Male</v>
      </c>
      <c r="C2465" s="256" t="s">
        <v>897</v>
      </c>
      <c r="D2465" s="17" t="s">
        <v>898</v>
      </c>
      <c r="E2465" s="17" t="s">
        <v>2632</v>
      </c>
      <c r="F2465" s="17" t="s">
        <v>2633</v>
      </c>
      <c r="G2465" s="256" t="s">
        <v>3905</v>
      </c>
      <c r="H2465" s="256">
        <v>0</v>
      </c>
      <c r="I2465" s="256">
        <v>20</v>
      </c>
      <c r="J2465" s="256">
        <v>56</v>
      </c>
      <c r="K2465" s="256">
        <v>155</v>
      </c>
      <c r="L2465" s="256" t="s">
        <v>5502</v>
      </c>
      <c r="M2465" s="256" t="s">
        <v>5502</v>
      </c>
      <c r="N2465" s="256" t="s">
        <v>5502</v>
      </c>
      <c r="O2465" s="256">
        <v>246</v>
      </c>
    </row>
    <row r="2466" spans="2:15" x14ac:dyDescent="0.25">
      <c r="B2466" t="str">
        <f t="shared" si="38"/>
        <v>1133652037410Total</v>
      </c>
      <c r="C2466" s="504" t="s">
        <v>897</v>
      </c>
      <c r="D2466" s="505" t="s">
        <v>898</v>
      </c>
      <c r="E2466" s="505" t="s">
        <v>2632</v>
      </c>
      <c r="F2466" s="505" t="str">
        <f>F2465</f>
        <v>7410</v>
      </c>
      <c r="G2466" s="504" t="s">
        <v>3343</v>
      </c>
      <c r="H2466" s="504" t="s">
        <v>5502</v>
      </c>
      <c r="I2466" s="504">
        <v>39</v>
      </c>
      <c r="J2466" s="504">
        <v>95</v>
      </c>
      <c r="K2466" s="504">
        <v>327</v>
      </c>
      <c r="L2466" s="504">
        <v>15</v>
      </c>
      <c r="M2466" s="504">
        <v>14</v>
      </c>
      <c r="N2466" s="504" t="s">
        <v>5502</v>
      </c>
      <c r="O2466" s="504">
        <v>493</v>
      </c>
    </row>
    <row r="2467" spans="2:15" x14ac:dyDescent="0.25">
      <c r="B2467" t="str">
        <f t="shared" si="38"/>
        <v>1133652035238Female</v>
      </c>
      <c r="C2467" s="256" t="s">
        <v>897</v>
      </c>
      <c r="D2467" s="17" t="s">
        <v>898</v>
      </c>
      <c r="E2467" s="17" t="s">
        <v>2634</v>
      </c>
      <c r="F2467" s="17" t="s">
        <v>2635</v>
      </c>
      <c r="G2467" s="256" t="s">
        <v>3904</v>
      </c>
      <c r="H2467" s="256">
        <v>0</v>
      </c>
      <c r="I2467" s="256" t="s">
        <v>5502</v>
      </c>
      <c r="J2467" s="256" t="s">
        <v>5502</v>
      </c>
      <c r="K2467" s="256">
        <v>148</v>
      </c>
      <c r="L2467" s="256" t="s">
        <v>5502</v>
      </c>
      <c r="M2467" s="256" t="s">
        <v>5502</v>
      </c>
      <c r="N2467" s="256">
        <v>0</v>
      </c>
      <c r="O2467" s="256">
        <v>168</v>
      </c>
    </row>
    <row r="2468" spans="2:15" x14ac:dyDescent="0.25">
      <c r="B2468" t="str">
        <f t="shared" si="38"/>
        <v>1133652035238Male</v>
      </c>
      <c r="C2468" s="256" t="s">
        <v>897</v>
      </c>
      <c r="D2468" s="17" t="s">
        <v>898</v>
      </c>
      <c r="E2468" s="17" t="s">
        <v>2634</v>
      </c>
      <c r="F2468" s="17" t="s">
        <v>2635</v>
      </c>
      <c r="G2468" s="256" t="s">
        <v>3905</v>
      </c>
      <c r="H2468" s="256">
        <v>0</v>
      </c>
      <c r="I2468" s="256" t="s">
        <v>5502</v>
      </c>
      <c r="J2468" s="256" t="s">
        <v>5502</v>
      </c>
      <c r="K2468" s="256">
        <v>160</v>
      </c>
      <c r="L2468" s="256" t="s">
        <v>5502</v>
      </c>
      <c r="M2468" s="256">
        <v>0</v>
      </c>
      <c r="N2468" s="256">
        <v>0</v>
      </c>
      <c r="O2468" s="256">
        <v>175</v>
      </c>
    </row>
    <row r="2469" spans="2:15" x14ac:dyDescent="0.25">
      <c r="B2469" t="str">
        <f t="shared" si="38"/>
        <v>1133652035238Total</v>
      </c>
      <c r="C2469" s="504" t="s">
        <v>897</v>
      </c>
      <c r="D2469" s="505" t="s">
        <v>898</v>
      </c>
      <c r="E2469" s="505" t="s">
        <v>2634</v>
      </c>
      <c r="F2469" s="505" t="str">
        <f>F2468</f>
        <v>5238</v>
      </c>
      <c r="G2469" s="504" t="s">
        <v>3343</v>
      </c>
      <c r="H2469" s="504">
        <v>0</v>
      </c>
      <c r="I2469" s="504" t="s">
        <v>5502</v>
      </c>
      <c r="J2469" s="504">
        <v>16</v>
      </c>
      <c r="K2469" s="504">
        <v>308</v>
      </c>
      <c r="L2469" s="504" t="s">
        <v>5502</v>
      </c>
      <c r="M2469" s="504" t="s">
        <v>5502</v>
      </c>
      <c r="N2469" s="504">
        <v>0</v>
      </c>
      <c r="O2469" s="504">
        <v>343</v>
      </c>
    </row>
    <row r="2470" spans="2:15" x14ac:dyDescent="0.25">
      <c r="B2470" t="str">
        <f t="shared" si="38"/>
        <v>1133652032633Female</v>
      </c>
      <c r="C2470" s="256" t="s">
        <v>897</v>
      </c>
      <c r="D2470" s="17" t="s">
        <v>898</v>
      </c>
      <c r="E2470" s="17" t="s">
        <v>2636</v>
      </c>
      <c r="F2470" s="17" t="s">
        <v>2637</v>
      </c>
      <c r="G2470" s="256" t="s">
        <v>3904</v>
      </c>
      <c r="H2470" s="256" t="s">
        <v>5502</v>
      </c>
      <c r="I2470" s="256">
        <v>29</v>
      </c>
      <c r="J2470" s="256">
        <v>111</v>
      </c>
      <c r="K2470" s="256">
        <v>631</v>
      </c>
      <c r="L2470" s="256">
        <v>27</v>
      </c>
      <c r="M2470" s="256" t="s">
        <v>5502</v>
      </c>
      <c r="N2470" s="256">
        <v>0</v>
      </c>
      <c r="O2470" s="256">
        <v>827</v>
      </c>
    </row>
    <row r="2471" spans="2:15" x14ac:dyDescent="0.25">
      <c r="B2471" t="str">
        <f t="shared" si="38"/>
        <v>1133652032633Male</v>
      </c>
      <c r="C2471" s="256" t="s">
        <v>897</v>
      </c>
      <c r="D2471" s="17" t="s">
        <v>898</v>
      </c>
      <c r="E2471" s="17" t="s">
        <v>2636</v>
      </c>
      <c r="F2471" s="17" t="s">
        <v>2637</v>
      </c>
      <c r="G2471" s="256" t="s">
        <v>3905</v>
      </c>
      <c r="H2471" s="256" t="s">
        <v>5502</v>
      </c>
      <c r="I2471" s="256">
        <v>39</v>
      </c>
      <c r="J2471" s="256">
        <v>98</v>
      </c>
      <c r="K2471" s="256">
        <v>709</v>
      </c>
      <c r="L2471" s="256">
        <v>17</v>
      </c>
      <c r="M2471" s="256">
        <v>19</v>
      </c>
      <c r="N2471" s="256" t="s">
        <v>5502</v>
      </c>
      <c r="O2471" s="256">
        <v>886</v>
      </c>
    </row>
    <row r="2472" spans="2:15" x14ac:dyDescent="0.25">
      <c r="B2472" t="str">
        <f t="shared" si="38"/>
        <v>1133652032633Total</v>
      </c>
      <c r="C2472" s="504" t="s">
        <v>897</v>
      </c>
      <c r="D2472" s="505" t="s">
        <v>898</v>
      </c>
      <c r="E2472" s="505" t="s">
        <v>2636</v>
      </c>
      <c r="F2472" s="505" t="str">
        <f>F2471</f>
        <v>2633</v>
      </c>
      <c r="G2472" s="504" t="s">
        <v>3343</v>
      </c>
      <c r="H2472" s="504" t="s">
        <v>5502</v>
      </c>
      <c r="I2472" s="504">
        <v>68</v>
      </c>
      <c r="J2472" s="504">
        <v>209</v>
      </c>
      <c r="K2472" s="504">
        <v>1340</v>
      </c>
      <c r="L2472" s="504">
        <v>44</v>
      </c>
      <c r="M2472" s="504" t="s">
        <v>5502</v>
      </c>
      <c r="N2472" s="504" t="s">
        <v>5502</v>
      </c>
      <c r="O2472" s="504">
        <v>1713</v>
      </c>
    </row>
    <row r="2473" spans="2:15" x14ac:dyDescent="0.25">
      <c r="B2473" t="str">
        <f t="shared" si="38"/>
        <v>1052047031629Female</v>
      </c>
      <c r="C2473" s="256" t="s">
        <v>899</v>
      </c>
      <c r="D2473" s="17" t="s">
        <v>900</v>
      </c>
      <c r="E2473" s="17" t="s">
        <v>2638</v>
      </c>
      <c r="F2473" s="17" t="s">
        <v>2639</v>
      </c>
      <c r="G2473" s="256" t="s">
        <v>3904</v>
      </c>
      <c r="H2473" s="256">
        <v>0</v>
      </c>
      <c r="I2473" s="256" t="s">
        <v>5502</v>
      </c>
      <c r="J2473" s="256" t="s">
        <v>5502</v>
      </c>
      <c r="K2473" s="256">
        <v>173</v>
      </c>
      <c r="L2473" s="256" t="s">
        <v>5502</v>
      </c>
      <c r="M2473" s="256">
        <v>0</v>
      </c>
      <c r="N2473" s="256">
        <v>0</v>
      </c>
      <c r="O2473" s="256">
        <v>183</v>
      </c>
    </row>
    <row r="2474" spans="2:15" x14ac:dyDescent="0.25">
      <c r="B2474" t="str">
        <f t="shared" si="38"/>
        <v>1052047031629Male</v>
      </c>
      <c r="C2474" s="256" t="s">
        <v>899</v>
      </c>
      <c r="D2474" s="17" t="s">
        <v>900</v>
      </c>
      <c r="E2474" s="17" t="s">
        <v>2638</v>
      </c>
      <c r="F2474" s="17" t="s">
        <v>2639</v>
      </c>
      <c r="G2474" s="256" t="s">
        <v>3905</v>
      </c>
      <c r="H2474" s="256" t="s">
        <v>5502</v>
      </c>
      <c r="I2474" s="256" t="s">
        <v>5502</v>
      </c>
      <c r="J2474" s="256" t="s">
        <v>5502</v>
      </c>
      <c r="K2474" s="256">
        <v>249</v>
      </c>
      <c r="L2474" s="256" t="s">
        <v>5502</v>
      </c>
      <c r="M2474" s="256">
        <v>0</v>
      </c>
      <c r="N2474" s="256">
        <v>0</v>
      </c>
      <c r="O2474" s="256">
        <v>260</v>
      </c>
    </row>
    <row r="2475" spans="2:15" x14ac:dyDescent="0.25">
      <c r="B2475" t="str">
        <f t="shared" si="38"/>
        <v>1052047031629Total</v>
      </c>
      <c r="C2475" s="504" t="s">
        <v>899</v>
      </c>
      <c r="D2475" s="505" t="s">
        <v>900</v>
      </c>
      <c r="E2475" s="505" t="s">
        <v>2638</v>
      </c>
      <c r="F2475" s="505" t="str">
        <f>F2474</f>
        <v>1629</v>
      </c>
      <c r="G2475" s="504" t="s">
        <v>3343</v>
      </c>
      <c r="H2475" s="504" t="s">
        <v>5502</v>
      </c>
      <c r="I2475" s="504" t="s">
        <v>5502</v>
      </c>
      <c r="J2475" s="504" t="s">
        <v>5502</v>
      </c>
      <c r="K2475" s="504">
        <v>422</v>
      </c>
      <c r="L2475" s="504">
        <v>13</v>
      </c>
      <c r="M2475" s="504">
        <v>0</v>
      </c>
      <c r="N2475" s="504">
        <v>0</v>
      </c>
      <c r="O2475" s="504">
        <v>443</v>
      </c>
    </row>
    <row r="2476" spans="2:15" x14ac:dyDescent="0.25">
      <c r="B2476" t="str">
        <f t="shared" si="38"/>
        <v>1052047036942Female</v>
      </c>
      <c r="C2476" s="256" t="s">
        <v>899</v>
      </c>
      <c r="D2476" s="17" t="s">
        <v>900</v>
      </c>
      <c r="E2476" s="17" t="s">
        <v>2640</v>
      </c>
      <c r="F2476" s="17" t="s">
        <v>2641</v>
      </c>
      <c r="G2476" s="256" t="s">
        <v>3904</v>
      </c>
      <c r="H2476" s="256" t="s">
        <v>5502</v>
      </c>
      <c r="I2476" s="256" t="s">
        <v>5502</v>
      </c>
      <c r="J2476" s="256" t="s">
        <v>5502</v>
      </c>
      <c r="K2476" s="256">
        <v>245</v>
      </c>
      <c r="L2476" s="256" t="s">
        <v>5502</v>
      </c>
      <c r="M2476" s="256" t="s">
        <v>5502</v>
      </c>
      <c r="N2476" s="256">
        <v>0</v>
      </c>
      <c r="O2476" s="256">
        <v>262</v>
      </c>
    </row>
    <row r="2477" spans="2:15" x14ac:dyDescent="0.25">
      <c r="B2477" t="str">
        <f t="shared" si="38"/>
        <v>1052047036942Male</v>
      </c>
      <c r="C2477" s="256" t="s">
        <v>899</v>
      </c>
      <c r="D2477" s="17" t="s">
        <v>900</v>
      </c>
      <c r="E2477" s="17" t="s">
        <v>2640</v>
      </c>
      <c r="F2477" s="17" t="s">
        <v>2641</v>
      </c>
      <c r="G2477" s="256" t="s">
        <v>3905</v>
      </c>
      <c r="H2477" s="256">
        <v>0</v>
      </c>
      <c r="I2477" s="256" t="s">
        <v>5502</v>
      </c>
      <c r="J2477" s="256" t="s">
        <v>5502</v>
      </c>
      <c r="K2477" s="256">
        <v>244</v>
      </c>
      <c r="L2477" s="256" t="s">
        <v>5502</v>
      </c>
      <c r="M2477" s="256" t="s">
        <v>5502</v>
      </c>
      <c r="N2477" s="256">
        <v>0</v>
      </c>
      <c r="O2477" s="256">
        <v>262</v>
      </c>
    </row>
    <row r="2478" spans="2:15" x14ac:dyDescent="0.25">
      <c r="B2478" t="str">
        <f t="shared" si="38"/>
        <v>1052047036942Total</v>
      </c>
      <c r="C2478" s="504" t="s">
        <v>899</v>
      </c>
      <c r="D2478" s="505" t="s">
        <v>900</v>
      </c>
      <c r="E2478" s="505" t="s">
        <v>2640</v>
      </c>
      <c r="F2478" s="505" t="str">
        <f>F2477</f>
        <v>6942</v>
      </c>
      <c r="G2478" s="504" t="s">
        <v>3343</v>
      </c>
      <c r="H2478" s="504" t="s">
        <v>5502</v>
      </c>
      <c r="I2478" s="504" t="s">
        <v>5502</v>
      </c>
      <c r="J2478" s="504" t="s">
        <v>5502</v>
      </c>
      <c r="K2478" s="504">
        <v>489</v>
      </c>
      <c r="L2478" s="504">
        <v>20</v>
      </c>
      <c r="M2478" s="504" t="s">
        <v>5502</v>
      </c>
      <c r="N2478" s="504">
        <v>0</v>
      </c>
      <c r="O2478" s="504">
        <v>524</v>
      </c>
    </row>
    <row r="2479" spans="2:15" x14ac:dyDescent="0.25">
      <c r="B2479" t="str">
        <f t="shared" si="38"/>
        <v>1052047036136Female</v>
      </c>
      <c r="C2479" s="256" t="s">
        <v>899</v>
      </c>
      <c r="D2479" s="17" t="s">
        <v>900</v>
      </c>
      <c r="E2479" s="17" t="s">
        <v>2642</v>
      </c>
      <c r="F2479" s="17" t="s">
        <v>2643</v>
      </c>
      <c r="G2479" s="256" t="s">
        <v>3904</v>
      </c>
      <c r="H2479" s="256">
        <v>0</v>
      </c>
      <c r="I2479" s="256">
        <v>0</v>
      </c>
      <c r="J2479" s="256" t="s">
        <v>5502</v>
      </c>
      <c r="K2479" s="256">
        <v>240</v>
      </c>
      <c r="L2479" s="256" t="s">
        <v>5502</v>
      </c>
      <c r="M2479" s="256" t="s">
        <v>5502</v>
      </c>
      <c r="N2479" s="256">
        <v>0</v>
      </c>
      <c r="O2479" s="256">
        <v>248</v>
      </c>
    </row>
    <row r="2480" spans="2:15" x14ac:dyDescent="0.25">
      <c r="B2480" t="str">
        <f t="shared" si="38"/>
        <v>1052047036136Male</v>
      </c>
      <c r="C2480" s="256" t="s">
        <v>899</v>
      </c>
      <c r="D2480" s="17" t="s">
        <v>900</v>
      </c>
      <c r="E2480" s="17" t="s">
        <v>2642</v>
      </c>
      <c r="F2480" s="17" t="s">
        <v>2643</v>
      </c>
      <c r="G2480" s="256" t="s">
        <v>3905</v>
      </c>
      <c r="H2480" s="256">
        <v>0</v>
      </c>
      <c r="I2480" s="256" t="s">
        <v>5502</v>
      </c>
      <c r="J2480" s="256" t="s">
        <v>5502</v>
      </c>
      <c r="K2480" s="256">
        <v>232</v>
      </c>
      <c r="L2480" s="256" t="s">
        <v>5502</v>
      </c>
      <c r="M2480" s="256" t="s">
        <v>5502</v>
      </c>
      <c r="N2480" s="256">
        <v>0</v>
      </c>
      <c r="O2480" s="256">
        <v>252</v>
      </c>
    </row>
    <row r="2481" spans="2:15" x14ac:dyDescent="0.25">
      <c r="B2481" t="str">
        <f t="shared" si="38"/>
        <v>1052047036136Total</v>
      </c>
      <c r="C2481" s="504" t="s">
        <v>899</v>
      </c>
      <c r="D2481" s="505" t="s">
        <v>900</v>
      </c>
      <c r="E2481" s="505" t="s">
        <v>2642</v>
      </c>
      <c r="F2481" s="505" t="str">
        <f>F2480</f>
        <v>6136</v>
      </c>
      <c r="G2481" s="504" t="s">
        <v>3343</v>
      </c>
      <c r="H2481" s="504">
        <v>0</v>
      </c>
      <c r="I2481" s="504" t="s">
        <v>5502</v>
      </c>
      <c r="J2481" s="504" t="s">
        <v>5502</v>
      </c>
      <c r="K2481" s="504">
        <v>472</v>
      </c>
      <c r="L2481" s="504" t="s">
        <v>5502</v>
      </c>
      <c r="M2481" s="504" t="s">
        <v>5502</v>
      </c>
      <c r="N2481" s="504">
        <v>0</v>
      </c>
      <c r="O2481" s="504">
        <v>500</v>
      </c>
    </row>
    <row r="2482" spans="2:15" x14ac:dyDescent="0.25">
      <c r="B2482" t="str">
        <f t="shared" si="38"/>
        <v>1252369035143Female</v>
      </c>
      <c r="C2482" s="256" t="s">
        <v>901</v>
      </c>
      <c r="D2482" s="17" t="s">
        <v>902</v>
      </c>
      <c r="E2482" s="17" t="s">
        <v>2644</v>
      </c>
      <c r="F2482" s="17" t="s">
        <v>2645</v>
      </c>
      <c r="G2482" s="256" t="s">
        <v>3904</v>
      </c>
      <c r="H2482" s="256">
        <v>0</v>
      </c>
      <c r="I2482" s="256" t="s">
        <v>5502</v>
      </c>
      <c r="J2482" s="256" t="s">
        <v>5502</v>
      </c>
      <c r="K2482" s="256">
        <v>237</v>
      </c>
      <c r="L2482" s="256" t="s">
        <v>5502</v>
      </c>
      <c r="M2482" s="256" t="s">
        <v>5502</v>
      </c>
      <c r="N2482" s="256" t="s">
        <v>5502</v>
      </c>
      <c r="O2482" s="256">
        <v>272</v>
      </c>
    </row>
    <row r="2483" spans="2:15" x14ac:dyDescent="0.25">
      <c r="B2483" t="str">
        <f t="shared" si="38"/>
        <v>1252369035143Male</v>
      </c>
      <c r="C2483" s="256" t="s">
        <v>901</v>
      </c>
      <c r="D2483" s="17" t="s">
        <v>902</v>
      </c>
      <c r="E2483" s="17" t="s">
        <v>2644</v>
      </c>
      <c r="F2483" s="17" t="s">
        <v>2645</v>
      </c>
      <c r="G2483" s="256" t="s">
        <v>3905</v>
      </c>
      <c r="H2483" s="256">
        <v>0</v>
      </c>
      <c r="I2483" s="256">
        <v>19</v>
      </c>
      <c r="J2483" s="256" t="s">
        <v>5502</v>
      </c>
      <c r="K2483" s="256">
        <v>224</v>
      </c>
      <c r="L2483" s="256" t="s">
        <v>5502</v>
      </c>
      <c r="M2483" s="256" t="s">
        <v>5502</v>
      </c>
      <c r="N2483" s="256">
        <v>0</v>
      </c>
      <c r="O2483" s="256">
        <v>255</v>
      </c>
    </row>
    <row r="2484" spans="2:15" x14ac:dyDescent="0.25">
      <c r="B2484" t="str">
        <f t="shared" si="38"/>
        <v>1252369035143Total</v>
      </c>
      <c r="C2484" s="504" t="s">
        <v>901</v>
      </c>
      <c r="D2484" s="505" t="s">
        <v>902</v>
      </c>
      <c r="E2484" s="505" t="s">
        <v>2644</v>
      </c>
      <c r="F2484" s="505" t="str">
        <f>F2483</f>
        <v>5143</v>
      </c>
      <c r="G2484" s="504" t="s">
        <v>3343</v>
      </c>
      <c r="H2484" s="504">
        <v>0</v>
      </c>
      <c r="I2484" s="504" t="s">
        <v>5502</v>
      </c>
      <c r="J2484" s="504">
        <v>17</v>
      </c>
      <c r="K2484" s="504">
        <v>461</v>
      </c>
      <c r="L2484" s="504">
        <v>12</v>
      </c>
      <c r="M2484" s="504" t="s">
        <v>5502</v>
      </c>
      <c r="N2484" s="504" t="s">
        <v>5502</v>
      </c>
      <c r="O2484" s="504">
        <v>527</v>
      </c>
    </row>
    <row r="2485" spans="2:15" x14ac:dyDescent="0.25">
      <c r="B2485" t="str">
        <f t="shared" si="38"/>
        <v>1252369031915Female</v>
      </c>
      <c r="C2485" s="256" t="s">
        <v>901</v>
      </c>
      <c r="D2485" s="17" t="s">
        <v>902</v>
      </c>
      <c r="E2485" s="17" t="s">
        <v>2646</v>
      </c>
      <c r="F2485" s="17" t="s">
        <v>2647</v>
      </c>
      <c r="G2485" s="256" t="s">
        <v>3904</v>
      </c>
      <c r="H2485" s="256">
        <v>0</v>
      </c>
      <c r="I2485" s="256">
        <v>38</v>
      </c>
      <c r="J2485" s="256">
        <v>15</v>
      </c>
      <c r="K2485" s="256">
        <v>437</v>
      </c>
      <c r="L2485" s="256" t="s">
        <v>5502</v>
      </c>
      <c r="M2485" s="256">
        <v>18</v>
      </c>
      <c r="N2485" s="256" t="s">
        <v>5502</v>
      </c>
      <c r="O2485" s="256">
        <v>518</v>
      </c>
    </row>
    <row r="2486" spans="2:15" x14ac:dyDescent="0.25">
      <c r="B2486" t="str">
        <f t="shared" si="38"/>
        <v>1252369031915Male</v>
      </c>
      <c r="C2486" s="256" t="s">
        <v>901</v>
      </c>
      <c r="D2486" s="17" t="s">
        <v>902</v>
      </c>
      <c r="E2486" s="17" t="s">
        <v>2646</v>
      </c>
      <c r="F2486" s="17" t="s">
        <v>2647</v>
      </c>
      <c r="G2486" s="256" t="s">
        <v>3905</v>
      </c>
      <c r="H2486" s="256">
        <v>0</v>
      </c>
      <c r="I2486" s="256">
        <v>44</v>
      </c>
      <c r="J2486" s="256" t="s">
        <v>5502</v>
      </c>
      <c r="K2486" s="256">
        <v>461</v>
      </c>
      <c r="L2486" s="256" t="s">
        <v>5502</v>
      </c>
      <c r="M2486" s="256">
        <v>13</v>
      </c>
      <c r="N2486" s="256">
        <v>0</v>
      </c>
      <c r="O2486" s="256">
        <v>536</v>
      </c>
    </row>
    <row r="2487" spans="2:15" x14ac:dyDescent="0.25">
      <c r="B2487" t="str">
        <f t="shared" si="38"/>
        <v>1252369031915Total</v>
      </c>
      <c r="C2487" s="504" t="s">
        <v>901</v>
      </c>
      <c r="D2487" s="505" t="s">
        <v>902</v>
      </c>
      <c r="E2487" s="505" t="s">
        <v>2646</v>
      </c>
      <c r="F2487" s="505" t="str">
        <f>F2486</f>
        <v>1915</v>
      </c>
      <c r="G2487" s="504" t="s">
        <v>3343</v>
      </c>
      <c r="H2487" s="504">
        <v>0</v>
      </c>
      <c r="I2487" s="504">
        <v>82</v>
      </c>
      <c r="J2487" s="504" t="s">
        <v>5502</v>
      </c>
      <c r="K2487" s="504">
        <v>898</v>
      </c>
      <c r="L2487" s="504" t="s">
        <v>5502</v>
      </c>
      <c r="M2487" s="504">
        <v>31</v>
      </c>
      <c r="N2487" s="504" t="s">
        <v>5502</v>
      </c>
      <c r="O2487" s="504">
        <v>1054</v>
      </c>
    </row>
    <row r="2488" spans="2:15" x14ac:dyDescent="0.25">
      <c r="B2488" t="str">
        <f t="shared" si="38"/>
        <v>1220981034681Female</v>
      </c>
      <c r="C2488" s="256" t="s">
        <v>903</v>
      </c>
      <c r="D2488" s="17" t="s">
        <v>904</v>
      </c>
      <c r="E2488" s="17" t="s">
        <v>2648</v>
      </c>
      <c r="F2488" s="17" t="s">
        <v>2649</v>
      </c>
      <c r="G2488" s="256" t="s">
        <v>3904</v>
      </c>
      <c r="H2488" s="256">
        <v>0</v>
      </c>
      <c r="I2488" s="256" t="s">
        <v>5502</v>
      </c>
      <c r="J2488" s="256">
        <v>11</v>
      </c>
      <c r="K2488" s="256">
        <v>200</v>
      </c>
      <c r="L2488" s="256" t="s">
        <v>5502</v>
      </c>
      <c r="M2488" s="256">
        <v>14</v>
      </c>
      <c r="N2488" s="256">
        <v>0</v>
      </c>
      <c r="O2488" s="256">
        <v>238</v>
      </c>
    </row>
    <row r="2489" spans="2:15" x14ac:dyDescent="0.25">
      <c r="B2489" t="str">
        <f t="shared" si="38"/>
        <v>1220981034681Male</v>
      </c>
      <c r="C2489" s="256" t="s">
        <v>903</v>
      </c>
      <c r="D2489" s="17" t="s">
        <v>904</v>
      </c>
      <c r="E2489" s="17" t="s">
        <v>2648</v>
      </c>
      <c r="F2489" s="17" t="s">
        <v>2649</v>
      </c>
      <c r="G2489" s="256" t="s">
        <v>3905</v>
      </c>
      <c r="H2489" s="256">
        <v>0</v>
      </c>
      <c r="I2489" s="256" t="s">
        <v>5502</v>
      </c>
      <c r="J2489" s="256" t="s">
        <v>5502</v>
      </c>
      <c r="K2489" s="256">
        <v>199</v>
      </c>
      <c r="L2489" s="256" t="s">
        <v>5502</v>
      </c>
      <c r="M2489" s="256" t="s">
        <v>5502</v>
      </c>
      <c r="N2489" s="256">
        <v>0</v>
      </c>
      <c r="O2489" s="256">
        <v>219</v>
      </c>
    </row>
    <row r="2490" spans="2:15" x14ac:dyDescent="0.25">
      <c r="B2490" t="str">
        <f t="shared" si="38"/>
        <v>1220981034681Total</v>
      </c>
      <c r="C2490" s="504" t="s">
        <v>903</v>
      </c>
      <c r="D2490" s="505" t="s">
        <v>904</v>
      </c>
      <c r="E2490" s="505" t="s">
        <v>2648</v>
      </c>
      <c r="F2490" s="505" t="str">
        <f>F2489</f>
        <v>4681</v>
      </c>
      <c r="G2490" s="504" t="s">
        <v>3343</v>
      </c>
      <c r="H2490" s="504">
        <v>0</v>
      </c>
      <c r="I2490" s="504" t="s">
        <v>5502</v>
      </c>
      <c r="J2490" s="504" t="s">
        <v>5502</v>
      </c>
      <c r="K2490" s="504">
        <v>399</v>
      </c>
      <c r="L2490" s="504" t="s">
        <v>5502</v>
      </c>
      <c r="M2490" s="504" t="s">
        <v>5502</v>
      </c>
      <c r="N2490" s="504">
        <v>0</v>
      </c>
      <c r="O2490" s="504">
        <v>457</v>
      </c>
    </row>
    <row r="2491" spans="2:15" x14ac:dyDescent="0.25">
      <c r="B2491" t="str">
        <f t="shared" si="38"/>
        <v>1220981031100Female</v>
      </c>
      <c r="C2491" s="256" t="s">
        <v>903</v>
      </c>
      <c r="D2491" s="17" t="s">
        <v>904</v>
      </c>
      <c r="E2491" s="17" t="s">
        <v>2650</v>
      </c>
      <c r="F2491" s="17" t="s">
        <v>2651</v>
      </c>
      <c r="G2491" s="256" t="s">
        <v>3904</v>
      </c>
      <c r="H2491" s="256" t="s">
        <v>5502</v>
      </c>
      <c r="I2491" s="256">
        <v>26</v>
      </c>
      <c r="J2491" s="256">
        <v>39</v>
      </c>
      <c r="K2491" s="256">
        <v>983</v>
      </c>
      <c r="L2491" s="256">
        <v>16</v>
      </c>
      <c r="M2491" s="256">
        <v>38</v>
      </c>
      <c r="N2491" s="256" t="s">
        <v>5502</v>
      </c>
      <c r="O2491" s="256">
        <v>1105</v>
      </c>
    </row>
    <row r="2492" spans="2:15" x14ac:dyDescent="0.25">
      <c r="B2492" t="str">
        <f t="shared" si="38"/>
        <v>1220981031100Male</v>
      </c>
      <c r="C2492" s="256" t="s">
        <v>903</v>
      </c>
      <c r="D2492" s="17" t="s">
        <v>904</v>
      </c>
      <c r="E2492" s="17" t="s">
        <v>2650</v>
      </c>
      <c r="F2492" s="17" t="s">
        <v>2651</v>
      </c>
      <c r="G2492" s="256" t="s">
        <v>3905</v>
      </c>
      <c r="H2492" s="256">
        <v>0</v>
      </c>
      <c r="I2492" s="256">
        <v>34</v>
      </c>
      <c r="J2492" s="256">
        <v>48</v>
      </c>
      <c r="K2492" s="256">
        <v>1099</v>
      </c>
      <c r="L2492" s="256" t="s">
        <v>5502</v>
      </c>
      <c r="M2492" s="256">
        <v>29</v>
      </c>
      <c r="N2492" s="256" t="s">
        <v>5502</v>
      </c>
      <c r="O2492" s="256">
        <v>1222</v>
      </c>
    </row>
    <row r="2493" spans="2:15" x14ac:dyDescent="0.25">
      <c r="B2493" t="str">
        <f t="shared" si="38"/>
        <v>1220981031100Total</v>
      </c>
      <c r="C2493" s="504" t="s">
        <v>903</v>
      </c>
      <c r="D2493" s="505" t="s">
        <v>904</v>
      </c>
      <c r="E2493" s="505" t="s">
        <v>2650</v>
      </c>
      <c r="F2493" s="505" t="str">
        <f>F2492</f>
        <v>1100</v>
      </c>
      <c r="G2493" s="504" t="s">
        <v>3343</v>
      </c>
      <c r="H2493" s="504" t="s">
        <v>5502</v>
      </c>
      <c r="I2493" s="504">
        <v>60</v>
      </c>
      <c r="J2493" s="504">
        <v>87</v>
      </c>
      <c r="K2493" s="504">
        <v>2082</v>
      </c>
      <c r="L2493" s="504" t="s">
        <v>5502</v>
      </c>
      <c r="M2493" s="504">
        <v>67</v>
      </c>
      <c r="N2493" s="504" t="s">
        <v>5502</v>
      </c>
      <c r="O2493" s="504">
        <v>2327</v>
      </c>
    </row>
    <row r="2494" spans="2:15" x14ac:dyDescent="0.25">
      <c r="B2494" t="str">
        <f t="shared" si="38"/>
        <v>1220981037957Female</v>
      </c>
      <c r="C2494" s="256" t="s">
        <v>903</v>
      </c>
      <c r="D2494" s="17" t="s">
        <v>904</v>
      </c>
      <c r="E2494" s="17" t="s">
        <v>2652</v>
      </c>
      <c r="F2494" s="17" t="s">
        <v>2653</v>
      </c>
      <c r="G2494" s="256" t="s">
        <v>3904</v>
      </c>
      <c r="H2494" s="256" t="s">
        <v>5502</v>
      </c>
      <c r="I2494" s="256" t="s">
        <v>5502</v>
      </c>
      <c r="J2494" s="256" t="s">
        <v>5502</v>
      </c>
      <c r="K2494" s="256">
        <v>185</v>
      </c>
      <c r="L2494" s="256" t="s">
        <v>5502</v>
      </c>
      <c r="M2494" s="256" t="s">
        <v>5502</v>
      </c>
      <c r="N2494" s="256" t="s">
        <v>5502</v>
      </c>
      <c r="O2494" s="256">
        <v>211</v>
      </c>
    </row>
    <row r="2495" spans="2:15" x14ac:dyDescent="0.25">
      <c r="B2495" t="str">
        <f t="shared" si="38"/>
        <v>1220981037957Male</v>
      </c>
      <c r="C2495" s="256" t="s">
        <v>903</v>
      </c>
      <c r="D2495" s="17" t="s">
        <v>904</v>
      </c>
      <c r="E2495" s="17" t="s">
        <v>2652</v>
      </c>
      <c r="F2495" s="17" t="s">
        <v>2653</v>
      </c>
      <c r="G2495" s="256" t="s">
        <v>3905</v>
      </c>
      <c r="H2495" s="256" t="s">
        <v>5502</v>
      </c>
      <c r="I2495" s="256">
        <v>0</v>
      </c>
      <c r="J2495" s="256">
        <v>13</v>
      </c>
      <c r="K2495" s="256">
        <v>201</v>
      </c>
      <c r="L2495" s="256" t="s">
        <v>5502</v>
      </c>
      <c r="M2495" s="256" t="s">
        <v>5502</v>
      </c>
      <c r="N2495" s="256">
        <v>0</v>
      </c>
      <c r="O2495" s="256">
        <v>222</v>
      </c>
    </row>
    <row r="2496" spans="2:15" x14ac:dyDescent="0.25">
      <c r="B2496" t="str">
        <f t="shared" si="38"/>
        <v>1220981037957Total</v>
      </c>
      <c r="C2496" s="504" t="s">
        <v>903</v>
      </c>
      <c r="D2496" s="505" t="s">
        <v>904</v>
      </c>
      <c r="E2496" s="505" t="s">
        <v>2652</v>
      </c>
      <c r="F2496" s="505" t="str">
        <f>F2495</f>
        <v>7957</v>
      </c>
      <c r="G2496" s="504" t="s">
        <v>3343</v>
      </c>
      <c r="H2496" s="504" t="s">
        <v>5502</v>
      </c>
      <c r="I2496" s="504" t="s">
        <v>5502</v>
      </c>
      <c r="J2496" s="504" t="s">
        <v>5502</v>
      </c>
      <c r="K2496" s="504">
        <v>386</v>
      </c>
      <c r="L2496" s="504" t="s">
        <v>5502</v>
      </c>
      <c r="M2496" s="504">
        <v>13</v>
      </c>
      <c r="N2496" s="504" t="s">
        <v>5502</v>
      </c>
      <c r="O2496" s="504">
        <v>433</v>
      </c>
    </row>
    <row r="2497" spans="2:15" x14ac:dyDescent="0.25">
      <c r="B2497" t="str">
        <f t="shared" si="38"/>
        <v>1220981031099Female</v>
      </c>
      <c r="C2497" s="256" t="s">
        <v>903</v>
      </c>
      <c r="D2497" s="17" t="s">
        <v>904</v>
      </c>
      <c r="E2497" s="17" t="s">
        <v>2654</v>
      </c>
      <c r="F2497" s="17" t="s">
        <v>2655</v>
      </c>
      <c r="G2497" s="256" t="s">
        <v>3904</v>
      </c>
      <c r="H2497" s="256">
        <v>0</v>
      </c>
      <c r="I2497" s="256" t="s">
        <v>5502</v>
      </c>
      <c r="J2497" s="256" t="s">
        <v>5502</v>
      </c>
      <c r="K2497" s="256">
        <v>136</v>
      </c>
      <c r="L2497" s="256" t="s">
        <v>5502</v>
      </c>
      <c r="M2497" s="256" t="s">
        <v>5502</v>
      </c>
      <c r="N2497" s="256">
        <v>0</v>
      </c>
      <c r="O2497" s="256">
        <v>155</v>
      </c>
    </row>
    <row r="2498" spans="2:15" x14ac:dyDescent="0.25">
      <c r="B2498" t="str">
        <f t="shared" si="38"/>
        <v>1220981031099Male</v>
      </c>
      <c r="C2498" s="256" t="s">
        <v>903</v>
      </c>
      <c r="D2498" s="17" t="s">
        <v>904</v>
      </c>
      <c r="E2498" s="17" t="s">
        <v>2654</v>
      </c>
      <c r="F2498" s="17" t="s">
        <v>2655</v>
      </c>
      <c r="G2498" s="256" t="s">
        <v>3905</v>
      </c>
      <c r="H2498" s="256">
        <v>0</v>
      </c>
      <c r="I2498" s="256" t="s">
        <v>5502</v>
      </c>
      <c r="J2498" s="256" t="s">
        <v>5502</v>
      </c>
      <c r="K2498" s="256">
        <v>168</v>
      </c>
      <c r="L2498" s="256" t="s">
        <v>5502</v>
      </c>
      <c r="M2498" s="256" t="s">
        <v>5502</v>
      </c>
      <c r="N2498" s="256">
        <v>0</v>
      </c>
      <c r="O2498" s="256">
        <v>182</v>
      </c>
    </row>
    <row r="2499" spans="2:15" x14ac:dyDescent="0.25">
      <c r="B2499" t="str">
        <f t="shared" si="38"/>
        <v>1220981031099Total</v>
      </c>
      <c r="C2499" s="504" t="s">
        <v>903</v>
      </c>
      <c r="D2499" s="505" t="s">
        <v>904</v>
      </c>
      <c r="E2499" s="505" t="s">
        <v>2654</v>
      </c>
      <c r="F2499" s="505" t="str">
        <f>F2498</f>
        <v>1099</v>
      </c>
      <c r="G2499" s="504" t="s">
        <v>3343</v>
      </c>
      <c r="H2499" s="504">
        <v>0</v>
      </c>
      <c r="I2499" s="504" t="s">
        <v>5502</v>
      </c>
      <c r="J2499" s="504">
        <v>13</v>
      </c>
      <c r="K2499" s="504">
        <v>304</v>
      </c>
      <c r="L2499" s="504" t="s">
        <v>5502</v>
      </c>
      <c r="M2499" s="504" t="s">
        <v>5502</v>
      </c>
      <c r="N2499" s="504">
        <v>0</v>
      </c>
      <c r="O2499" s="504">
        <v>337</v>
      </c>
    </row>
    <row r="2500" spans="2:15" x14ac:dyDescent="0.25">
      <c r="B2500" t="str">
        <f t="shared" si="38"/>
        <v>1283263032345Female</v>
      </c>
      <c r="C2500" s="256" t="s">
        <v>905</v>
      </c>
      <c r="D2500" s="17" t="s">
        <v>906</v>
      </c>
      <c r="E2500" s="17" t="s">
        <v>2656</v>
      </c>
      <c r="F2500" s="17" t="s">
        <v>2657</v>
      </c>
      <c r="G2500" s="256" t="s">
        <v>3904</v>
      </c>
      <c r="H2500" s="256">
        <v>0</v>
      </c>
      <c r="I2500" s="256" t="s">
        <v>5502</v>
      </c>
      <c r="J2500" s="256" t="s">
        <v>5502</v>
      </c>
      <c r="K2500" s="256">
        <v>184</v>
      </c>
      <c r="L2500" s="256">
        <v>0</v>
      </c>
      <c r="M2500" s="256" t="s">
        <v>5502</v>
      </c>
      <c r="N2500" s="256">
        <v>0</v>
      </c>
      <c r="O2500" s="256">
        <v>190</v>
      </c>
    </row>
    <row r="2501" spans="2:15" x14ac:dyDescent="0.25">
      <c r="B2501" t="str">
        <f t="shared" ref="B2501:B2564" si="39">C2501&amp;F2501&amp;G2501</f>
        <v>1283263032345Male</v>
      </c>
      <c r="C2501" s="256" t="s">
        <v>905</v>
      </c>
      <c r="D2501" s="17" t="s">
        <v>906</v>
      </c>
      <c r="E2501" s="17" t="s">
        <v>2656</v>
      </c>
      <c r="F2501" s="17" t="s">
        <v>2657</v>
      </c>
      <c r="G2501" s="256" t="s">
        <v>3905</v>
      </c>
      <c r="H2501" s="256">
        <v>0</v>
      </c>
      <c r="I2501" s="256" t="s">
        <v>5502</v>
      </c>
      <c r="J2501" s="256" t="s">
        <v>5502</v>
      </c>
      <c r="K2501" s="256">
        <v>205</v>
      </c>
      <c r="L2501" s="256" t="s">
        <v>5502</v>
      </c>
      <c r="M2501" s="256">
        <v>0</v>
      </c>
      <c r="N2501" s="256">
        <v>0</v>
      </c>
      <c r="O2501" s="256">
        <v>213</v>
      </c>
    </row>
    <row r="2502" spans="2:15" x14ac:dyDescent="0.25">
      <c r="B2502" t="str">
        <f t="shared" si="39"/>
        <v>1283263032345Total</v>
      </c>
      <c r="C2502" s="504" t="s">
        <v>905</v>
      </c>
      <c r="D2502" s="505" t="s">
        <v>906</v>
      </c>
      <c r="E2502" s="505" t="s">
        <v>2656</v>
      </c>
      <c r="F2502" s="505" t="str">
        <f>F2501</f>
        <v>2345</v>
      </c>
      <c r="G2502" s="504" t="s">
        <v>3343</v>
      </c>
      <c r="H2502" s="504">
        <v>0</v>
      </c>
      <c r="I2502" s="504" t="s">
        <v>5502</v>
      </c>
      <c r="J2502" s="504" t="s">
        <v>5502</v>
      </c>
      <c r="K2502" s="504">
        <v>389</v>
      </c>
      <c r="L2502" s="504" t="s">
        <v>5502</v>
      </c>
      <c r="M2502" s="504" t="s">
        <v>5502</v>
      </c>
      <c r="N2502" s="504">
        <v>0</v>
      </c>
      <c r="O2502" s="504">
        <v>403</v>
      </c>
    </row>
    <row r="2503" spans="2:15" x14ac:dyDescent="0.25">
      <c r="B2503" t="str">
        <f t="shared" si="39"/>
        <v>1101470036231Female</v>
      </c>
      <c r="C2503" s="256" t="s">
        <v>907</v>
      </c>
      <c r="D2503" s="17" t="s">
        <v>908</v>
      </c>
      <c r="E2503" s="17" t="s">
        <v>2658</v>
      </c>
      <c r="F2503" s="17" t="s">
        <v>2659</v>
      </c>
      <c r="G2503" s="256" t="s">
        <v>3904</v>
      </c>
      <c r="H2503" s="256">
        <v>0</v>
      </c>
      <c r="I2503" s="256" t="s">
        <v>5502</v>
      </c>
      <c r="J2503" s="256" t="s">
        <v>5502</v>
      </c>
      <c r="K2503" s="256">
        <v>339</v>
      </c>
      <c r="L2503" s="256" t="s">
        <v>5502</v>
      </c>
      <c r="M2503" s="256" t="s">
        <v>5502</v>
      </c>
      <c r="N2503" s="256">
        <v>0</v>
      </c>
      <c r="O2503" s="256">
        <v>350</v>
      </c>
    </row>
    <row r="2504" spans="2:15" x14ac:dyDescent="0.25">
      <c r="B2504" t="str">
        <f t="shared" si="39"/>
        <v>1101470036231Male</v>
      </c>
      <c r="C2504" s="256" t="s">
        <v>907</v>
      </c>
      <c r="D2504" s="17" t="s">
        <v>908</v>
      </c>
      <c r="E2504" s="17" t="s">
        <v>2658</v>
      </c>
      <c r="F2504" s="17" t="s">
        <v>2659</v>
      </c>
      <c r="G2504" s="256" t="s">
        <v>3905</v>
      </c>
      <c r="H2504" s="256" t="s">
        <v>5502</v>
      </c>
      <c r="I2504" s="256" t="s">
        <v>5502</v>
      </c>
      <c r="J2504" s="256" t="s">
        <v>5502</v>
      </c>
      <c r="K2504" s="256">
        <v>332</v>
      </c>
      <c r="L2504" s="256">
        <v>0</v>
      </c>
      <c r="M2504" s="256" t="s">
        <v>5502</v>
      </c>
      <c r="N2504" s="256">
        <v>0</v>
      </c>
      <c r="O2504" s="256">
        <v>343</v>
      </c>
    </row>
    <row r="2505" spans="2:15" x14ac:dyDescent="0.25">
      <c r="B2505" t="str">
        <f t="shared" si="39"/>
        <v>1101470036231Total</v>
      </c>
      <c r="C2505" s="504" t="s">
        <v>907</v>
      </c>
      <c r="D2505" s="505" t="s">
        <v>908</v>
      </c>
      <c r="E2505" s="505" t="s">
        <v>2658</v>
      </c>
      <c r="F2505" s="505" t="str">
        <f>F2504</f>
        <v>6231</v>
      </c>
      <c r="G2505" s="504" t="s">
        <v>3343</v>
      </c>
      <c r="H2505" s="504" t="s">
        <v>5502</v>
      </c>
      <c r="I2505" s="504" t="s">
        <v>5502</v>
      </c>
      <c r="J2505" s="504" t="s">
        <v>5502</v>
      </c>
      <c r="K2505" s="504">
        <v>671</v>
      </c>
      <c r="L2505" s="504" t="s">
        <v>5502</v>
      </c>
      <c r="M2505" s="504" t="s">
        <v>5502</v>
      </c>
      <c r="N2505" s="504">
        <v>0</v>
      </c>
      <c r="O2505" s="504">
        <v>693</v>
      </c>
    </row>
    <row r="2506" spans="2:15" x14ac:dyDescent="0.25">
      <c r="B2506" t="str">
        <f t="shared" si="39"/>
        <v>1220982027308Female</v>
      </c>
      <c r="C2506" s="256" t="s">
        <v>909</v>
      </c>
      <c r="D2506" s="17" t="s">
        <v>910</v>
      </c>
      <c r="E2506" s="17" t="s">
        <v>2660</v>
      </c>
      <c r="F2506" s="17" t="s">
        <v>2661</v>
      </c>
      <c r="G2506" s="256" t="s">
        <v>3904</v>
      </c>
      <c r="H2506" s="256" t="s">
        <v>5502</v>
      </c>
      <c r="I2506" s="256" t="s">
        <v>5502</v>
      </c>
      <c r="J2506" s="256">
        <v>16</v>
      </c>
      <c r="K2506" s="256">
        <v>190</v>
      </c>
      <c r="L2506" s="256">
        <v>13</v>
      </c>
      <c r="M2506" s="256">
        <v>24</v>
      </c>
      <c r="N2506" s="256">
        <v>0</v>
      </c>
      <c r="O2506" s="256">
        <v>250</v>
      </c>
    </row>
    <row r="2507" spans="2:15" x14ac:dyDescent="0.25">
      <c r="B2507" t="str">
        <f t="shared" si="39"/>
        <v>1220982027308Male</v>
      </c>
      <c r="C2507" s="256" t="s">
        <v>909</v>
      </c>
      <c r="D2507" s="17" t="s">
        <v>910</v>
      </c>
      <c r="E2507" s="17" t="s">
        <v>2660</v>
      </c>
      <c r="F2507" s="17" t="s">
        <v>2661</v>
      </c>
      <c r="G2507" s="256" t="s">
        <v>3905</v>
      </c>
      <c r="H2507" s="256">
        <v>0</v>
      </c>
      <c r="I2507" s="256" t="s">
        <v>5502</v>
      </c>
      <c r="J2507" s="256" t="s">
        <v>5502</v>
      </c>
      <c r="K2507" s="256">
        <v>205</v>
      </c>
      <c r="L2507" s="256">
        <v>17</v>
      </c>
      <c r="M2507" s="256">
        <v>24</v>
      </c>
      <c r="N2507" s="256">
        <v>0</v>
      </c>
      <c r="O2507" s="256">
        <v>261</v>
      </c>
    </row>
    <row r="2508" spans="2:15" x14ac:dyDescent="0.25">
      <c r="B2508" t="str">
        <f t="shared" si="39"/>
        <v>1220982027308Total</v>
      </c>
      <c r="C2508" s="504" t="s">
        <v>909</v>
      </c>
      <c r="D2508" s="505" t="s">
        <v>910</v>
      </c>
      <c r="E2508" s="505" t="s">
        <v>2660</v>
      </c>
      <c r="F2508" s="505" t="str">
        <f>F2507</f>
        <v>7308</v>
      </c>
      <c r="G2508" s="504" t="s">
        <v>3343</v>
      </c>
      <c r="H2508" s="504" t="s">
        <v>5502</v>
      </c>
      <c r="I2508" s="504" t="s">
        <v>5502</v>
      </c>
      <c r="J2508" s="504" t="s">
        <v>5502</v>
      </c>
      <c r="K2508" s="504">
        <v>395</v>
      </c>
      <c r="L2508" s="504">
        <v>30</v>
      </c>
      <c r="M2508" s="504">
        <v>48</v>
      </c>
      <c r="N2508" s="504">
        <v>0</v>
      </c>
      <c r="O2508" s="504">
        <v>511</v>
      </c>
    </row>
    <row r="2509" spans="2:15" x14ac:dyDescent="0.25">
      <c r="B2509" t="str">
        <f t="shared" si="39"/>
        <v>1220982024682Female</v>
      </c>
      <c r="C2509" s="256" t="s">
        <v>909</v>
      </c>
      <c r="D2509" s="17" t="s">
        <v>910</v>
      </c>
      <c r="E2509" s="17" t="s">
        <v>2662</v>
      </c>
      <c r="F2509" s="17" t="s">
        <v>2663</v>
      </c>
      <c r="G2509" s="256" t="s">
        <v>3904</v>
      </c>
      <c r="H2509" s="256" t="s">
        <v>5502</v>
      </c>
      <c r="I2509" s="256">
        <v>96</v>
      </c>
      <c r="J2509" s="256">
        <v>73</v>
      </c>
      <c r="K2509" s="256">
        <v>1212</v>
      </c>
      <c r="L2509" s="256" t="s">
        <v>5502</v>
      </c>
      <c r="M2509" s="256">
        <v>103</v>
      </c>
      <c r="N2509" s="256">
        <v>0</v>
      </c>
      <c r="O2509" s="256">
        <v>1525</v>
      </c>
    </row>
    <row r="2510" spans="2:15" x14ac:dyDescent="0.25">
      <c r="B2510" t="str">
        <f t="shared" si="39"/>
        <v>1220982024682Male</v>
      </c>
      <c r="C2510" s="256" t="s">
        <v>909</v>
      </c>
      <c r="D2510" s="17" t="s">
        <v>910</v>
      </c>
      <c r="E2510" s="17" t="s">
        <v>2662</v>
      </c>
      <c r="F2510" s="17" t="s">
        <v>2663</v>
      </c>
      <c r="G2510" s="256" t="s">
        <v>3905</v>
      </c>
      <c r="H2510" s="256" t="s">
        <v>5502</v>
      </c>
      <c r="I2510" s="256">
        <v>117</v>
      </c>
      <c r="J2510" s="256">
        <v>75</v>
      </c>
      <c r="K2510" s="256">
        <v>1309</v>
      </c>
      <c r="L2510" s="256" t="s">
        <v>5502</v>
      </c>
      <c r="M2510" s="256">
        <v>103</v>
      </c>
      <c r="N2510" s="256">
        <v>0</v>
      </c>
      <c r="O2510" s="256">
        <v>1650</v>
      </c>
    </row>
    <row r="2511" spans="2:15" x14ac:dyDescent="0.25">
      <c r="B2511" t="str">
        <f t="shared" si="39"/>
        <v>1220982024682Total</v>
      </c>
      <c r="C2511" s="504" t="s">
        <v>909</v>
      </c>
      <c r="D2511" s="505" t="s">
        <v>910</v>
      </c>
      <c r="E2511" s="505" t="s">
        <v>2662</v>
      </c>
      <c r="F2511" s="505" t="str">
        <f>F2510</f>
        <v>4682</v>
      </c>
      <c r="G2511" s="504" t="s">
        <v>3343</v>
      </c>
      <c r="H2511" s="504" t="s">
        <v>5502</v>
      </c>
      <c r="I2511" s="504">
        <v>213</v>
      </c>
      <c r="J2511" s="504">
        <v>148</v>
      </c>
      <c r="K2511" s="504">
        <v>2521</v>
      </c>
      <c r="L2511" s="504" t="s">
        <v>5502</v>
      </c>
      <c r="M2511" s="504">
        <v>206</v>
      </c>
      <c r="N2511" s="504">
        <v>0</v>
      </c>
      <c r="O2511" s="504">
        <v>3175</v>
      </c>
    </row>
    <row r="2512" spans="2:15" x14ac:dyDescent="0.25">
      <c r="B2512" t="str">
        <f t="shared" si="39"/>
        <v>1220982021116Female</v>
      </c>
      <c r="C2512" s="256" t="s">
        <v>909</v>
      </c>
      <c r="D2512" s="17" t="s">
        <v>910</v>
      </c>
      <c r="E2512" s="17" t="s">
        <v>2664</v>
      </c>
      <c r="F2512" s="17" t="s">
        <v>2665</v>
      </c>
      <c r="G2512" s="256" t="s">
        <v>3904</v>
      </c>
      <c r="H2512" s="256" t="s">
        <v>5502</v>
      </c>
      <c r="I2512" s="256">
        <v>14</v>
      </c>
      <c r="J2512" s="256" t="s">
        <v>5502</v>
      </c>
      <c r="K2512" s="256">
        <v>217</v>
      </c>
      <c r="L2512" s="256">
        <v>13</v>
      </c>
      <c r="M2512" s="256">
        <v>20</v>
      </c>
      <c r="N2512" s="256">
        <v>0</v>
      </c>
      <c r="O2512" s="256">
        <v>277</v>
      </c>
    </row>
    <row r="2513" spans="2:15" x14ac:dyDescent="0.25">
      <c r="B2513" t="str">
        <f t="shared" si="39"/>
        <v>1220982021116Male</v>
      </c>
      <c r="C2513" s="256" t="s">
        <v>909</v>
      </c>
      <c r="D2513" s="17" t="s">
        <v>910</v>
      </c>
      <c r="E2513" s="17" t="s">
        <v>2664</v>
      </c>
      <c r="F2513" s="17" t="s">
        <v>2665</v>
      </c>
      <c r="G2513" s="256" t="s">
        <v>3905</v>
      </c>
      <c r="H2513" s="256" t="s">
        <v>5502</v>
      </c>
      <c r="I2513" s="256">
        <v>22</v>
      </c>
      <c r="J2513" s="256">
        <v>18</v>
      </c>
      <c r="K2513" s="256">
        <v>206</v>
      </c>
      <c r="L2513" s="256">
        <v>16</v>
      </c>
      <c r="M2513" s="256" t="s">
        <v>5502</v>
      </c>
      <c r="N2513" s="256">
        <v>0</v>
      </c>
      <c r="O2513" s="256">
        <v>279</v>
      </c>
    </row>
    <row r="2514" spans="2:15" x14ac:dyDescent="0.25">
      <c r="B2514" t="str">
        <f t="shared" si="39"/>
        <v>1220982021116Total</v>
      </c>
      <c r="C2514" s="504" t="s">
        <v>909</v>
      </c>
      <c r="D2514" s="505" t="s">
        <v>910</v>
      </c>
      <c r="E2514" s="505" t="s">
        <v>2664</v>
      </c>
      <c r="F2514" s="505" t="str">
        <f>F2513</f>
        <v>1116</v>
      </c>
      <c r="G2514" s="504" t="s">
        <v>3343</v>
      </c>
      <c r="H2514" s="504" t="s">
        <v>5502</v>
      </c>
      <c r="I2514" s="504">
        <v>36</v>
      </c>
      <c r="J2514" s="504" t="s">
        <v>5502</v>
      </c>
      <c r="K2514" s="504">
        <v>423</v>
      </c>
      <c r="L2514" s="504" t="s">
        <v>5502</v>
      </c>
      <c r="M2514" s="504" t="s">
        <v>5502</v>
      </c>
      <c r="N2514" s="504">
        <v>0</v>
      </c>
      <c r="O2514" s="504">
        <v>556</v>
      </c>
    </row>
    <row r="2515" spans="2:15" x14ac:dyDescent="0.25">
      <c r="B2515" t="str">
        <f t="shared" si="39"/>
        <v>1220982021113Female</v>
      </c>
      <c r="C2515" s="256" t="s">
        <v>909</v>
      </c>
      <c r="D2515" s="17" t="s">
        <v>910</v>
      </c>
      <c r="E2515" s="17" t="s">
        <v>2666</v>
      </c>
      <c r="F2515" s="17" t="s">
        <v>2667</v>
      </c>
      <c r="G2515" s="256" t="s">
        <v>3904</v>
      </c>
      <c r="H2515" s="256">
        <v>0</v>
      </c>
      <c r="I2515" s="256">
        <v>21</v>
      </c>
      <c r="J2515" s="256">
        <v>13</v>
      </c>
      <c r="K2515" s="256">
        <v>248</v>
      </c>
      <c r="L2515" s="256">
        <v>13</v>
      </c>
      <c r="M2515" s="256">
        <v>20</v>
      </c>
      <c r="N2515" s="256">
        <v>0</v>
      </c>
      <c r="O2515" s="256">
        <v>315</v>
      </c>
    </row>
    <row r="2516" spans="2:15" x14ac:dyDescent="0.25">
      <c r="B2516" t="str">
        <f t="shared" si="39"/>
        <v>1220982021113Male</v>
      </c>
      <c r="C2516" s="256" t="s">
        <v>909</v>
      </c>
      <c r="D2516" s="17" t="s">
        <v>910</v>
      </c>
      <c r="E2516" s="17" t="s">
        <v>2666</v>
      </c>
      <c r="F2516" s="17" t="s">
        <v>2667</v>
      </c>
      <c r="G2516" s="256" t="s">
        <v>3905</v>
      </c>
      <c r="H2516" s="256" t="s">
        <v>5502</v>
      </c>
      <c r="I2516" s="256">
        <v>19</v>
      </c>
      <c r="J2516" s="256">
        <v>14</v>
      </c>
      <c r="K2516" s="256">
        <v>276</v>
      </c>
      <c r="L2516" s="256" t="s">
        <v>5502</v>
      </c>
      <c r="M2516" s="256">
        <v>30</v>
      </c>
      <c r="N2516" s="256">
        <v>0</v>
      </c>
      <c r="O2516" s="256">
        <v>349</v>
      </c>
    </row>
    <row r="2517" spans="2:15" x14ac:dyDescent="0.25">
      <c r="B2517" t="str">
        <f t="shared" si="39"/>
        <v>1220982021113Total</v>
      </c>
      <c r="C2517" s="504" t="s">
        <v>909</v>
      </c>
      <c r="D2517" s="505" t="s">
        <v>910</v>
      </c>
      <c r="E2517" s="505" t="s">
        <v>2666</v>
      </c>
      <c r="F2517" s="505" t="str">
        <f>F2516</f>
        <v>1113</v>
      </c>
      <c r="G2517" s="504" t="s">
        <v>3343</v>
      </c>
      <c r="H2517" s="504" t="s">
        <v>5502</v>
      </c>
      <c r="I2517" s="504">
        <v>40</v>
      </c>
      <c r="J2517" s="504">
        <v>27</v>
      </c>
      <c r="K2517" s="504">
        <v>524</v>
      </c>
      <c r="L2517" s="504" t="s">
        <v>5502</v>
      </c>
      <c r="M2517" s="504">
        <v>50</v>
      </c>
      <c r="N2517" s="504">
        <v>0</v>
      </c>
      <c r="O2517" s="504">
        <v>664</v>
      </c>
    </row>
    <row r="2518" spans="2:15" x14ac:dyDescent="0.25">
      <c r="B2518" t="str">
        <f t="shared" si="39"/>
        <v>1270434307650Female</v>
      </c>
      <c r="C2518" s="256" t="s">
        <v>911</v>
      </c>
      <c r="D2518" s="17" t="s">
        <v>912</v>
      </c>
      <c r="E2518" s="17" t="s">
        <v>912</v>
      </c>
      <c r="F2518" s="17" t="s">
        <v>2668</v>
      </c>
      <c r="G2518" s="256" t="s">
        <v>3904</v>
      </c>
      <c r="H2518" s="256" t="s">
        <v>5502</v>
      </c>
      <c r="I2518" s="256">
        <v>377</v>
      </c>
      <c r="J2518" s="256">
        <v>165</v>
      </c>
      <c r="K2518" s="256">
        <v>3173</v>
      </c>
      <c r="L2518" s="256">
        <v>206</v>
      </c>
      <c r="M2518" s="256">
        <v>66</v>
      </c>
      <c r="N2518" s="256" t="s">
        <v>5502</v>
      </c>
      <c r="O2518" s="256">
        <v>3991</v>
      </c>
    </row>
    <row r="2519" spans="2:15" x14ac:dyDescent="0.25">
      <c r="B2519" t="str">
        <f t="shared" si="39"/>
        <v>1270434307650Male</v>
      </c>
      <c r="C2519" s="256" t="s">
        <v>911</v>
      </c>
      <c r="D2519" s="17" t="s">
        <v>912</v>
      </c>
      <c r="E2519" s="17" t="s">
        <v>912</v>
      </c>
      <c r="F2519" s="17" t="s">
        <v>2668</v>
      </c>
      <c r="G2519" s="256" t="s">
        <v>3905</v>
      </c>
      <c r="H2519" s="256" t="s">
        <v>5502</v>
      </c>
      <c r="I2519" s="256">
        <v>278</v>
      </c>
      <c r="J2519" s="256">
        <v>101</v>
      </c>
      <c r="K2519" s="256">
        <v>2435</v>
      </c>
      <c r="L2519" s="256">
        <v>166</v>
      </c>
      <c r="M2519" s="256">
        <v>48</v>
      </c>
      <c r="N2519" s="256" t="s">
        <v>5502</v>
      </c>
      <c r="O2519" s="256">
        <v>3032</v>
      </c>
    </row>
    <row r="2520" spans="2:15" x14ac:dyDescent="0.25">
      <c r="B2520" t="str">
        <f t="shared" si="39"/>
        <v>1270434307650Total</v>
      </c>
      <c r="C2520" s="504" t="s">
        <v>911</v>
      </c>
      <c r="D2520" s="505" t="s">
        <v>912</v>
      </c>
      <c r="E2520" s="505" t="s">
        <v>912</v>
      </c>
      <c r="F2520" s="505" t="str">
        <f>F2519</f>
        <v>7650</v>
      </c>
      <c r="G2520" s="504" t="s">
        <v>3343</v>
      </c>
      <c r="H2520" s="504" t="s">
        <v>5502</v>
      </c>
      <c r="I2520" s="504">
        <v>655</v>
      </c>
      <c r="J2520" s="504">
        <v>266</v>
      </c>
      <c r="K2520" s="504">
        <v>5608</v>
      </c>
      <c r="L2520" s="504">
        <v>372</v>
      </c>
      <c r="M2520" s="504">
        <v>114</v>
      </c>
      <c r="N2520" s="504" t="s">
        <v>5502</v>
      </c>
      <c r="O2520" s="504">
        <v>7023</v>
      </c>
    </row>
    <row r="2521" spans="2:15" x14ac:dyDescent="0.25">
      <c r="B2521" t="str">
        <f t="shared" si="39"/>
        <v>1152200037821Female</v>
      </c>
      <c r="C2521" s="256" t="s">
        <v>913</v>
      </c>
      <c r="D2521" s="17" t="s">
        <v>914</v>
      </c>
      <c r="E2521" s="17" t="s">
        <v>914</v>
      </c>
      <c r="F2521" s="17" t="s">
        <v>2669</v>
      </c>
      <c r="G2521" s="256" t="s">
        <v>3904</v>
      </c>
      <c r="H2521" s="256" t="s">
        <v>5502</v>
      </c>
      <c r="I2521" s="256">
        <v>35</v>
      </c>
      <c r="J2521" s="256">
        <v>24</v>
      </c>
      <c r="K2521" s="256">
        <v>176</v>
      </c>
      <c r="L2521" s="256">
        <v>19</v>
      </c>
      <c r="M2521" s="256" t="s">
        <v>5502</v>
      </c>
      <c r="N2521" s="256">
        <v>0</v>
      </c>
      <c r="O2521" s="256">
        <v>259</v>
      </c>
    </row>
    <row r="2522" spans="2:15" x14ac:dyDescent="0.25">
      <c r="B2522" t="str">
        <f t="shared" si="39"/>
        <v>1152200037821Male</v>
      </c>
      <c r="C2522" s="256" t="s">
        <v>913</v>
      </c>
      <c r="D2522" s="17" t="s">
        <v>914</v>
      </c>
      <c r="E2522" s="17" t="s">
        <v>914</v>
      </c>
      <c r="F2522" s="17" t="s">
        <v>2669</v>
      </c>
      <c r="G2522" s="256" t="s">
        <v>3905</v>
      </c>
      <c r="H2522" s="256" t="s">
        <v>5502</v>
      </c>
      <c r="I2522" s="256">
        <v>41</v>
      </c>
      <c r="J2522" s="256">
        <v>16</v>
      </c>
      <c r="K2522" s="256">
        <v>134</v>
      </c>
      <c r="L2522" s="256">
        <v>16</v>
      </c>
      <c r="M2522" s="256" t="s">
        <v>5502</v>
      </c>
      <c r="N2522" s="256">
        <v>0</v>
      </c>
      <c r="O2522" s="256">
        <v>210</v>
      </c>
    </row>
    <row r="2523" spans="2:15" x14ac:dyDescent="0.25">
      <c r="B2523" t="str">
        <f t="shared" si="39"/>
        <v>1152200037821Total</v>
      </c>
      <c r="C2523" s="504" t="s">
        <v>913</v>
      </c>
      <c r="D2523" s="505" t="s">
        <v>914</v>
      </c>
      <c r="E2523" s="505" t="s">
        <v>914</v>
      </c>
      <c r="F2523" s="505" t="str">
        <f>F2522</f>
        <v>7821</v>
      </c>
      <c r="G2523" s="504" t="s">
        <v>3343</v>
      </c>
      <c r="H2523" s="504" t="s">
        <v>5502</v>
      </c>
      <c r="I2523" s="504">
        <v>76</v>
      </c>
      <c r="J2523" s="504">
        <v>40</v>
      </c>
      <c r="K2523" s="504">
        <v>310</v>
      </c>
      <c r="L2523" s="504">
        <v>35</v>
      </c>
      <c r="M2523" s="504" t="s">
        <v>5502</v>
      </c>
      <c r="N2523" s="504">
        <v>0</v>
      </c>
      <c r="O2523" s="504">
        <v>469</v>
      </c>
    </row>
    <row r="2524" spans="2:15" x14ac:dyDescent="0.25">
      <c r="B2524" t="str">
        <f t="shared" si="39"/>
        <v>1241500047819Female</v>
      </c>
      <c r="C2524" s="256" t="s">
        <v>915</v>
      </c>
      <c r="D2524" s="17" t="s">
        <v>916</v>
      </c>
      <c r="E2524" s="17" t="s">
        <v>2670</v>
      </c>
      <c r="F2524" s="17" t="s">
        <v>2671</v>
      </c>
      <c r="G2524" s="256" t="s">
        <v>3904</v>
      </c>
      <c r="H2524" s="256" t="s">
        <v>5502</v>
      </c>
      <c r="I2524" s="256">
        <v>128</v>
      </c>
      <c r="J2524" s="256">
        <v>68</v>
      </c>
      <c r="K2524" s="256">
        <v>645</v>
      </c>
      <c r="L2524" s="256">
        <v>32</v>
      </c>
      <c r="M2524" s="256">
        <v>37</v>
      </c>
      <c r="N2524" s="256" t="s">
        <v>5502</v>
      </c>
      <c r="O2524" s="256">
        <v>915</v>
      </c>
    </row>
    <row r="2525" spans="2:15" x14ac:dyDescent="0.25">
      <c r="B2525" t="str">
        <f t="shared" si="39"/>
        <v>1241500047819Male</v>
      </c>
      <c r="C2525" s="256" t="s">
        <v>915</v>
      </c>
      <c r="D2525" s="17" t="s">
        <v>916</v>
      </c>
      <c r="E2525" s="17" t="s">
        <v>2670</v>
      </c>
      <c r="F2525" s="17" t="s">
        <v>2671</v>
      </c>
      <c r="G2525" s="256" t="s">
        <v>3905</v>
      </c>
      <c r="H2525" s="256" t="s">
        <v>5502</v>
      </c>
      <c r="I2525" s="256">
        <v>90</v>
      </c>
      <c r="J2525" s="256">
        <v>49</v>
      </c>
      <c r="K2525" s="256">
        <v>582</v>
      </c>
      <c r="L2525" s="256">
        <v>36</v>
      </c>
      <c r="M2525" s="256" t="s">
        <v>5502</v>
      </c>
      <c r="N2525" s="256">
        <v>0</v>
      </c>
      <c r="O2525" s="256">
        <v>784</v>
      </c>
    </row>
    <row r="2526" spans="2:15" x14ac:dyDescent="0.25">
      <c r="B2526" t="str">
        <f t="shared" si="39"/>
        <v>1241500047819Total</v>
      </c>
      <c r="C2526" s="504" t="s">
        <v>915</v>
      </c>
      <c r="D2526" s="505" t="s">
        <v>916</v>
      </c>
      <c r="E2526" s="505" t="s">
        <v>2670</v>
      </c>
      <c r="F2526" s="505" t="str">
        <f>F2525</f>
        <v>7819</v>
      </c>
      <c r="G2526" s="504" t="s">
        <v>3343</v>
      </c>
      <c r="H2526" s="504" t="s">
        <v>5502</v>
      </c>
      <c r="I2526" s="504">
        <v>218</v>
      </c>
      <c r="J2526" s="504">
        <v>117</v>
      </c>
      <c r="K2526" s="504">
        <v>1227</v>
      </c>
      <c r="L2526" s="504">
        <v>68</v>
      </c>
      <c r="M2526" s="504" t="s">
        <v>5502</v>
      </c>
      <c r="N2526" s="504" t="s">
        <v>5502</v>
      </c>
      <c r="O2526" s="504">
        <v>1699</v>
      </c>
    </row>
    <row r="2527" spans="2:15" x14ac:dyDescent="0.25">
      <c r="B2527" t="str">
        <f t="shared" si="39"/>
        <v>1234600017687Female</v>
      </c>
      <c r="C2527" s="256" t="s">
        <v>917</v>
      </c>
      <c r="D2527" s="17" t="s">
        <v>918</v>
      </c>
      <c r="E2527" s="17" t="s">
        <v>918</v>
      </c>
      <c r="F2527" s="17" t="s">
        <v>2672</v>
      </c>
      <c r="G2527" s="256" t="s">
        <v>3904</v>
      </c>
      <c r="H2527" s="256" t="s">
        <v>5502</v>
      </c>
      <c r="I2527" s="256">
        <v>148</v>
      </c>
      <c r="J2527" s="256">
        <v>58</v>
      </c>
      <c r="K2527" s="256">
        <v>466</v>
      </c>
      <c r="L2527" s="256">
        <v>33</v>
      </c>
      <c r="M2527" s="256">
        <v>17</v>
      </c>
      <c r="N2527" s="256" t="s">
        <v>5502</v>
      </c>
      <c r="O2527" s="256">
        <v>726</v>
      </c>
    </row>
    <row r="2528" spans="2:15" x14ac:dyDescent="0.25">
      <c r="B2528" t="str">
        <f t="shared" si="39"/>
        <v>1234600017687Male</v>
      </c>
      <c r="C2528" s="256" t="s">
        <v>917</v>
      </c>
      <c r="D2528" s="17" t="s">
        <v>918</v>
      </c>
      <c r="E2528" s="17" t="s">
        <v>918</v>
      </c>
      <c r="F2528" s="17" t="s">
        <v>2672</v>
      </c>
      <c r="G2528" s="256" t="s">
        <v>3905</v>
      </c>
      <c r="H2528" s="256" t="s">
        <v>5502</v>
      </c>
      <c r="I2528" s="256">
        <v>97</v>
      </c>
      <c r="J2528" s="256">
        <v>41</v>
      </c>
      <c r="K2528" s="256">
        <v>443</v>
      </c>
      <c r="L2528" s="256">
        <v>19</v>
      </c>
      <c r="M2528" s="256" t="s">
        <v>5502</v>
      </c>
      <c r="N2528" s="256">
        <v>0</v>
      </c>
      <c r="O2528" s="256">
        <v>609</v>
      </c>
    </row>
    <row r="2529" spans="2:15" x14ac:dyDescent="0.25">
      <c r="B2529" t="str">
        <f t="shared" si="39"/>
        <v>1234600017687Total</v>
      </c>
      <c r="C2529" s="504" t="s">
        <v>917</v>
      </c>
      <c r="D2529" s="505" t="s">
        <v>918</v>
      </c>
      <c r="E2529" s="505" t="s">
        <v>918</v>
      </c>
      <c r="F2529" s="505" t="str">
        <f>F2528</f>
        <v>7687</v>
      </c>
      <c r="G2529" s="504" t="s">
        <v>3343</v>
      </c>
      <c r="H2529" s="504" t="s">
        <v>5502</v>
      </c>
      <c r="I2529" s="504">
        <v>245</v>
      </c>
      <c r="J2529" s="504">
        <v>99</v>
      </c>
      <c r="K2529" s="504">
        <v>909</v>
      </c>
      <c r="L2529" s="504">
        <v>52</v>
      </c>
      <c r="M2529" s="504" t="s">
        <v>5502</v>
      </c>
      <c r="N2529" s="504" t="s">
        <v>5502</v>
      </c>
      <c r="O2529" s="504">
        <v>1335</v>
      </c>
    </row>
    <row r="2530" spans="2:15" x14ac:dyDescent="0.25">
      <c r="B2530" t="str">
        <f t="shared" si="39"/>
        <v>1076571034492Female</v>
      </c>
      <c r="C2530" s="256" t="s">
        <v>919</v>
      </c>
      <c r="D2530" s="17" t="s">
        <v>920</v>
      </c>
      <c r="E2530" s="17" t="s">
        <v>2673</v>
      </c>
      <c r="F2530" s="17" t="s">
        <v>2674</v>
      </c>
      <c r="G2530" s="256" t="s">
        <v>3904</v>
      </c>
      <c r="H2530" s="256">
        <v>0</v>
      </c>
      <c r="I2530" s="256" t="s">
        <v>5502</v>
      </c>
      <c r="J2530" s="256">
        <v>0</v>
      </c>
      <c r="K2530" s="256">
        <v>181</v>
      </c>
      <c r="L2530" s="256" t="s">
        <v>5502</v>
      </c>
      <c r="M2530" s="256" t="s">
        <v>5502</v>
      </c>
      <c r="N2530" s="256" t="s">
        <v>5502</v>
      </c>
      <c r="O2530" s="256">
        <v>187</v>
      </c>
    </row>
    <row r="2531" spans="2:15" x14ac:dyDescent="0.25">
      <c r="B2531" t="str">
        <f t="shared" si="39"/>
        <v>1076571034492Male</v>
      </c>
      <c r="C2531" s="256" t="s">
        <v>919</v>
      </c>
      <c r="D2531" s="17" t="s">
        <v>920</v>
      </c>
      <c r="E2531" s="17" t="s">
        <v>2673</v>
      </c>
      <c r="F2531" s="17" t="s">
        <v>2674</v>
      </c>
      <c r="G2531" s="256" t="s">
        <v>3905</v>
      </c>
      <c r="H2531" s="256">
        <v>0</v>
      </c>
      <c r="I2531" s="256" t="s">
        <v>5502</v>
      </c>
      <c r="J2531" s="256" t="s">
        <v>5502</v>
      </c>
      <c r="K2531" s="256">
        <v>227</v>
      </c>
      <c r="L2531" s="256" t="s">
        <v>5502</v>
      </c>
      <c r="M2531" s="256" t="s">
        <v>5502</v>
      </c>
      <c r="N2531" s="256">
        <v>0</v>
      </c>
      <c r="O2531" s="256">
        <v>237</v>
      </c>
    </row>
    <row r="2532" spans="2:15" x14ac:dyDescent="0.25">
      <c r="B2532" t="str">
        <f t="shared" si="39"/>
        <v>1076571034492Total</v>
      </c>
      <c r="C2532" s="504" t="s">
        <v>919</v>
      </c>
      <c r="D2532" s="505" t="s">
        <v>920</v>
      </c>
      <c r="E2532" s="505" t="s">
        <v>2673</v>
      </c>
      <c r="F2532" s="505" t="str">
        <f>F2531</f>
        <v>4492</v>
      </c>
      <c r="G2532" s="504" t="s">
        <v>3343</v>
      </c>
      <c r="H2532" s="504">
        <v>0</v>
      </c>
      <c r="I2532" s="504" t="s">
        <v>5502</v>
      </c>
      <c r="J2532" s="504" t="s">
        <v>5502</v>
      </c>
      <c r="K2532" s="504">
        <v>408</v>
      </c>
      <c r="L2532" s="504" t="s">
        <v>5502</v>
      </c>
      <c r="M2532" s="504" t="s">
        <v>5502</v>
      </c>
      <c r="N2532" s="504" t="s">
        <v>5502</v>
      </c>
      <c r="O2532" s="504">
        <v>424</v>
      </c>
    </row>
    <row r="2533" spans="2:15" x14ac:dyDescent="0.25">
      <c r="B2533" t="str">
        <f t="shared" si="39"/>
        <v>1076571036648Female</v>
      </c>
      <c r="C2533" s="256" t="s">
        <v>919</v>
      </c>
      <c r="D2533" s="17" t="s">
        <v>920</v>
      </c>
      <c r="E2533" s="17" t="s">
        <v>2675</v>
      </c>
      <c r="F2533" s="17" t="s">
        <v>2676</v>
      </c>
      <c r="G2533" s="256" t="s">
        <v>3904</v>
      </c>
      <c r="H2533" s="256" t="s">
        <v>5502</v>
      </c>
      <c r="I2533" s="256" t="s">
        <v>5502</v>
      </c>
      <c r="J2533" s="256" t="s">
        <v>5502</v>
      </c>
      <c r="K2533" s="256">
        <v>605</v>
      </c>
      <c r="L2533" s="256" t="s">
        <v>5502</v>
      </c>
      <c r="M2533" s="256" t="s">
        <v>5502</v>
      </c>
      <c r="N2533" s="256" t="s">
        <v>5502</v>
      </c>
      <c r="O2533" s="256">
        <v>626</v>
      </c>
    </row>
    <row r="2534" spans="2:15" x14ac:dyDescent="0.25">
      <c r="B2534" t="str">
        <f t="shared" si="39"/>
        <v>1076571036648Male</v>
      </c>
      <c r="C2534" s="256" t="s">
        <v>919</v>
      </c>
      <c r="D2534" s="17" t="s">
        <v>920</v>
      </c>
      <c r="E2534" s="17" t="s">
        <v>2675</v>
      </c>
      <c r="F2534" s="17" t="s">
        <v>2676</v>
      </c>
      <c r="G2534" s="256" t="s">
        <v>3905</v>
      </c>
      <c r="H2534" s="256" t="s">
        <v>5502</v>
      </c>
      <c r="I2534" s="256" t="s">
        <v>5502</v>
      </c>
      <c r="J2534" s="256" t="s">
        <v>5502</v>
      </c>
      <c r="K2534" s="256">
        <v>638</v>
      </c>
      <c r="L2534" s="256" t="s">
        <v>5502</v>
      </c>
      <c r="M2534" s="256" t="s">
        <v>5502</v>
      </c>
      <c r="N2534" s="256">
        <v>0</v>
      </c>
      <c r="O2534" s="256">
        <v>665</v>
      </c>
    </row>
    <row r="2535" spans="2:15" x14ac:dyDescent="0.25">
      <c r="B2535" t="str">
        <f t="shared" si="39"/>
        <v>1076571036648Total</v>
      </c>
      <c r="C2535" s="504" t="s">
        <v>919</v>
      </c>
      <c r="D2535" s="505" t="s">
        <v>920</v>
      </c>
      <c r="E2535" s="505" t="s">
        <v>2675</v>
      </c>
      <c r="F2535" s="505" t="str">
        <f>F2534</f>
        <v>6648</v>
      </c>
      <c r="G2535" s="504" t="s">
        <v>3343</v>
      </c>
      <c r="H2535" s="504" t="s">
        <v>5502</v>
      </c>
      <c r="I2535" s="504">
        <v>14</v>
      </c>
      <c r="J2535" s="504" t="s">
        <v>5502</v>
      </c>
      <c r="K2535" s="504">
        <v>1243</v>
      </c>
      <c r="L2535" s="504">
        <v>11</v>
      </c>
      <c r="M2535" s="504">
        <v>12</v>
      </c>
      <c r="N2535" s="504" t="s">
        <v>5502</v>
      </c>
      <c r="O2535" s="504">
        <v>1291</v>
      </c>
    </row>
    <row r="2536" spans="2:15" x14ac:dyDescent="0.25">
      <c r="B2536" t="str">
        <f t="shared" si="39"/>
        <v>1076571036189Female</v>
      </c>
      <c r="C2536" s="256" t="s">
        <v>919</v>
      </c>
      <c r="D2536" s="17" t="s">
        <v>920</v>
      </c>
      <c r="E2536" s="17" t="s">
        <v>2677</v>
      </c>
      <c r="F2536" s="17" t="s">
        <v>2678</v>
      </c>
      <c r="G2536" s="256" t="s">
        <v>3904</v>
      </c>
      <c r="H2536" s="256">
        <v>0</v>
      </c>
      <c r="I2536" s="256" t="s">
        <v>5502</v>
      </c>
      <c r="J2536" s="256">
        <v>0</v>
      </c>
      <c r="K2536" s="256" t="s">
        <v>5502</v>
      </c>
      <c r="L2536" s="256">
        <v>0</v>
      </c>
      <c r="M2536" s="256">
        <v>0</v>
      </c>
      <c r="N2536" s="256">
        <v>0</v>
      </c>
      <c r="O2536" s="256">
        <v>114</v>
      </c>
    </row>
    <row r="2537" spans="2:15" x14ac:dyDescent="0.25">
      <c r="B2537" t="str">
        <f t="shared" si="39"/>
        <v>1076571036189Male</v>
      </c>
      <c r="C2537" s="256" t="s">
        <v>919</v>
      </c>
      <c r="D2537" s="17" t="s">
        <v>920</v>
      </c>
      <c r="E2537" s="17" t="s">
        <v>2677</v>
      </c>
      <c r="F2537" s="17" t="s">
        <v>2678</v>
      </c>
      <c r="G2537" s="256" t="s">
        <v>3905</v>
      </c>
      <c r="H2537" s="256">
        <v>0</v>
      </c>
      <c r="I2537" s="256" t="s">
        <v>5502</v>
      </c>
      <c r="J2537" s="256">
        <v>0</v>
      </c>
      <c r="K2537" s="256">
        <v>105</v>
      </c>
      <c r="L2537" s="256">
        <v>0</v>
      </c>
      <c r="M2537" s="256" t="s">
        <v>5502</v>
      </c>
      <c r="N2537" s="256">
        <v>0</v>
      </c>
      <c r="O2537" s="256">
        <v>108</v>
      </c>
    </row>
    <row r="2538" spans="2:15" x14ac:dyDescent="0.25">
      <c r="B2538" t="str">
        <f t="shared" si="39"/>
        <v>1076571036189Total</v>
      </c>
      <c r="C2538" s="504" t="s">
        <v>919</v>
      </c>
      <c r="D2538" s="505" t="s">
        <v>920</v>
      </c>
      <c r="E2538" s="505" t="s">
        <v>2677</v>
      </c>
      <c r="F2538" s="505" t="str">
        <f>F2537</f>
        <v>6189</v>
      </c>
      <c r="G2538" s="504" t="s">
        <v>3343</v>
      </c>
      <c r="H2538" s="504">
        <v>0</v>
      </c>
      <c r="I2538" s="504" t="s">
        <v>5502</v>
      </c>
      <c r="J2538" s="504">
        <v>0</v>
      </c>
      <c r="K2538" s="504" t="s">
        <v>5502</v>
      </c>
      <c r="L2538" s="504">
        <v>0</v>
      </c>
      <c r="M2538" s="504" t="s">
        <v>5502</v>
      </c>
      <c r="N2538" s="504">
        <v>0</v>
      </c>
      <c r="O2538" s="504">
        <v>222</v>
      </c>
    </row>
    <row r="2539" spans="2:15" x14ac:dyDescent="0.25">
      <c r="B2539" t="str">
        <f t="shared" si="39"/>
        <v>1265100047685Female</v>
      </c>
      <c r="C2539" s="256" t="s">
        <v>921</v>
      </c>
      <c r="D2539" s="17" t="s">
        <v>922</v>
      </c>
      <c r="E2539" s="17" t="s">
        <v>922</v>
      </c>
      <c r="F2539" s="17" t="s">
        <v>2679</v>
      </c>
      <c r="G2539" s="256" t="s">
        <v>3904</v>
      </c>
      <c r="H2539" s="256">
        <v>0</v>
      </c>
      <c r="I2539" s="256">
        <v>61</v>
      </c>
      <c r="J2539" s="256">
        <v>0</v>
      </c>
      <c r="K2539" s="256">
        <v>0</v>
      </c>
      <c r="L2539" s="256">
        <v>0</v>
      </c>
      <c r="M2539" s="256">
        <v>0</v>
      </c>
      <c r="N2539" s="256">
        <v>0</v>
      </c>
      <c r="O2539" s="256">
        <v>61</v>
      </c>
    </row>
    <row r="2540" spans="2:15" x14ac:dyDescent="0.25">
      <c r="B2540" t="str">
        <f t="shared" si="39"/>
        <v>1265100047685Male</v>
      </c>
      <c r="C2540" s="256" t="s">
        <v>921</v>
      </c>
      <c r="D2540" s="17" t="s">
        <v>922</v>
      </c>
      <c r="E2540" s="17" t="s">
        <v>922</v>
      </c>
      <c r="F2540" s="17" t="s">
        <v>2679</v>
      </c>
      <c r="G2540" s="256" t="s">
        <v>3905</v>
      </c>
      <c r="H2540" s="256">
        <v>0</v>
      </c>
      <c r="I2540" s="256" t="s">
        <v>5502</v>
      </c>
      <c r="J2540" s="256" t="s">
        <v>5502</v>
      </c>
      <c r="K2540" s="256">
        <v>0</v>
      </c>
      <c r="L2540" s="256">
        <v>0</v>
      </c>
      <c r="M2540" s="256">
        <v>0</v>
      </c>
      <c r="N2540" s="256">
        <v>0</v>
      </c>
      <c r="O2540" s="256">
        <v>53</v>
      </c>
    </row>
    <row r="2541" spans="2:15" x14ac:dyDescent="0.25">
      <c r="B2541" t="str">
        <f t="shared" si="39"/>
        <v>1265100047685Total</v>
      </c>
      <c r="C2541" s="504" t="s">
        <v>921</v>
      </c>
      <c r="D2541" s="505" t="s">
        <v>922</v>
      </c>
      <c r="E2541" s="505" t="s">
        <v>922</v>
      </c>
      <c r="F2541" s="505" t="str">
        <f>F2540</f>
        <v>7685</v>
      </c>
      <c r="G2541" s="504" t="s">
        <v>3343</v>
      </c>
      <c r="H2541" s="504">
        <v>0</v>
      </c>
      <c r="I2541" s="504" t="s">
        <v>5502</v>
      </c>
      <c r="J2541" s="504" t="s">
        <v>5502</v>
      </c>
      <c r="K2541" s="504">
        <v>0</v>
      </c>
      <c r="L2541" s="504">
        <v>0</v>
      </c>
      <c r="M2541" s="504">
        <v>0</v>
      </c>
      <c r="N2541" s="504">
        <v>0</v>
      </c>
      <c r="O2541" s="504">
        <v>114</v>
      </c>
    </row>
    <row r="2542" spans="2:15" x14ac:dyDescent="0.25">
      <c r="B2542" t="str">
        <f t="shared" si="39"/>
        <v>1133653032649Female</v>
      </c>
      <c r="C2542" s="256" t="s">
        <v>923</v>
      </c>
      <c r="D2542" s="17" t="s">
        <v>924</v>
      </c>
      <c r="E2542" s="17" t="s">
        <v>2680</v>
      </c>
      <c r="F2542" s="17" t="s">
        <v>2681</v>
      </c>
      <c r="G2542" s="256" t="s">
        <v>3904</v>
      </c>
      <c r="H2542" s="256" t="s">
        <v>5502</v>
      </c>
      <c r="I2542" s="256" t="s">
        <v>5502</v>
      </c>
      <c r="J2542" s="256">
        <v>24</v>
      </c>
      <c r="K2542" s="256">
        <v>215</v>
      </c>
      <c r="L2542" s="256" t="s">
        <v>5502</v>
      </c>
      <c r="M2542" s="256" t="s">
        <v>5502</v>
      </c>
      <c r="N2542" s="256">
        <v>0</v>
      </c>
      <c r="O2542" s="256">
        <v>257</v>
      </c>
    </row>
    <row r="2543" spans="2:15" x14ac:dyDescent="0.25">
      <c r="B2543" t="str">
        <f t="shared" si="39"/>
        <v>1133653032649Male</v>
      </c>
      <c r="C2543" s="256" t="s">
        <v>923</v>
      </c>
      <c r="D2543" s="17" t="s">
        <v>924</v>
      </c>
      <c r="E2543" s="17" t="s">
        <v>2680</v>
      </c>
      <c r="F2543" s="17" t="s">
        <v>2681</v>
      </c>
      <c r="G2543" s="256" t="s">
        <v>3905</v>
      </c>
      <c r="H2543" s="256">
        <v>0</v>
      </c>
      <c r="I2543" s="256" t="s">
        <v>5502</v>
      </c>
      <c r="J2543" s="256">
        <v>18</v>
      </c>
      <c r="K2543" s="256">
        <v>228</v>
      </c>
      <c r="L2543" s="256" t="s">
        <v>5502</v>
      </c>
      <c r="M2543" s="256" t="s">
        <v>5502</v>
      </c>
      <c r="N2543" s="256">
        <v>0</v>
      </c>
      <c r="O2543" s="256">
        <v>265</v>
      </c>
    </row>
    <row r="2544" spans="2:15" x14ac:dyDescent="0.25">
      <c r="B2544" t="str">
        <f t="shared" si="39"/>
        <v>1133653032649Total</v>
      </c>
      <c r="C2544" s="504" t="s">
        <v>923</v>
      </c>
      <c r="D2544" s="505" t="s">
        <v>924</v>
      </c>
      <c r="E2544" s="505" t="s">
        <v>2680</v>
      </c>
      <c r="F2544" s="505" t="str">
        <f>F2543</f>
        <v>2649</v>
      </c>
      <c r="G2544" s="504" t="s">
        <v>3343</v>
      </c>
      <c r="H2544" s="504" t="s">
        <v>5502</v>
      </c>
      <c r="I2544" s="504">
        <v>15</v>
      </c>
      <c r="J2544" s="504">
        <v>42</v>
      </c>
      <c r="K2544" s="504">
        <v>443</v>
      </c>
      <c r="L2544" s="504">
        <v>12</v>
      </c>
      <c r="M2544" s="504" t="s">
        <v>5502</v>
      </c>
      <c r="N2544" s="504">
        <v>0</v>
      </c>
      <c r="O2544" s="504">
        <v>522</v>
      </c>
    </row>
    <row r="2545" spans="2:15" x14ac:dyDescent="0.25">
      <c r="B2545" t="str">
        <f t="shared" si="39"/>
        <v>1133653036300Female</v>
      </c>
      <c r="C2545" s="256" t="s">
        <v>923</v>
      </c>
      <c r="D2545" s="17" t="s">
        <v>924</v>
      </c>
      <c r="E2545" s="17" t="s">
        <v>2682</v>
      </c>
      <c r="F2545" s="17" t="s">
        <v>2683</v>
      </c>
      <c r="G2545" s="256" t="s">
        <v>3904</v>
      </c>
      <c r="H2545" s="256">
        <v>0</v>
      </c>
      <c r="I2545" s="256" t="s">
        <v>5502</v>
      </c>
      <c r="J2545" s="256" t="s">
        <v>5502</v>
      </c>
      <c r="K2545" s="256">
        <v>102</v>
      </c>
      <c r="L2545" s="256" t="s">
        <v>5502</v>
      </c>
      <c r="M2545" s="256">
        <v>0</v>
      </c>
      <c r="N2545" s="256">
        <v>0</v>
      </c>
      <c r="O2545" s="256">
        <v>114</v>
      </c>
    </row>
    <row r="2546" spans="2:15" x14ac:dyDescent="0.25">
      <c r="B2546" t="str">
        <f t="shared" si="39"/>
        <v>1133653036300Male</v>
      </c>
      <c r="C2546" s="256" t="s">
        <v>923</v>
      </c>
      <c r="D2546" s="17" t="s">
        <v>924</v>
      </c>
      <c r="E2546" s="17" t="s">
        <v>2682</v>
      </c>
      <c r="F2546" s="17" t="s">
        <v>2683</v>
      </c>
      <c r="G2546" s="256" t="s">
        <v>3905</v>
      </c>
      <c r="H2546" s="256">
        <v>0</v>
      </c>
      <c r="I2546" s="256" t="s">
        <v>5502</v>
      </c>
      <c r="J2546" s="256">
        <v>12</v>
      </c>
      <c r="K2546" s="256">
        <v>111</v>
      </c>
      <c r="L2546" s="256" t="s">
        <v>5502</v>
      </c>
      <c r="M2546" s="256" t="s">
        <v>5502</v>
      </c>
      <c r="N2546" s="256">
        <v>0</v>
      </c>
      <c r="O2546" s="256">
        <v>127</v>
      </c>
    </row>
    <row r="2547" spans="2:15" x14ac:dyDescent="0.25">
      <c r="B2547" t="str">
        <f t="shared" si="39"/>
        <v>1133653036300Total</v>
      </c>
      <c r="C2547" s="504" t="s">
        <v>923</v>
      </c>
      <c r="D2547" s="505" t="s">
        <v>924</v>
      </c>
      <c r="E2547" s="505" t="s">
        <v>2682</v>
      </c>
      <c r="F2547" s="505" t="str">
        <f>F2546</f>
        <v>6300</v>
      </c>
      <c r="G2547" s="504" t="s">
        <v>3343</v>
      </c>
      <c r="H2547" s="504">
        <v>0</v>
      </c>
      <c r="I2547" s="504" t="s">
        <v>5502</v>
      </c>
      <c r="J2547" s="504" t="s">
        <v>5502</v>
      </c>
      <c r="K2547" s="504">
        <v>213</v>
      </c>
      <c r="L2547" s="504" t="s">
        <v>5502</v>
      </c>
      <c r="M2547" s="504" t="s">
        <v>5502</v>
      </c>
      <c r="N2547" s="504">
        <v>0</v>
      </c>
      <c r="O2547" s="504">
        <v>241</v>
      </c>
    </row>
    <row r="2548" spans="2:15" x14ac:dyDescent="0.25">
      <c r="B2548" t="str">
        <f t="shared" si="39"/>
        <v>1234661033328Female</v>
      </c>
      <c r="C2548" s="256" t="s">
        <v>925</v>
      </c>
      <c r="D2548" s="17" t="s">
        <v>926</v>
      </c>
      <c r="E2548" s="17" t="s">
        <v>2684</v>
      </c>
      <c r="F2548" s="17" t="s">
        <v>2685</v>
      </c>
      <c r="G2548" s="256" t="s">
        <v>3904</v>
      </c>
      <c r="H2548" s="256" t="s">
        <v>5502</v>
      </c>
      <c r="I2548" s="256">
        <v>58</v>
      </c>
      <c r="J2548" s="256">
        <v>26</v>
      </c>
      <c r="K2548" s="256">
        <v>769</v>
      </c>
      <c r="L2548" s="256" t="s">
        <v>5502</v>
      </c>
      <c r="M2548" s="256">
        <v>49</v>
      </c>
      <c r="N2548" s="256" t="s">
        <v>5502</v>
      </c>
      <c r="O2548" s="256">
        <v>907</v>
      </c>
    </row>
    <row r="2549" spans="2:15" x14ac:dyDescent="0.25">
      <c r="B2549" t="str">
        <f t="shared" si="39"/>
        <v>1234661033328Male</v>
      </c>
      <c r="C2549" s="256" t="s">
        <v>925</v>
      </c>
      <c r="D2549" s="17" t="s">
        <v>926</v>
      </c>
      <c r="E2549" s="17" t="s">
        <v>2684</v>
      </c>
      <c r="F2549" s="17" t="s">
        <v>2685</v>
      </c>
      <c r="G2549" s="256" t="s">
        <v>3905</v>
      </c>
      <c r="H2549" s="256">
        <v>0</v>
      </c>
      <c r="I2549" s="256">
        <v>55</v>
      </c>
      <c r="J2549" s="256">
        <v>32</v>
      </c>
      <c r="K2549" s="256">
        <v>760</v>
      </c>
      <c r="L2549" s="256" t="s">
        <v>5502</v>
      </c>
      <c r="M2549" s="256">
        <v>53</v>
      </c>
      <c r="N2549" s="256" t="s">
        <v>5502</v>
      </c>
      <c r="O2549" s="256">
        <v>907</v>
      </c>
    </row>
    <row r="2550" spans="2:15" x14ac:dyDescent="0.25">
      <c r="B2550" t="str">
        <f t="shared" si="39"/>
        <v>1234661033328Total</v>
      </c>
      <c r="C2550" s="504" t="s">
        <v>925</v>
      </c>
      <c r="D2550" s="505" t="s">
        <v>926</v>
      </c>
      <c r="E2550" s="505" t="s">
        <v>2684</v>
      </c>
      <c r="F2550" s="505" t="str">
        <f>F2549</f>
        <v>3328</v>
      </c>
      <c r="G2550" s="504" t="s">
        <v>3343</v>
      </c>
      <c r="H2550" s="504" t="s">
        <v>5502</v>
      </c>
      <c r="I2550" s="504">
        <v>113</v>
      </c>
      <c r="J2550" s="504">
        <v>58</v>
      </c>
      <c r="K2550" s="504">
        <v>1529</v>
      </c>
      <c r="L2550" s="504" t="s">
        <v>5502</v>
      </c>
      <c r="M2550" s="504">
        <v>102</v>
      </c>
      <c r="N2550" s="504" t="s">
        <v>5502</v>
      </c>
      <c r="O2550" s="504">
        <v>1814</v>
      </c>
    </row>
    <row r="2551" spans="2:15" x14ac:dyDescent="0.25">
      <c r="B2551" t="str">
        <f t="shared" si="39"/>
        <v>1234661033326Female</v>
      </c>
      <c r="C2551" s="256" t="s">
        <v>925</v>
      </c>
      <c r="D2551" s="17" t="s">
        <v>926</v>
      </c>
      <c r="E2551" s="17" t="s">
        <v>2686</v>
      </c>
      <c r="F2551" s="17" t="s">
        <v>2687</v>
      </c>
      <c r="G2551" s="256" t="s">
        <v>3904</v>
      </c>
      <c r="H2551" s="256">
        <v>0</v>
      </c>
      <c r="I2551" s="256" t="s">
        <v>5502</v>
      </c>
      <c r="J2551" s="256" t="s">
        <v>5502</v>
      </c>
      <c r="K2551" s="256">
        <v>194</v>
      </c>
      <c r="L2551" s="256" t="s">
        <v>5502</v>
      </c>
      <c r="M2551" s="256">
        <v>21</v>
      </c>
      <c r="N2551" s="256" t="s">
        <v>5502</v>
      </c>
      <c r="O2551" s="256">
        <v>237</v>
      </c>
    </row>
    <row r="2552" spans="2:15" x14ac:dyDescent="0.25">
      <c r="B2552" t="str">
        <f t="shared" si="39"/>
        <v>1234661033326Male</v>
      </c>
      <c r="C2552" s="256" t="s">
        <v>925</v>
      </c>
      <c r="D2552" s="17" t="s">
        <v>926</v>
      </c>
      <c r="E2552" s="17" t="s">
        <v>2686</v>
      </c>
      <c r="F2552" s="17" t="s">
        <v>2687</v>
      </c>
      <c r="G2552" s="256" t="s">
        <v>3905</v>
      </c>
      <c r="H2552" s="256" t="s">
        <v>5502</v>
      </c>
      <c r="I2552" s="256">
        <v>16</v>
      </c>
      <c r="J2552" s="256">
        <v>14</v>
      </c>
      <c r="K2552" s="256">
        <v>238</v>
      </c>
      <c r="L2552" s="256" t="s">
        <v>5502</v>
      </c>
      <c r="M2552" s="256">
        <v>18</v>
      </c>
      <c r="N2552" s="256">
        <v>0</v>
      </c>
      <c r="O2552" s="256">
        <v>289</v>
      </c>
    </row>
    <row r="2553" spans="2:15" x14ac:dyDescent="0.25">
      <c r="B2553" t="str">
        <f t="shared" si="39"/>
        <v>1234661033326Total</v>
      </c>
      <c r="C2553" s="504" t="s">
        <v>925</v>
      </c>
      <c r="D2553" s="505" t="s">
        <v>926</v>
      </c>
      <c r="E2553" s="505" t="s">
        <v>2686</v>
      </c>
      <c r="F2553" s="505" t="str">
        <f>F2552</f>
        <v>3326</v>
      </c>
      <c r="G2553" s="504" t="s">
        <v>3343</v>
      </c>
      <c r="H2553" s="504" t="s">
        <v>5502</v>
      </c>
      <c r="I2553" s="504" t="s">
        <v>5502</v>
      </c>
      <c r="J2553" s="504" t="s">
        <v>5502</v>
      </c>
      <c r="K2553" s="504">
        <v>432</v>
      </c>
      <c r="L2553" s="504" t="s">
        <v>5502</v>
      </c>
      <c r="M2553" s="504">
        <v>39</v>
      </c>
      <c r="N2553" s="504" t="s">
        <v>5502</v>
      </c>
      <c r="O2553" s="504">
        <v>526</v>
      </c>
    </row>
    <row r="2554" spans="2:15" x14ac:dyDescent="0.25">
      <c r="B2554" t="str">
        <f t="shared" si="39"/>
        <v>1234661037794Female</v>
      </c>
      <c r="C2554" s="256" t="s">
        <v>925</v>
      </c>
      <c r="D2554" s="17" t="s">
        <v>926</v>
      </c>
      <c r="E2554" s="17" t="s">
        <v>2688</v>
      </c>
      <c r="F2554" s="17" t="s">
        <v>2689</v>
      </c>
      <c r="G2554" s="256" t="s">
        <v>3904</v>
      </c>
      <c r="H2554" s="256">
        <v>0</v>
      </c>
      <c r="I2554" s="256" t="s">
        <v>5502</v>
      </c>
      <c r="J2554" s="256" t="s">
        <v>5502</v>
      </c>
      <c r="K2554" s="256">
        <v>173</v>
      </c>
      <c r="L2554" s="256">
        <v>0</v>
      </c>
      <c r="M2554" s="256" t="s">
        <v>5502</v>
      </c>
      <c r="N2554" s="256">
        <v>0</v>
      </c>
      <c r="O2554" s="256">
        <v>190</v>
      </c>
    </row>
    <row r="2555" spans="2:15" x14ac:dyDescent="0.25">
      <c r="B2555" t="str">
        <f t="shared" si="39"/>
        <v>1234661037794Male</v>
      </c>
      <c r="C2555" s="256" t="s">
        <v>925</v>
      </c>
      <c r="D2555" s="17" t="s">
        <v>926</v>
      </c>
      <c r="E2555" s="17" t="s">
        <v>2688</v>
      </c>
      <c r="F2555" s="17" t="s">
        <v>2689</v>
      </c>
      <c r="G2555" s="256" t="s">
        <v>3905</v>
      </c>
      <c r="H2555" s="256">
        <v>0</v>
      </c>
      <c r="I2555" s="256">
        <v>11</v>
      </c>
      <c r="J2555" s="256" t="s">
        <v>5502</v>
      </c>
      <c r="K2555" s="256">
        <v>187</v>
      </c>
      <c r="L2555" s="256" t="s">
        <v>5502</v>
      </c>
      <c r="M2555" s="256" t="s">
        <v>5502</v>
      </c>
      <c r="N2555" s="256" t="s">
        <v>5502</v>
      </c>
      <c r="O2555" s="256">
        <v>212</v>
      </c>
    </row>
    <row r="2556" spans="2:15" x14ac:dyDescent="0.25">
      <c r="B2556" t="str">
        <f t="shared" si="39"/>
        <v>1234661037794Total</v>
      </c>
      <c r="C2556" s="504" t="s">
        <v>925</v>
      </c>
      <c r="D2556" s="505" t="s">
        <v>926</v>
      </c>
      <c r="E2556" s="505" t="s">
        <v>2688</v>
      </c>
      <c r="F2556" s="505" t="str">
        <f>F2555</f>
        <v>7794</v>
      </c>
      <c r="G2556" s="504" t="s">
        <v>3343</v>
      </c>
      <c r="H2556" s="504">
        <v>0</v>
      </c>
      <c r="I2556" s="504" t="s">
        <v>5502</v>
      </c>
      <c r="J2556" s="504">
        <v>13</v>
      </c>
      <c r="K2556" s="504">
        <v>360</v>
      </c>
      <c r="L2556" s="504" t="s">
        <v>5502</v>
      </c>
      <c r="M2556" s="504" t="s">
        <v>5502</v>
      </c>
      <c r="N2556" s="504" t="s">
        <v>5502</v>
      </c>
      <c r="O2556" s="504">
        <v>402</v>
      </c>
    </row>
    <row r="2557" spans="2:15" x14ac:dyDescent="0.25">
      <c r="B2557" t="str">
        <f t="shared" si="39"/>
        <v>1052500017770Female</v>
      </c>
      <c r="C2557" s="256" t="s">
        <v>927</v>
      </c>
      <c r="D2557" s="17" t="s">
        <v>928</v>
      </c>
      <c r="E2557" s="17" t="s">
        <v>928</v>
      </c>
      <c r="F2557" s="17" t="s">
        <v>2690</v>
      </c>
      <c r="G2557" s="256" t="s">
        <v>3904</v>
      </c>
      <c r="H2557" s="256" t="s">
        <v>5502</v>
      </c>
      <c r="I2557" s="256">
        <v>116</v>
      </c>
      <c r="J2557" s="256">
        <v>40</v>
      </c>
      <c r="K2557" s="256">
        <v>78</v>
      </c>
      <c r="L2557" s="256">
        <v>0</v>
      </c>
      <c r="M2557" s="256" t="s">
        <v>5502</v>
      </c>
      <c r="N2557" s="256">
        <v>0</v>
      </c>
      <c r="O2557" s="256">
        <v>265</v>
      </c>
    </row>
    <row r="2558" spans="2:15" x14ac:dyDescent="0.25">
      <c r="B2558" t="str">
        <f t="shared" si="39"/>
        <v>1052500017770Male</v>
      </c>
      <c r="C2558" s="256" t="s">
        <v>927</v>
      </c>
      <c r="D2558" s="17" t="s">
        <v>928</v>
      </c>
      <c r="E2558" s="17" t="s">
        <v>928</v>
      </c>
      <c r="F2558" s="17" t="s">
        <v>2690</v>
      </c>
      <c r="G2558" s="256" t="s">
        <v>3905</v>
      </c>
      <c r="H2558" s="256">
        <v>0</v>
      </c>
      <c r="I2558" s="256">
        <v>118</v>
      </c>
      <c r="J2558" s="256">
        <v>37</v>
      </c>
      <c r="K2558" s="256">
        <v>103</v>
      </c>
      <c r="L2558" s="256" t="s">
        <v>5502</v>
      </c>
      <c r="M2558" s="256" t="s">
        <v>5502</v>
      </c>
      <c r="N2558" s="256">
        <v>0</v>
      </c>
      <c r="O2558" s="256">
        <v>295</v>
      </c>
    </row>
    <row r="2559" spans="2:15" x14ac:dyDescent="0.25">
      <c r="B2559" t="str">
        <f t="shared" si="39"/>
        <v>1052500017770Total</v>
      </c>
      <c r="C2559" s="504" t="s">
        <v>927</v>
      </c>
      <c r="D2559" s="505" t="s">
        <v>928</v>
      </c>
      <c r="E2559" s="505" t="s">
        <v>928</v>
      </c>
      <c r="F2559" s="505" t="str">
        <f>F2558</f>
        <v>7770</v>
      </c>
      <c r="G2559" s="504" t="s">
        <v>3343</v>
      </c>
      <c r="H2559" s="504" t="s">
        <v>5502</v>
      </c>
      <c r="I2559" s="504">
        <v>234</v>
      </c>
      <c r="J2559" s="504">
        <v>77</v>
      </c>
      <c r="K2559" s="504">
        <v>181</v>
      </c>
      <c r="L2559" s="504" t="s">
        <v>5502</v>
      </c>
      <c r="M2559" s="504" t="s">
        <v>5502</v>
      </c>
      <c r="N2559" s="504">
        <v>0</v>
      </c>
      <c r="O2559" s="504">
        <v>560</v>
      </c>
    </row>
    <row r="2560" spans="2:15" x14ac:dyDescent="0.25">
      <c r="B2560" t="str">
        <f t="shared" si="39"/>
        <v>1016365035083Female</v>
      </c>
      <c r="C2560" s="256" t="s">
        <v>929</v>
      </c>
      <c r="D2560" s="17" t="s">
        <v>930</v>
      </c>
      <c r="E2560" s="17" t="s">
        <v>2691</v>
      </c>
      <c r="F2560" s="17" t="s">
        <v>2692</v>
      </c>
      <c r="G2560" s="256" t="s">
        <v>3904</v>
      </c>
      <c r="H2560" s="256">
        <v>0</v>
      </c>
      <c r="I2560" s="256" t="s">
        <v>5502</v>
      </c>
      <c r="J2560" s="256">
        <v>16</v>
      </c>
      <c r="K2560" s="256">
        <v>636</v>
      </c>
      <c r="L2560" s="256" t="s">
        <v>5502</v>
      </c>
      <c r="M2560" s="256">
        <v>30</v>
      </c>
      <c r="N2560" s="256" t="s">
        <v>5502</v>
      </c>
      <c r="O2560" s="256">
        <v>696</v>
      </c>
    </row>
    <row r="2561" spans="2:15" x14ac:dyDescent="0.25">
      <c r="B2561" t="str">
        <f t="shared" si="39"/>
        <v>1016365035083Male</v>
      </c>
      <c r="C2561" s="256" t="s">
        <v>929</v>
      </c>
      <c r="D2561" s="17" t="s">
        <v>930</v>
      </c>
      <c r="E2561" s="17" t="s">
        <v>2691</v>
      </c>
      <c r="F2561" s="17" t="s">
        <v>2692</v>
      </c>
      <c r="G2561" s="256" t="s">
        <v>3905</v>
      </c>
      <c r="H2561" s="256" t="s">
        <v>5502</v>
      </c>
      <c r="I2561" s="256" t="s">
        <v>5502</v>
      </c>
      <c r="J2561" s="256">
        <v>19</v>
      </c>
      <c r="K2561" s="256">
        <v>685</v>
      </c>
      <c r="L2561" s="256" t="s">
        <v>5502</v>
      </c>
      <c r="M2561" s="256">
        <v>21</v>
      </c>
      <c r="N2561" s="256" t="s">
        <v>5502</v>
      </c>
      <c r="O2561" s="256">
        <v>736</v>
      </c>
    </row>
    <row r="2562" spans="2:15" x14ac:dyDescent="0.25">
      <c r="B2562" t="str">
        <f t="shared" si="39"/>
        <v>1016365035083Total</v>
      </c>
      <c r="C2562" s="504" t="s">
        <v>929</v>
      </c>
      <c r="D2562" s="505" t="s">
        <v>930</v>
      </c>
      <c r="E2562" s="505" t="s">
        <v>2691</v>
      </c>
      <c r="F2562" s="505" t="str">
        <f>F2561</f>
        <v>5083</v>
      </c>
      <c r="G2562" s="504" t="s">
        <v>3343</v>
      </c>
      <c r="H2562" s="504" t="s">
        <v>5502</v>
      </c>
      <c r="I2562" s="504" t="s">
        <v>5502</v>
      </c>
      <c r="J2562" s="504">
        <v>35</v>
      </c>
      <c r="K2562" s="504">
        <v>1321</v>
      </c>
      <c r="L2562" s="504">
        <v>11</v>
      </c>
      <c r="M2562" s="504">
        <v>51</v>
      </c>
      <c r="N2562" s="504" t="s">
        <v>5502</v>
      </c>
      <c r="O2562" s="504">
        <v>1432</v>
      </c>
    </row>
    <row r="2563" spans="2:15" x14ac:dyDescent="0.25">
      <c r="B2563" t="str">
        <f t="shared" si="39"/>
        <v>1016365034256Female</v>
      </c>
      <c r="C2563" s="256" t="s">
        <v>929</v>
      </c>
      <c r="D2563" s="17" t="s">
        <v>930</v>
      </c>
      <c r="E2563" s="17" t="s">
        <v>2693</v>
      </c>
      <c r="F2563" s="17" t="s">
        <v>2694</v>
      </c>
      <c r="G2563" s="256" t="s">
        <v>3904</v>
      </c>
      <c r="H2563" s="256" t="s">
        <v>5502</v>
      </c>
      <c r="I2563" s="256">
        <v>0</v>
      </c>
      <c r="J2563" s="256" t="s">
        <v>5502</v>
      </c>
      <c r="K2563" s="256">
        <v>316</v>
      </c>
      <c r="L2563" s="256">
        <v>12</v>
      </c>
      <c r="M2563" s="256" t="s">
        <v>5502</v>
      </c>
      <c r="N2563" s="256" t="s">
        <v>5502</v>
      </c>
      <c r="O2563" s="256">
        <v>345</v>
      </c>
    </row>
    <row r="2564" spans="2:15" x14ac:dyDescent="0.25">
      <c r="B2564" t="str">
        <f t="shared" si="39"/>
        <v>1016365034256Male</v>
      </c>
      <c r="C2564" s="256" t="s">
        <v>929</v>
      </c>
      <c r="D2564" s="17" t="s">
        <v>930</v>
      </c>
      <c r="E2564" s="17" t="s">
        <v>2693</v>
      </c>
      <c r="F2564" s="17" t="s">
        <v>2694</v>
      </c>
      <c r="G2564" s="256" t="s">
        <v>3905</v>
      </c>
      <c r="H2564" s="256" t="s">
        <v>5502</v>
      </c>
      <c r="I2564" s="256" t="s">
        <v>5502</v>
      </c>
      <c r="J2564" s="256" t="s">
        <v>5502</v>
      </c>
      <c r="K2564" s="256">
        <v>331</v>
      </c>
      <c r="L2564" s="256" t="s">
        <v>5502</v>
      </c>
      <c r="M2564" s="256">
        <v>13</v>
      </c>
      <c r="N2564" s="256">
        <v>0</v>
      </c>
      <c r="O2564" s="256">
        <v>362</v>
      </c>
    </row>
    <row r="2565" spans="2:15" x14ac:dyDescent="0.25">
      <c r="B2565" t="str">
        <f t="shared" ref="B2565:B2628" si="40">C2565&amp;F2565&amp;G2565</f>
        <v>1016365034256Total</v>
      </c>
      <c r="C2565" s="504" t="s">
        <v>929</v>
      </c>
      <c r="D2565" s="505" t="s">
        <v>930</v>
      </c>
      <c r="E2565" s="505" t="s">
        <v>2693</v>
      </c>
      <c r="F2565" s="505" t="str">
        <f>F2564</f>
        <v>4256</v>
      </c>
      <c r="G2565" s="504" t="s">
        <v>3343</v>
      </c>
      <c r="H2565" s="504" t="s">
        <v>5502</v>
      </c>
      <c r="I2565" s="504" t="s">
        <v>5502</v>
      </c>
      <c r="J2565" s="504">
        <v>15</v>
      </c>
      <c r="K2565" s="504">
        <v>647</v>
      </c>
      <c r="L2565" s="504" t="s">
        <v>5502</v>
      </c>
      <c r="M2565" s="504" t="s">
        <v>5502</v>
      </c>
      <c r="N2565" s="504" t="s">
        <v>5502</v>
      </c>
      <c r="O2565" s="504">
        <v>707</v>
      </c>
    </row>
    <row r="2566" spans="2:15" x14ac:dyDescent="0.25">
      <c r="B2566" t="str">
        <f t="shared" si="40"/>
        <v>1265132807587Female</v>
      </c>
      <c r="C2566" s="256" t="s">
        <v>931</v>
      </c>
      <c r="D2566" s="17" t="s">
        <v>932</v>
      </c>
      <c r="E2566" s="17" t="s">
        <v>932</v>
      </c>
      <c r="F2566" s="17" t="s">
        <v>2695</v>
      </c>
      <c r="G2566" s="256" t="s">
        <v>3904</v>
      </c>
      <c r="H2566" s="256">
        <v>0</v>
      </c>
      <c r="I2566" s="256">
        <v>18</v>
      </c>
      <c r="J2566" s="256">
        <v>24</v>
      </c>
      <c r="K2566" s="256">
        <v>246</v>
      </c>
      <c r="L2566" s="256" t="s">
        <v>5502</v>
      </c>
      <c r="M2566" s="256" t="s">
        <v>5502</v>
      </c>
      <c r="N2566" s="256">
        <v>0</v>
      </c>
      <c r="O2566" s="256">
        <v>305</v>
      </c>
    </row>
    <row r="2567" spans="2:15" x14ac:dyDescent="0.25">
      <c r="B2567" t="str">
        <f t="shared" si="40"/>
        <v>1265132807587Male</v>
      </c>
      <c r="C2567" s="256" t="s">
        <v>931</v>
      </c>
      <c r="D2567" s="17" t="s">
        <v>932</v>
      </c>
      <c r="E2567" s="17" t="s">
        <v>932</v>
      </c>
      <c r="F2567" s="17" t="s">
        <v>2695</v>
      </c>
      <c r="G2567" s="256" t="s">
        <v>3905</v>
      </c>
      <c r="H2567" s="256">
        <v>0</v>
      </c>
      <c r="I2567" s="256">
        <v>28</v>
      </c>
      <c r="J2567" s="256">
        <v>19</v>
      </c>
      <c r="K2567" s="256">
        <v>250</v>
      </c>
      <c r="L2567" s="256" t="s">
        <v>5502</v>
      </c>
      <c r="M2567" s="256" t="s">
        <v>5502</v>
      </c>
      <c r="N2567" s="256">
        <v>0</v>
      </c>
      <c r="O2567" s="256">
        <v>308</v>
      </c>
    </row>
    <row r="2568" spans="2:15" x14ac:dyDescent="0.25">
      <c r="B2568" t="str">
        <f t="shared" si="40"/>
        <v>1265132807587Total</v>
      </c>
      <c r="C2568" s="504" t="s">
        <v>931</v>
      </c>
      <c r="D2568" s="505" t="s">
        <v>932</v>
      </c>
      <c r="E2568" s="505" t="s">
        <v>932</v>
      </c>
      <c r="F2568" s="505" t="str">
        <f>F2567</f>
        <v>7587</v>
      </c>
      <c r="G2568" s="504" t="s">
        <v>3343</v>
      </c>
      <c r="H2568" s="504">
        <v>0</v>
      </c>
      <c r="I2568" s="504">
        <v>46</v>
      </c>
      <c r="J2568" s="504">
        <v>43</v>
      </c>
      <c r="K2568" s="504">
        <v>496</v>
      </c>
      <c r="L2568" s="504" t="s">
        <v>5502</v>
      </c>
      <c r="M2568" s="504" t="s">
        <v>5502</v>
      </c>
      <c r="N2568" s="504">
        <v>0</v>
      </c>
      <c r="O2568" s="504">
        <v>613</v>
      </c>
    </row>
    <row r="2569" spans="2:15" x14ac:dyDescent="0.25">
      <c r="B2569" t="str">
        <f t="shared" si="40"/>
        <v>1265150017904Female</v>
      </c>
      <c r="C2569" s="256" t="s">
        <v>933</v>
      </c>
      <c r="D2569" s="17" t="s">
        <v>934</v>
      </c>
      <c r="E2569" s="17" t="s">
        <v>3347</v>
      </c>
      <c r="F2569" s="17" t="s">
        <v>3348</v>
      </c>
      <c r="G2569" s="256" t="s">
        <v>3904</v>
      </c>
      <c r="H2569" s="256" t="s">
        <v>5502</v>
      </c>
      <c r="I2569" s="256">
        <v>259</v>
      </c>
      <c r="J2569" s="256">
        <v>50</v>
      </c>
      <c r="K2569" s="256">
        <v>58</v>
      </c>
      <c r="L2569" s="256" t="s">
        <v>5502</v>
      </c>
      <c r="M2569" s="256">
        <v>120</v>
      </c>
      <c r="N2569" s="256">
        <v>0</v>
      </c>
      <c r="O2569" s="256">
        <v>516</v>
      </c>
    </row>
    <row r="2570" spans="2:15" x14ac:dyDescent="0.25">
      <c r="B2570" t="str">
        <f t="shared" si="40"/>
        <v>1265150017904Male</v>
      </c>
      <c r="C2570" s="256" t="s">
        <v>933</v>
      </c>
      <c r="D2570" s="17" t="s">
        <v>934</v>
      </c>
      <c r="E2570" s="17" t="s">
        <v>3347</v>
      </c>
      <c r="F2570" s="17" t="s">
        <v>3348</v>
      </c>
      <c r="G2570" s="256" t="s">
        <v>3905</v>
      </c>
      <c r="H2570" s="256" t="s">
        <v>5502</v>
      </c>
      <c r="I2570" s="256">
        <v>155</v>
      </c>
      <c r="J2570" s="256">
        <v>32</v>
      </c>
      <c r="K2570" s="256">
        <v>55</v>
      </c>
      <c r="L2570" s="256" t="s">
        <v>5502</v>
      </c>
      <c r="M2570" s="256">
        <v>122</v>
      </c>
      <c r="N2570" s="256">
        <v>0</v>
      </c>
      <c r="O2570" s="256">
        <v>384</v>
      </c>
    </row>
    <row r="2571" spans="2:15" x14ac:dyDescent="0.25">
      <c r="B2571" t="str">
        <f t="shared" si="40"/>
        <v>1265150017904Total</v>
      </c>
      <c r="C2571" s="504" t="s">
        <v>933</v>
      </c>
      <c r="D2571" s="505" t="s">
        <v>934</v>
      </c>
      <c r="E2571" s="505" t="s">
        <v>3347</v>
      </c>
      <c r="F2571" s="505" t="str">
        <f>F2570</f>
        <v>7904</v>
      </c>
      <c r="G2571" s="504" t="s">
        <v>3343</v>
      </c>
      <c r="H2571" s="504" t="s">
        <v>5502</v>
      </c>
      <c r="I2571" s="504">
        <v>414</v>
      </c>
      <c r="J2571" s="504">
        <v>82</v>
      </c>
      <c r="K2571" s="504">
        <v>113</v>
      </c>
      <c r="L2571" s="504" t="s">
        <v>5502</v>
      </c>
      <c r="M2571" s="504">
        <v>242</v>
      </c>
      <c r="N2571" s="504">
        <v>0</v>
      </c>
      <c r="O2571" s="504">
        <v>900</v>
      </c>
    </row>
    <row r="2572" spans="2:15" x14ac:dyDescent="0.25">
      <c r="B2572" t="str">
        <f t="shared" si="40"/>
        <v>1265150017256Female</v>
      </c>
      <c r="C2572" s="256" t="s">
        <v>933</v>
      </c>
      <c r="D2572" s="17" t="s">
        <v>934</v>
      </c>
      <c r="E2572" s="17" t="s">
        <v>3349</v>
      </c>
      <c r="F2572" s="17" t="s">
        <v>3350</v>
      </c>
      <c r="G2572" s="256" t="s">
        <v>3904</v>
      </c>
      <c r="H2572" s="256">
        <v>0</v>
      </c>
      <c r="I2572" s="256" t="s">
        <v>5502</v>
      </c>
      <c r="J2572" s="256" t="s">
        <v>5502</v>
      </c>
      <c r="K2572" s="256">
        <v>38</v>
      </c>
      <c r="L2572" s="256" t="s">
        <v>5502</v>
      </c>
      <c r="M2572" s="256">
        <v>0</v>
      </c>
      <c r="N2572" s="256">
        <v>0</v>
      </c>
      <c r="O2572" s="256">
        <v>45</v>
      </c>
    </row>
    <row r="2573" spans="2:15" x14ac:dyDescent="0.25">
      <c r="B2573" t="str">
        <f t="shared" si="40"/>
        <v>1265150017256Male</v>
      </c>
      <c r="C2573" s="256" t="s">
        <v>933</v>
      </c>
      <c r="D2573" s="17" t="s">
        <v>934</v>
      </c>
      <c r="E2573" s="17" t="s">
        <v>3349</v>
      </c>
      <c r="F2573" s="17" t="s">
        <v>3350</v>
      </c>
      <c r="G2573" s="256" t="s">
        <v>3905</v>
      </c>
      <c r="H2573" s="256">
        <v>0</v>
      </c>
      <c r="I2573" s="256" t="s">
        <v>5502</v>
      </c>
      <c r="J2573" s="256" t="s">
        <v>5502</v>
      </c>
      <c r="K2573" s="256">
        <v>34</v>
      </c>
      <c r="L2573" s="256">
        <v>0</v>
      </c>
      <c r="M2573" s="256">
        <v>0</v>
      </c>
      <c r="N2573" s="256">
        <v>0</v>
      </c>
      <c r="O2573" s="256">
        <v>41</v>
      </c>
    </row>
    <row r="2574" spans="2:15" x14ac:dyDescent="0.25">
      <c r="B2574" t="str">
        <f t="shared" si="40"/>
        <v>1265150017256Total</v>
      </c>
      <c r="C2574" s="504" t="s">
        <v>933</v>
      </c>
      <c r="D2574" s="505" t="s">
        <v>934</v>
      </c>
      <c r="E2574" s="505" t="s">
        <v>3349</v>
      </c>
      <c r="F2574" s="505" t="str">
        <f>F2573</f>
        <v>7256</v>
      </c>
      <c r="G2574" s="504" t="s">
        <v>3343</v>
      </c>
      <c r="H2574" s="504">
        <v>0</v>
      </c>
      <c r="I2574" s="504" t="s">
        <v>5502</v>
      </c>
      <c r="J2574" s="504" t="s">
        <v>5502</v>
      </c>
      <c r="K2574" s="504">
        <v>72</v>
      </c>
      <c r="L2574" s="504" t="s">
        <v>5502</v>
      </c>
      <c r="M2574" s="504">
        <v>0</v>
      </c>
      <c r="N2574" s="504">
        <v>0</v>
      </c>
      <c r="O2574" s="504">
        <v>86</v>
      </c>
    </row>
    <row r="2575" spans="2:15" x14ac:dyDescent="0.25">
      <c r="B2575" t="str">
        <f t="shared" si="40"/>
        <v>1265150015292Female</v>
      </c>
      <c r="C2575" s="256" t="s">
        <v>933</v>
      </c>
      <c r="D2575" s="17" t="s">
        <v>934</v>
      </c>
      <c r="E2575" s="17" t="s">
        <v>3351</v>
      </c>
      <c r="F2575" s="17" t="s">
        <v>3352</v>
      </c>
      <c r="G2575" s="256" t="s">
        <v>3904</v>
      </c>
      <c r="H2575" s="256">
        <v>0</v>
      </c>
      <c r="I2575" s="256" t="s">
        <v>5502</v>
      </c>
      <c r="J2575" s="256" t="s">
        <v>5502</v>
      </c>
      <c r="K2575" s="256">
        <v>0</v>
      </c>
      <c r="L2575" s="256">
        <v>0</v>
      </c>
      <c r="M2575" s="256">
        <v>0</v>
      </c>
      <c r="N2575" s="256">
        <v>0</v>
      </c>
      <c r="O2575" s="256">
        <v>55</v>
      </c>
    </row>
    <row r="2576" spans="2:15" x14ac:dyDescent="0.25">
      <c r="B2576" t="str">
        <f t="shared" si="40"/>
        <v>1265150015292Male</v>
      </c>
      <c r="C2576" s="256" t="s">
        <v>933</v>
      </c>
      <c r="D2576" s="17" t="s">
        <v>934</v>
      </c>
      <c r="E2576" s="17" t="s">
        <v>3351</v>
      </c>
      <c r="F2576" s="17" t="s">
        <v>3352</v>
      </c>
      <c r="G2576" s="256" t="s">
        <v>3905</v>
      </c>
      <c r="H2576" s="256">
        <v>0</v>
      </c>
      <c r="I2576" s="256" t="s">
        <v>5502</v>
      </c>
      <c r="J2576" s="256" t="s">
        <v>5502</v>
      </c>
      <c r="K2576" s="256">
        <v>0</v>
      </c>
      <c r="L2576" s="256">
        <v>0</v>
      </c>
      <c r="M2576" s="256">
        <v>0</v>
      </c>
      <c r="N2576" s="256">
        <v>0</v>
      </c>
      <c r="O2576" s="256">
        <v>56</v>
      </c>
    </row>
    <row r="2577" spans="2:15" x14ac:dyDescent="0.25">
      <c r="B2577" t="str">
        <f t="shared" si="40"/>
        <v>1265150015292Total</v>
      </c>
      <c r="C2577" s="504" t="s">
        <v>933</v>
      </c>
      <c r="D2577" s="505" t="s">
        <v>934</v>
      </c>
      <c r="E2577" s="505" t="s">
        <v>3351</v>
      </c>
      <c r="F2577" s="505" t="str">
        <f>F2576</f>
        <v>5292</v>
      </c>
      <c r="G2577" s="504" t="s">
        <v>3343</v>
      </c>
      <c r="H2577" s="504">
        <v>0</v>
      </c>
      <c r="I2577" s="504" t="s">
        <v>5502</v>
      </c>
      <c r="J2577" s="504" t="s">
        <v>5502</v>
      </c>
      <c r="K2577" s="504">
        <v>0</v>
      </c>
      <c r="L2577" s="504">
        <v>0</v>
      </c>
      <c r="M2577" s="504">
        <v>0</v>
      </c>
      <c r="N2577" s="504">
        <v>0</v>
      </c>
      <c r="O2577" s="504">
        <v>111</v>
      </c>
    </row>
    <row r="2578" spans="2:15" x14ac:dyDescent="0.25">
      <c r="B2578" t="str">
        <f t="shared" si="40"/>
        <v>1265150013758Female</v>
      </c>
      <c r="C2578" s="256" t="s">
        <v>933</v>
      </c>
      <c r="D2578" s="17" t="s">
        <v>934</v>
      </c>
      <c r="E2578" s="17" t="s">
        <v>3353</v>
      </c>
      <c r="F2578" s="17" t="s">
        <v>3354</v>
      </c>
      <c r="G2578" s="256" t="s">
        <v>3904</v>
      </c>
      <c r="H2578" s="256">
        <v>0</v>
      </c>
      <c r="I2578" s="256">
        <v>32</v>
      </c>
      <c r="J2578" s="256">
        <v>25</v>
      </c>
      <c r="K2578" s="256">
        <v>18</v>
      </c>
      <c r="L2578" s="256" t="s">
        <v>5502</v>
      </c>
      <c r="M2578" s="256" t="s">
        <v>5502</v>
      </c>
      <c r="N2578" s="256">
        <v>0</v>
      </c>
      <c r="O2578" s="256">
        <v>96</v>
      </c>
    </row>
    <row r="2579" spans="2:15" x14ac:dyDescent="0.25">
      <c r="B2579" t="str">
        <f t="shared" si="40"/>
        <v>1265150013758Male</v>
      </c>
      <c r="C2579" s="256" t="s">
        <v>933</v>
      </c>
      <c r="D2579" s="17" t="s">
        <v>934</v>
      </c>
      <c r="E2579" s="17" t="s">
        <v>3353</v>
      </c>
      <c r="F2579" s="17" t="s">
        <v>3354</v>
      </c>
      <c r="G2579" s="256" t="s">
        <v>3905</v>
      </c>
      <c r="H2579" s="256">
        <v>0</v>
      </c>
      <c r="I2579" s="256">
        <v>34</v>
      </c>
      <c r="J2579" s="256">
        <v>32</v>
      </c>
      <c r="K2579" s="256" t="s">
        <v>5502</v>
      </c>
      <c r="L2579" s="256" t="s">
        <v>5502</v>
      </c>
      <c r="M2579" s="256" t="s">
        <v>5502</v>
      </c>
      <c r="N2579" s="256">
        <v>0</v>
      </c>
      <c r="O2579" s="256">
        <v>101</v>
      </c>
    </row>
    <row r="2580" spans="2:15" x14ac:dyDescent="0.25">
      <c r="B2580" t="str">
        <f t="shared" si="40"/>
        <v>1265150013758Total</v>
      </c>
      <c r="C2580" s="504" t="s">
        <v>933</v>
      </c>
      <c r="D2580" s="505" t="s">
        <v>934</v>
      </c>
      <c r="E2580" s="505" t="s">
        <v>3353</v>
      </c>
      <c r="F2580" s="505" t="str">
        <f>F2579</f>
        <v>3758</v>
      </c>
      <c r="G2580" s="504" t="s">
        <v>3343</v>
      </c>
      <c r="H2580" s="504" t="s">
        <v>5502</v>
      </c>
      <c r="I2580" s="504">
        <v>66</v>
      </c>
      <c r="J2580" s="504">
        <v>57</v>
      </c>
      <c r="K2580" s="504" t="s">
        <v>5502</v>
      </c>
      <c r="L2580" s="504">
        <v>12</v>
      </c>
      <c r="M2580" s="504">
        <v>30</v>
      </c>
      <c r="N2580" s="504" t="s">
        <v>5502</v>
      </c>
      <c r="O2580" s="504">
        <v>197</v>
      </c>
    </row>
    <row r="2581" spans="2:15" x14ac:dyDescent="0.25">
      <c r="B2581" t="str">
        <f t="shared" si="40"/>
        <v>1265150016823Female</v>
      </c>
      <c r="C2581" s="256" t="s">
        <v>933</v>
      </c>
      <c r="D2581" s="17" t="s">
        <v>934</v>
      </c>
      <c r="E2581" s="17" t="s">
        <v>3355</v>
      </c>
      <c r="F2581" s="17" t="s">
        <v>3356</v>
      </c>
      <c r="G2581" s="256" t="s">
        <v>3904</v>
      </c>
      <c r="H2581" s="256">
        <v>0</v>
      </c>
      <c r="I2581" s="256">
        <v>34</v>
      </c>
      <c r="J2581" s="256">
        <v>35</v>
      </c>
      <c r="K2581" s="256">
        <v>72</v>
      </c>
      <c r="L2581" s="256" t="s">
        <v>5502</v>
      </c>
      <c r="M2581" s="256" t="s">
        <v>5502</v>
      </c>
      <c r="N2581" s="256">
        <v>0</v>
      </c>
      <c r="O2581" s="256">
        <v>165</v>
      </c>
    </row>
    <row r="2582" spans="2:15" x14ac:dyDescent="0.25">
      <c r="B2582" t="str">
        <f t="shared" si="40"/>
        <v>1265150016823Male</v>
      </c>
      <c r="C2582" s="256" t="s">
        <v>933</v>
      </c>
      <c r="D2582" s="17" t="s">
        <v>934</v>
      </c>
      <c r="E2582" s="17" t="s">
        <v>3355</v>
      </c>
      <c r="F2582" s="17" t="s">
        <v>3356</v>
      </c>
      <c r="G2582" s="256" t="s">
        <v>3905</v>
      </c>
      <c r="H2582" s="256">
        <v>0</v>
      </c>
      <c r="I2582" s="256">
        <v>30</v>
      </c>
      <c r="J2582" s="256">
        <v>34</v>
      </c>
      <c r="K2582" s="256">
        <v>43</v>
      </c>
      <c r="L2582" s="256">
        <v>14</v>
      </c>
      <c r="M2582" s="256">
        <v>0</v>
      </c>
      <c r="N2582" s="256">
        <v>0</v>
      </c>
      <c r="O2582" s="256">
        <v>121</v>
      </c>
    </row>
    <row r="2583" spans="2:15" x14ac:dyDescent="0.25">
      <c r="B2583" t="str">
        <f t="shared" si="40"/>
        <v>1265150016823Total</v>
      </c>
      <c r="C2583" s="504" t="s">
        <v>933</v>
      </c>
      <c r="D2583" s="505" t="s">
        <v>934</v>
      </c>
      <c r="E2583" s="505" t="s">
        <v>3355</v>
      </c>
      <c r="F2583" s="505" t="str">
        <f>F2582</f>
        <v>6823</v>
      </c>
      <c r="G2583" s="504" t="s">
        <v>3343</v>
      </c>
      <c r="H2583" s="504">
        <v>0</v>
      </c>
      <c r="I2583" s="504">
        <v>64</v>
      </c>
      <c r="J2583" s="504">
        <v>69</v>
      </c>
      <c r="K2583" s="504">
        <v>115</v>
      </c>
      <c r="L2583" s="504" t="s">
        <v>5502</v>
      </c>
      <c r="M2583" s="504" t="s">
        <v>5502</v>
      </c>
      <c r="N2583" s="504">
        <v>0</v>
      </c>
      <c r="O2583" s="504">
        <v>286</v>
      </c>
    </row>
    <row r="2584" spans="2:15" x14ac:dyDescent="0.25">
      <c r="B2584" t="str">
        <f t="shared" si="40"/>
        <v>1265150017024Female</v>
      </c>
      <c r="C2584" s="256" t="s">
        <v>933</v>
      </c>
      <c r="D2584" s="17" t="s">
        <v>934</v>
      </c>
      <c r="E2584" s="17" t="s">
        <v>3357</v>
      </c>
      <c r="F2584" s="17" t="s">
        <v>3358</v>
      </c>
      <c r="G2584" s="256" t="s">
        <v>3904</v>
      </c>
      <c r="H2584" s="256">
        <v>0</v>
      </c>
      <c r="I2584" s="256">
        <v>108</v>
      </c>
      <c r="J2584" s="256" t="s">
        <v>5502</v>
      </c>
      <c r="K2584" s="256">
        <v>0</v>
      </c>
      <c r="L2584" s="256" t="s">
        <v>5502</v>
      </c>
      <c r="M2584" s="256">
        <v>0</v>
      </c>
      <c r="N2584" s="256">
        <v>0</v>
      </c>
      <c r="O2584" s="256">
        <v>115</v>
      </c>
    </row>
    <row r="2585" spans="2:15" x14ac:dyDescent="0.25">
      <c r="B2585" t="str">
        <f t="shared" si="40"/>
        <v>1265150017024Male</v>
      </c>
      <c r="C2585" s="256" t="s">
        <v>933</v>
      </c>
      <c r="D2585" s="17" t="s">
        <v>934</v>
      </c>
      <c r="E2585" s="17" t="s">
        <v>3357</v>
      </c>
      <c r="F2585" s="17" t="s">
        <v>3358</v>
      </c>
      <c r="G2585" s="256" t="s">
        <v>3905</v>
      </c>
      <c r="H2585" s="256">
        <v>0</v>
      </c>
      <c r="I2585" s="256">
        <v>67</v>
      </c>
      <c r="J2585" s="256" t="s">
        <v>5502</v>
      </c>
      <c r="K2585" s="256" t="s">
        <v>5502</v>
      </c>
      <c r="L2585" s="256" t="s">
        <v>5502</v>
      </c>
      <c r="M2585" s="256" t="s">
        <v>5502</v>
      </c>
      <c r="N2585" s="256">
        <v>0</v>
      </c>
      <c r="O2585" s="256">
        <v>78</v>
      </c>
    </row>
    <row r="2586" spans="2:15" x14ac:dyDescent="0.25">
      <c r="B2586" t="str">
        <f t="shared" si="40"/>
        <v>1265150017024Total</v>
      </c>
      <c r="C2586" s="504" t="s">
        <v>933</v>
      </c>
      <c r="D2586" s="505" t="s">
        <v>934</v>
      </c>
      <c r="E2586" s="505" t="s">
        <v>3357</v>
      </c>
      <c r="F2586" s="505" t="str">
        <f>F2585</f>
        <v>7024</v>
      </c>
      <c r="G2586" s="504" t="s">
        <v>3343</v>
      </c>
      <c r="H2586" s="504">
        <v>0</v>
      </c>
      <c r="I2586" s="504">
        <v>175</v>
      </c>
      <c r="J2586" s="504" t="s">
        <v>5502</v>
      </c>
      <c r="K2586" s="504" t="s">
        <v>5502</v>
      </c>
      <c r="L2586" s="504" t="s">
        <v>5502</v>
      </c>
      <c r="M2586" s="504" t="s">
        <v>5502</v>
      </c>
      <c r="N2586" s="504">
        <v>0</v>
      </c>
      <c r="O2586" s="504">
        <v>193</v>
      </c>
    </row>
    <row r="2587" spans="2:15" x14ac:dyDescent="0.25">
      <c r="B2587" t="str">
        <f t="shared" si="40"/>
        <v>1265150013804Female</v>
      </c>
      <c r="C2587" s="256" t="s">
        <v>933</v>
      </c>
      <c r="D2587" s="17" t="s">
        <v>934</v>
      </c>
      <c r="E2587" s="17" t="s">
        <v>3359</v>
      </c>
      <c r="F2587" s="17" t="s">
        <v>3360</v>
      </c>
      <c r="G2587" s="256" t="s">
        <v>3904</v>
      </c>
      <c r="H2587" s="256">
        <v>0</v>
      </c>
      <c r="I2587" s="256" t="s">
        <v>5502</v>
      </c>
      <c r="J2587" s="256">
        <v>0</v>
      </c>
      <c r="K2587" s="256" t="s">
        <v>5502</v>
      </c>
      <c r="L2587" s="256">
        <v>0</v>
      </c>
      <c r="M2587" s="256">
        <v>0</v>
      </c>
      <c r="N2587" s="256">
        <v>0</v>
      </c>
      <c r="O2587" s="256">
        <v>26</v>
      </c>
    </row>
    <row r="2588" spans="2:15" x14ac:dyDescent="0.25">
      <c r="B2588" t="str">
        <f t="shared" si="40"/>
        <v>1265150013804Male</v>
      </c>
      <c r="C2588" s="256" t="s">
        <v>933</v>
      </c>
      <c r="D2588" s="17" t="s">
        <v>934</v>
      </c>
      <c r="E2588" s="17" t="s">
        <v>3359</v>
      </c>
      <c r="F2588" s="17" t="s">
        <v>3360</v>
      </c>
      <c r="G2588" s="256" t="s">
        <v>3905</v>
      </c>
      <c r="H2588" s="256">
        <v>0</v>
      </c>
      <c r="I2588" s="256" t="s">
        <v>5502</v>
      </c>
      <c r="J2588" s="256">
        <v>0</v>
      </c>
      <c r="K2588" s="256">
        <v>0</v>
      </c>
      <c r="L2588" s="256" t="s">
        <v>5502</v>
      </c>
      <c r="M2588" s="256">
        <v>0</v>
      </c>
      <c r="N2588" s="256">
        <v>0</v>
      </c>
      <c r="O2588" s="256">
        <v>44</v>
      </c>
    </row>
    <row r="2589" spans="2:15" x14ac:dyDescent="0.25">
      <c r="B2589" t="str">
        <f t="shared" si="40"/>
        <v>1265150013804Total</v>
      </c>
      <c r="C2589" s="504" t="s">
        <v>933</v>
      </c>
      <c r="D2589" s="505" t="s">
        <v>934</v>
      </c>
      <c r="E2589" s="505" t="s">
        <v>3359</v>
      </c>
      <c r="F2589" s="505" t="str">
        <f>F2588</f>
        <v>3804</v>
      </c>
      <c r="G2589" s="504" t="s">
        <v>3343</v>
      </c>
      <c r="H2589" s="504">
        <v>0</v>
      </c>
      <c r="I2589" s="504">
        <v>65</v>
      </c>
      <c r="J2589" s="504">
        <v>0</v>
      </c>
      <c r="K2589" s="504" t="s">
        <v>5502</v>
      </c>
      <c r="L2589" s="504" t="s">
        <v>5502</v>
      </c>
      <c r="M2589" s="504">
        <v>0</v>
      </c>
      <c r="N2589" s="504">
        <v>0</v>
      </c>
      <c r="O2589" s="504">
        <v>70</v>
      </c>
    </row>
    <row r="2590" spans="2:15" x14ac:dyDescent="0.25">
      <c r="B2590" t="str">
        <f t="shared" si="40"/>
        <v>1265150013805Female</v>
      </c>
      <c r="C2590" s="256" t="s">
        <v>933</v>
      </c>
      <c r="D2590" s="17" t="s">
        <v>934</v>
      </c>
      <c r="E2590" s="17" t="s">
        <v>3361</v>
      </c>
      <c r="F2590" s="17" t="s">
        <v>3362</v>
      </c>
      <c r="G2590" s="256" t="s">
        <v>3904</v>
      </c>
      <c r="H2590" s="256">
        <v>0</v>
      </c>
      <c r="I2590" s="256">
        <v>23</v>
      </c>
      <c r="J2590" s="256">
        <v>0</v>
      </c>
      <c r="K2590" s="256" t="s">
        <v>5502</v>
      </c>
      <c r="L2590" s="256" t="s">
        <v>5502</v>
      </c>
      <c r="M2590" s="256">
        <v>0</v>
      </c>
      <c r="N2590" s="256">
        <v>0</v>
      </c>
      <c r="O2590" s="256">
        <v>27</v>
      </c>
    </row>
    <row r="2591" spans="2:15" x14ac:dyDescent="0.25">
      <c r="B2591" t="str">
        <f t="shared" si="40"/>
        <v>1265150013805Male</v>
      </c>
      <c r="C2591" s="256" t="s">
        <v>933</v>
      </c>
      <c r="D2591" s="17" t="s">
        <v>934</v>
      </c>
      <c r="E2591" s="17" t="s">
        <v>3361</v>
      </c>
      <c r="F2591" s="17" t="s">
        <v>3362</v>
      </c>
      <c r="G2591" s="256" t="s">
        <v>3905</v>
      </c>
      <c r="H2591" s="256">
        <v>0</v>
      </c>
      <c r="I2591" s="256">
        <v>18</v>
      </c>
      <c r="J2591" s="256" t="s">
        <v>5502</v>
      </c>
      <c r="K2591" s="256" t="s">
        <v>5502</v>
      </c>
      <c r="L2591" s="256" t="s">
        <v>5502</v>
      </c>
      <c r="M2591" s="256" t="s">
        <v>5502</v>
      </c>
      <c r="N2591" s="256">
        <v>0</v>
      </c>
      <c r="O2591" s="256">
        <v>24</v>
      </c>
    </row>
    <row r="2592" spans="2:15" x14ac:dyDescent="0.25">
      <c r="B2592" t="str">
        <f t="shared" si="40"/>
        <v>1265150013805Total</v>
      </c>
      <c r="C2592" s="504" t="s">
        <v>933</v>
      </c>
      <c r="D2592" s="505" t="s">
        <v>934</v>
      </c>
      <c r="E2592" s="505" t="s">
        <v>3361</v>
      </c>
      <c r="F2592" s="505" t="str">
        <f>F2591</f>
        <v>3805</v>
      </c>
      <c r="G2592" s="504" t="s">
        <v>3343</v>
      </c>
      <c r="H2592" s="504">
        <v>0</v>
      </c>
      <c r="I2592" s="504">
        <v>41</v>
      </c>
      <c r="J2592" s="504" t="s">
        <v>5502</v>
      </c>
      <c r="K2592" s="504" t="s">
        <v>5502</v>
      </c>
      <c r="L2592" s="504" t="s">
        <v>5502</v>
      </c>
      <c r="M2592" s="504" t="s">
        <v>5502</v>
      </c>
      <c r="N2592" s="504">
        <v>0</v>
      </c>
      <c r="O2592" s="504">
        <v>51</v>
      </c>
    </row>
    <row r="2593" spans="2:15" x14ac:dyDescent="0.25">
      <c r="B2593" t="str">
        <f t="shared" si="40"/>
        <v>1265150018039Female</v>
      </c>
      <c r="C2593" s="256" t="s">
        <v>933</v>
      </c>
      <c r="D2593" s="17" t="s">
        <v>934</v>
      </c>
      <c r="E2593" s="17" t="s">
        <v>3363</v>
      </c>
      <c r="F2593" s="17" t="s">
        <v>3364</v>
      </c>
      <c r="G2593" s="256" t="s">
        <v>3904</v>
      </c>
      <c r="H2593" s="256" t="s">
        <v>5502</v>
      </c>
      <c r="I2593" s="256">
        <v>104</v>
      </c>
      <c r="J2593" s="256">
        <v>71</v>
      </c>
      <c r="K2593" s="256">
        <v>233</v>
      </c>
      <c r="L2593" s="256">
        <v>31</v>
      </c>
      <c r="M2593" s="256" t="s">
        <v>5502</v>
      </c>
      <c r="N2593" s="256">
        <v>0</v>
      </c>
      <c r="O2593" s="256">
        <v>457</v>
      </c>
    </row>
    <row r="2594" spans="2:15" x14ac:dyDescent="0.25">
      <c r="B2594" t="str">
        <f t="shared" si="40"/>
        <v>1265150018039Male</v>
      </c>
      <c r="C2594" s="256" t="s">
        <v>933</v>
      </c>
      <c r="D2594" s="17" t="s">
        <v>934</v>
      </c>
      <c r="E2594" s="17" t="s">
        <v>3363</v>
      </c>
      <c r="F2594" s="17" t="s">
        <v>3364</v>
      </c>
      <c r="G2594" s="256" t="s">
        <v>3905</v>
      </c>
      <c r="H2594" s="256">
        <v>0</v>
      </c>
      <c r="I2594" s="256">
        <v>26</v>
      </c>
      <c r="J2594" s="256">
        <v>16</v>
      </c>
      <c r="K2594" s="256">
        <v>85</v>
      </c>
      <c r="L2594" s="256">
        <v>11</v>
      </c>
      <c r="M2594" s="256">
        <v>11</v>
      </c>
      <c r="N2594" s="256">
        <v>0</v>
      </c>
      <c r="O2594" s="256">
        <v>149</v>
      </c>
    </row>
    <row r="2595" spans="2:15" x14ac:dyDescent="0.25">
      <c r="B2595" t="str">
        <f t="shared" si="40"/>
        <v>1265150018039Total</v>
      </c>
      <c r="C2595" s="504" t="s">
        <v>933</v>
      </c>
      <c r="D2595" s="505" t="s">
        <v>934</v>
      </c>
      <c r="E2595" s="505" t="s">
        <v>3363</v>
      </c>
      <c r="F2595" s="505" t="str">
        <f>F2594</f>
        <v>8039</v>
      </c>
      <c r="G2595" s="504" t="s">
        <v>3343</v>
      </c>
      <c r="H2595" s="504" t="s">
        <v>5502</v>
      </c>
      <c r="I2595" s="504">
        <v>130</v>
      </c>
      <c r="J2595" s="504">
        <v>87</v>
      </c>
      <c r="K2595" s="504">
        <v>318</v>
      </c>
      <c r="L2595" s="504">
        <v>42</v>
      </c>
      <c r="M2595" s="504" t="s">
        <v>5502</v>
      </c>
      <c r="N2595" s="504">
        <v>0</v>
      </c>
      <c r="O2595" s="504">
        <v>606</v>
      </c>
    </row>
    <row r="2596" spans="2:15" x14ac:dyDescent="0.25">
      <c r="B2596" t="str">
        <f t="shared" si="40"/>
        <v>1265150013618Female</v>
      </c>
      <c r="C2596" s="256" t="s">
        <v>933</v>
      </c>
      <c r="D2596" s="17" t="s">
        <v>934</v>
      </c>
      <c r="E2596" s="17" t="s">
        <v>3365</v>
      </c>
      <c r="F2596" s="17" t="s">
        <v>3366</v>
      </c>
      <c r="G2596" s="256" t="s">
        <v>3904</v>
      </c>
      <c r="H2596" s="256">
        <v>0</v>
      </c>
      <c r="I2596" s="256">
        <v>32</v>
      </c>
      <c r="J2596" s="256" t="s">
        <v>5502</v>
      </c>
      <c r="K2596" s="256" t="s">
        <v>5502</v>
      </c>
      <c r="L2596" s="256" t="s">
        <v>5502</v>
      </c>
      <c r="M2596" s="256">
        <v>0</v>
      </c>
      <c r="N2596" s="256">
        <v>0</v>
      </c>
      <c r="O2596" s="256">
        <v>40</v>
      </c>
    </row>
    <row r="2597" spans="2:15" x14ac:dyDescent="0.25">
      <c r="B2597" t="str">
        <f t="shared" si="40"/>
        <v>1265150013618Male</v>
      </c>
      <c r="C2597" s="256" t="s">
        <v>933</v>
      </c>
      <c r="D2597" s="17" t="s">
        <v>934</v>
      </c>
      <c r="E2597" s="17" t="s">
        <v>3365</v>
      </c>
      <c r="F2597" s="17" t="s">
        <v>3366</v>
      </c>
      <c r="G2597" s="256" t="s">
        <v>3905</v>
      </c>
      <c r="H2597" s="256">
        <v>0</v>
      </c>
      <c r="I2597" s="256">
        <v>30</v>
      </c>
      <c r="J2597" s="256" t="s">
        <v>5502</v>
      </c>
      <c r="K2597" s="256" t="s">
        <v>5502</v>
      </c>
      <c r="L2597" s="256" t="s">
        <v>5502</v>
      </c>
      <c r="M2597" s="256">
        <v>0</v>
      </c>
      <c r="N2597" s="256">
        <v>0</v>
      </c>
      <c r="O2597" s="256">
        <v>42</v>
      </c>
    </row>
    <row r="2598" spans="2:15" x14ac:dyDescent="0.25">
      <c r="B2598" t="str">
        <f t="shared" si="40"/>
        <v>1265150013618Total</v>
      </c>
      <c r="C2598" s="504" t="s">
        <v>933</v>
      </c>
      <c r="D2598" s="505" t="s">
        <v>934</v>
      </c>
      <c r="E2598" s="505" t="s">
        <v>3365</v>
      </c>
      <c r="F2598" s="505" t="str">
        <f>F2597</f>
        <v>3618</v>
      </c>
      <c r="G2598" s="504" t="s">
        <v>3343</v>
      </c>
      <c r="H2598" s="504">
        <v>0</v>
      </c>
      <c r="I2598" s="504">
        <v>62</v>
      </c>
      <c r="J2598" s="504">
        <v>11</v>
      </c>
      <c r="K2598" s="504" t="s">
        <v>5502</v>
      </c>
      <c r="L2598" s="504" t="s">
        <v>5502</v>
      </c>
      <c r="M2598" s="504">
        <v>0</v>
      </c>
      <c r="N2598" s="504">
        <v>0</v>
      </c>
      <c r="O2598" s="504">
        <v>82</v>
      </c>
    </row>
    <row r="2599" spans="2:15" x14ac:dyDescent="0.25">
      <c r="B2599" t="str">
        <f t="shared" si="40"/>
        <v>1265150016824Female</v>
      </c>
      <c r="C2599" s="256" t="s">
        <v>933</v>
      </c>
      <c r="D2599" s="17" t="s">
        <v>934</v>
      </c>
      <c r="E2599" s="17" t="s">
        <v>3367</v>
      </c>
      <c r="F2599" s="17" t="s">
        <v>3368</v>
      </c>
      <c r="G2599" s="256" t="s">
        <v>3904</v>
      </c>
      <c r="H2599" s="256" t="s">
        <v>5502</v>
      </c>
      <c r="I2599" s="256">
        <v>68</v>
      </c>
      <c r="J2599" s="256">
        <v>41</v>
      </c>
      <c r="K2599" s="256">
        <v>203</v>
      </c>
      <c r="L2599" s="256" t="s">
        <v>5502</v>
      </c>
      <c r="M2599" s="256">
        <v>102</v>
      </c>
      <c r="N2599" s="256">
        <v>0</v>
      </c>
      <c r="O2599" s="256">
        <v>445</v>
      </c>
    </row>
    <row r="2600" spans="2:15" x14ac:dyDescent="0.25">
      <c r="B2600" t="str">
        <f t="shared" si="40"/>
        <v>1265150016824Male</v>
      </c>
      <c r="C2600" s="256" t="s">
        <v>933</v>
      </c>
      <c r="D2600" s="17" t="s">
        <v>934</v>
      </c>
      <c r="E2600" s="17" t="s">
        <v>3367</v>
      </c>
      <c r="F2600" s="17" t="s">
        <v>3368</v>
      </c>
      <c r="G2600" s="256" t="s">
        <v>3905</v>
      </c>
      <c r="H2600" s="256" t="s">
        <v>5502</v>
      </c>
      <c r="I2600" s="256">
        <v>64</v>
      </c>
      <c r="J2600" s="256">
        <v>47</v>
      </c>
      <c r="K2600" s="256">
        <v>213</v>
      </c>
      <c r="L2600" s="256" t="s">
        <v>5502</v>
      </c>
      <c r="M2600" s="256">
        <v>99</v>
      </c>
      <c r="N2600" s="256">
        <v>0</v>
      </c>
      <c r="O2600" s="256">
        <v>464</v>
      </c>
    </row>
    <row r="2601" spans="2:15" x14ac:dyDescent="0.25">
      <c r="B2601" t="str">
        <f t="shared" si="40"/>
        <v>1265150016824Total</v>
      </c>
      <c r="C2601" s="504" t="s">
        <v>933</v>
      </c>
      <c r="D2601" s="505" t="s">
        <v>934</v>
      </c>
      <c r="E2601" s="505" t="s">
        <v>3367</v>
      </c>
      <c r="F2601" s="505" t="str">
        <f>F2600</f>
        <v>6824</v>
      </c>
      <c r="G2601" s="504" t="s">
        <v>3343</v>
      </c>
      <c r="H2601" s="504" t="s">
        <v>5502</v>
      </c>
      <c r="I2601" s="504">
        <v>132</v>
      </c>
      <c r="J2601" s="504">
        <v>88</v>
      </c>
      <c r="K2601" s="504">
        <v>416</v>
      </c>
      <c r="L2601" s="504" t="s">
        <v>5502</v>
      </c>
      <c r="M2601" s="504">
        <v>201</v>
      </c>
      <c r="N2601" s="504">
        <v>0</v>
      </c>
      <c r="O2601" s="504">
        <v>909</v>
      </c>
    </row>
    <row r="2602" spans="2:15" x14ac:dyDescent="0.25">
      <c r="B2602" t="str">
        <f t="shared" si="40"/>
        <v>1265150018029Female</v>
      </c>
      <c r="C2602" s="256" t="s">
        <v>933</v>
      </c>
      <c r="D2602" s="17" t="s">
        <v>934</v>
      </c>
      <c r="E2602" s="17" t="s">
        <v>3369</v>
      </c>
      <c r="F2602" s="17" t="s">
        <v>3370</v>
      </c>
      <c r="G2602" s="256" t="s">
        <v>3904</v>
      </c>
      <c r="H2602" s="256">
        <v>0</v>
      </c>
      <c r="I2602" s="256" t="s">
        <v>5502</v>
      </c>
      <c r="J2602" s="256">
        <v>0</v>
      </c>
      <c r="K2602" s="256">
        <v>0</v>
      </c>
      <c r="L2602" s="256" t="s">
        <v>5502</v>
      </c>
      <c r="M2602" s="256">
        <v>0</v>
      </c>
      <c r="N2602" s="256">
        <v>0</v>
      </c>
      <c r="O2602" s="256">
        <v>61</v>
      </c>
    </row>
    <row r="2603" spans="2:15" x14ac:dyDescent="0.25">
      <c r="B2603" t="str">
        <f t="shared" si="40"/>
        <v>1265150018029Male</v>
      </c>
      <c r="C2603" s="256" t="s">
        <v>933</v>
      </c>
      <c r="D2603" s="17" t="s">
        <v>934</v>
      </c>
      <c r="E2603" s="17" t="s">
        <v>3369</v>
      </c>
      <c r="F2603" s="17" t="s">
        <v>3370</v>
      </c>
      <c r="G2603" s="256" t="s">
        <v>3905</v>
      </c>
      <c r="H2603" s="256">
        <v>0</v>
      </c>
      <c r="I2603" s="256" t="s">
        <v>5502</v>
      </c>
      <c r="J2603" s="256">
        <v>0</v>
      </c>
      <c r="K2603" s="256">
        <v>0</v>
      </c>
      <c r="L2603" s="256" t="s">
        <v>5502</v>
      </c>
      <c r="M2603" s="256">
        <v>0</v>
      </c>
      <c r="N2603" s="256">
        <v>0</v>
      </c>
      <c r="O2603" s="256">
        <v>55</v>
      </c>
    </row>
    <row r="2604" spans="2:15" x14ac:dyDescent="0.25">
      <c r="B2604" t="str">
        <f t="shared" si="40"/>
        <v>1265150018029Total</v>
      </c>
      <c r="C2604" s="504" t="s">
        <v>933</v>
      </c>
      <c r="D2604" s="505" t="s">
        <v>934</v>
      </c>
      <c r="E2604" s="505" t="s">
        <v>3369</v>
      </c>
      <c r="F2604" s="505" t="str">
        <f>F2603</f>
        <v>8029</v>
      </c>
      <c r="G2604" s="504" t="s">
        <v>3343</v>
      </c>
      <c r="H2604" s="504">
        <v>0</v>
      </c>
      <c r="I2604" s="504" t="s">
        <v>5502</v>
      </c>
      <c r="J2604" s="504">
        <v>0</v>
      </c>
      <c r="K2604" s="504">
        <v>0</v>
      </c>
      <c r="L2604" s="504" t="s">
        <v>5502</v>
      </c>
      <c r="M2604" s="504">
        <v>0</v>
      </c>
      <c r="N2604" s="504">
        <v>0</v>
      </c>
      <c r="O2604" s="504">
        <v>116</v>
      </c>
    </row>
    <row r="2605" spans="2:15" x14ac:dyDescent="0.25">
      <c r="B2605" t="str">
        <f t="shared" si="40"/>
        <v>1265150013847Female</v>
      </c>
      <c r="C2605" s="256" t="s">
        <v>933</v>
      </c>
      <c r="D2605" s="17" t="s">
        <v>934</v>
      </c>
      <c r="E2605" s="17" t="s">
        <v>3371</v>
      </c>
      <c r="F2605" s="17" t="s">
        <v>3372</v>
      </c>
      <c r="G2605" s="256" t="s">
        <v>3904</v>
      </c>
      <c r="H2605" s="256" t="s">
        <v>5502</v>
      </c>
      <c r="I2605" s="256">
        <v>250</v>
      </c>
      <c r="J2605" s="256" t="s">
        <v>5502</v>
      </c>
      <c r="K2605" s="256" t="s">
        <v>5502</v>
      </c>
      <c r="L2605" s="256">
        <v>0</v>
      </c>
      <c r="M2605" s="256" t="s">
        <v>5502</v>
      </c>
      <c r="N2605" s="256">
        <v>0</v>
      </c>
      <c r="O2605" s="256">
        <v>267</v>
      </c>
    </row>
    <row r="2606" spans="2:15" x14ac:dyDescent="0.25">
      <c r="B2606" t="str">
        <f t="shared" si="40"/>
        <v>1265150013847Male</v>
      </c>
      <c r="C2606" s="256" t="s">
        <v>933</v>
      </c>
      <c r="D2606" s="17" t="s">
        <v>934</v>
      </c>
      <c r="E2606" s="17" t="s">
        <v>3371</v>
      </c>
      <c r="F2606" s="17" t="s">
        <v>3372</v>
      </c>
      <c r="G2606" s="256" t="s">
        <v>3905</v>
      </c>
      <c r="H2606" s="256">
        <v>0</v>
      </c>
      <c r="I2606" s="256">
        <v>293</v>
      </c>
      <c r="J2606" s="256">
        <v>11</v>
      </c>
      <c r="K2606" s="256" t="s">
        <v>5502</v>
      </c>
      <c r="L2606" s="256" t="s">
        <v>5502</v>
      </c>
      <c r="M2606" s="256">
        <v>11</v>
      </c>
      <c r="N2606" s="256">
        <v>0</v>
      </c>
      <c r="O2606" s="256">
        <v>326</v>
      </c>
    </row>
    <row r="2607" spans="2:15" x14ac:dyDescent="0.25">
      <c r="B2607" t="str">
        <f t="shared" si="40"/>
        <v>1265150013847Total</v>
      </c>
      <c r="C2607" s="504" t="s">
        <v>933</v>
      </c>
      <c r="D2607" s="505" t="s">
        <v>934</v>
      </c>
      <c r="E2607" s="505" t="s">
        <v>3371</v>
      </c>
      <c r="F2607" s="505" t="str">
        <f>F2606</f>
        <v>3847</v>
      </c>
      <c r="G2607" s="504" t="s">
        <v>3343</v>
      </c>
      <c r="H2607" s="504" t="s">
        <v>5502</v>
      </c>
      <c r="I2607" s="504">
        <v>543</v>
      </c>
      <c r="J2607" s="504" t="s">
        <v>5502</v>
      </c>
      <c r="K2607" s="504" t="s">
        <v>5502</v>
      </c>
      <c r="L2607" s="504" t="s">
        <v>5502</v>
      </c>
      <c r="M2607" s="504" t="s">
        <v>5502</v>
      </c>
      <c r="N2607" s="504">
        <v>0</v>
      </c>
      <c r="O2607" s="504">
        <v>593</v>
      </c>
    </row>
    <row r="2608" spans="2:15" x14ac:dyDescent="0.25">
      <c r="B2608" t="str">
        <f t="shared" si="40"/>
        <v>1265150017238Female</v>
      </c>
      <c r="C2608" s="256" t="s">
        <v>933</v>
      </c>
      <c r="D2608" s="17" t="s">
        <v>934</v>
      </c>
      <c r="E2608" s="17" t="s">
        <v>3373</v>
      </c>
      <c r="F2608" s="17" t="s">
        <v>3374</v>
      </c>
      <c r="G2608" s="256" t="s">
        <v>3904</v>
      </c>
      <c r="H2608" s="256">
        <v>0</v>
      </c>
      <c r="I2608" s="256" t="s">
        <v>5502</v>
      </c>
      <c r="J2608" s="256" t="s">
        <v>5502</v>
      </c>
      <c r="K2608" s="256">
        <v>0</v>
      </c>
      <c r="L2608" s="256">
        <v>0</v>
      </c>
      <c r="M2608" s="256">
        <v>0</v>
      </c>
      <c r="N2608" s="256">
        <v>0</v>
      </c>
      <c r="O2608" s="256">
        <v>37</v>
      </c>
    </row>
    <row r="2609" spans="2:15" x14ac:dyDescent="0.25">
      <c r="B2609" t="str">
        <f t="shared" si="40"/>
        <v>1265150017238Male</v>
      </c>
      <c r="C2609" s="256" t="s">
        <v>933</v>
      </c>
      <c r="D2609" s="17" t="s">
        <v>934</v>
      </c>
      <c r="E2609" s="17" t="s">
        <v>3373</v>
      </c>
      <c r="F2609" s="17" t="s">
        <v>3374</v>
      </c>
      <c r="G2609" s="256" t="s">
        <v>3905</v>
      </c>
      <c r="H2609" s="256">
        <v>0</v>
      </c>
      <c r="I2609" s="256" t="s">
        <v>5502</v>
      </c>
      <c r="J2609" s="256">
        <v>0</v>
      </c>
      <c r="K2609" s="256" t="s">
        <v>5502</v>
      </c>
      <c r="L2609" s="256" t="s">
        <v>5502</v>
      </c>
      <c r="M2609" s="256">
        <v>0</v>
      </c>
      <c r="N2609" s="256">
        <v>0</v>
      </c>
      <c r="O2609" s="256">
        <v>33</v>
      </c>
    </row>
    <row r="2610" spans="2:15" x14ac:dyDescent="0.25">
      <c r="B2610" t="str">
        <f t="shared" si="40"/>
        <v>1265150017238Total</v>
      </c>
      <c r="C2610" s="504" t="s">
        <v>933</v>
      </c>
      <c r="D2610" s="505" t="s">
        <v>934</v>
      </c>
      <c r="E2610" s="505" t="s">
        <v>3373</v>
      </c>
      <c r="F2610" s="505" t="str">
        <f>F2609</f>
        <v>7238</v>
      </c>
      <c r="G2610" s="504" t="s">
        <v>3343</v>
      </c>
      <c r="H2610" s="504">
        <v>0</v>
      </c>
      <c r="I2610" s="504" t="s">
        <v>5502</v>
      </c>
      <c r="J2610" s="504" t="s">
        <v>5502</v>
      </c>
      <c r="K2610" s="504" t="s">
        <v>5502</v>
      </c>
      <c r="L2610" s="504" t="s">
        <v>5502</v>
      </c>
      <c r="M2610" s="504">
        <v>0</v>
      </c>
      <c r="N2610" s="504">
        <v>0</v>
      </c>
      <c r="O2610" s="504">
        <v>70</v>
      </c>
    </row>
    <row r="2611" spans="2:15" x14ac:dyDescent="0.25">
      <c r="B2611" t="str">
        <f t="shared" si="40"/>
        <v>1265150015183Female</v>
      </c>
      <c r="C2611" s="256" t="s">
        <v>933</v>
      </c>
      <c r="D2611" s="17" t="s">
        <v>934</v>
      </c>
      <c r="E2611" s="17" t="s">
        <v>3375</v>
      </c>
      <c r="F2611" s="17" t="s">
        <v>3376</v>
      </c>
      <c r="G2611" s="256" t="s">
        <v>3904</v>
      </c>
      <c r="H2611" s="256">
        <v>0</v>
      </c>
      <c r="I2611" s="256">
        <v>47</v>
      </c>
      <c r="J2611" s="256" t="s">
        <v>5502</v>
      </c>
      <c r="K2611" s="256">
        <v>0</v>
      </c>
      <c r="L2611" s="256" t="s">
        <v>5502</v>
      </c>
      <c r="M2611" s="256">
        <v>0</v>
      </c>
      <c r="N2611" s="256">
        <v>0</v>
      </c>
      <c r="O2611" s="256">
        <v>67</v>
      </c>
    </row>
    <row r="2612" spans="2:15" x14ac:dyDescent="0.25">
      <c r="B2612" t="str">
        <f t="shared" si="40"/>
        <v>1265150015183Male</v>
      </c>
      <c r="C2612" s="256" t="s">
        <v>933</v>
      </c>
      <c r="D2612" s="17" t="s">
        <v>934</v>
      </c>
      <c r="E2612" s="17" t="s">
        <v>3375</v>
      </c>
      <c r="F2612" s="17" t="s">
        <v>3376</v>
      </c>
      <c r="G2612" s="256" t="s">
        <v>3905</v>
      </c>
      <c r="H2612" s="256">
        <v>0</v>
      </c>
      <c r="I2612" s="256">
        <v>52</v>
      </c>
      <c r="J2612" s="256">
        <v>11</v>
      </c>
      <c r="K2612" s="256" t="s">
        <v>5502</v>
      </c>
      <c r="L2612" s="256" t="s">
        <v>5502</v>
      </c>
      <c r="M2612" s="256">
        <v>0</v>
      </c>
      <c r="N2612" s="256">
        <v>0</v>
      </c>
      <c r="O2612" s="256">
        <v>66</v>
      </c>
    </row>
    <row r="2613" spans="2:15" x14ac:dyDescent="0.25">
      <c r="B2613" t="str">
        <f t="shared" si="40"/>
        <v>1265150015183Total</v>
      </c>
      <c r="C2613" s="504" t="s">
        <v>933</v>
      </c>
      <c r="D2613" s="505" t="s">
        <v>934</v>
      </c>
      <c r="E2613" s="505" t="s">
        <v>3375</v>
      </c>
      <c r="F2613" s="505" t="str">
        <f>F2612</f>
        <v>5183</v>
      </c>
      <c r="G2613" s="504" t="s">
        <v>3343</v>
      </c>
      <c r="H2613" s="504">
        <v>0</v>
      </c>
      <c r="I2613" s="504">
        <v>99</v>
      </c>
      <c r="J2613" s="504" t="s">
        <v>5502</v>
      </c>
      <c r="K2613" s="504" t="s">
        <v>5502</v>
      </c>
      <c r="L2613" s="504" t="s">
        <v>5502</v>
      </c>
      <c r="M2613" s="504">
        <v>0</v>
      </c>
      <c r="N2613" s="504">
        <v>0</v>
      </c>
      <c r="O2613" s="504">
        <v>133</v>
      </c>
    </row>
    <row r="2614" spans="2:15" x14ac:dyDescent="0.25">
      <c r="B2614" t="str">
        <f t="shared" si="40"/>
        <v>1265150013662Female</v>
      </c>
      <c r="C2614" s="256" t="s">
        <v>933</v>
      </c>
      <c r="D2614" s="17" t="s">
        <v>934</v>
      </c>
      <c r="E2614" s="17" t="s">
        <v>3377</v>
      </c>
      <c r="F2614" s="17" t="s">
        <v>3378</v>
      </c>
      <c r="G2614" s="256" t="s">
        <v>3904</v>
      </c>
      <c r="H2614" s="256">
        <v>0</v>
      </c>
      <c r="I2614" s="256" t="s">
        <v>5502</v>
      </c>
      <c r="J2614" s="256">
        <v>0</v>
      </c>
      <c r="K2614" s="256">
        <v>0</v>
      </c>
      <c r="L2614" s="256" t="s">
        <v>5502</v>
      </c>
      <c r="M2614" s="256">
        <v>0</v>
      </c>
      <c r="N2614" s="256">
        <v>0</v>
      </c>
      <c r="O2614" s="256">
        <v>42</v>
      </c>
    </row>
    <row r="2615" spans="2:15" x14ac:dyDescent="0.25">
      <c r="B2615" t="str">
        <f t="shared" si="40"/>
        <v>1265150013662Male</v>
      </c>
      <c r="C2615" s="256" t="s">
        <v>933</v>
      </c>
      <c r="D2615" s="17" t="s">
        <v>934</v>
      </c>
      <c r="E2615" s="17" t="s">
        <v>3377</v>
      </c>
      <c r="F2615" s="17" t="s">
        <v>3378</v>
      </c>
      <c r="G2615" s="256" t="s">
        <v>3905</v>
      </c>
      <c r="H2615" s="256">
        <v>0</v>
      </c>
      <c r="I2615" s="256">
        <v>44</v>
      </c>
      <c r="J2615" s="256" t="s">
        <v>5502</v>
      </c>
      <c r="K2615" s="256">
        <v>0</v>
      </c>
      <c r="L2615" s="256" t="s">
        <v>5502</v>
      </c>
      <c r="M2615" s="256">
        <v>0</v>
      </c>
      <c r="N2615" s="256">
        <v>0</v>
      </c>
      <c r="O2615" s="256">
        <v>49</v>
      </c>
    </row>
    <row r="2616" spans="2:15" x14ac:dyDescent="0.25">
      <c r="B2616" t="str">
        <f t="shared" si="40"/>
        <v>1265150013662Total</v>
      </c>
      <c r="C2616" s="504" t="s">
        <v>933</v>
      </c>
      <c r="D2616" s="505" t="s">
        <v>934</v>
      </c>
      <c r="E2616" s="505" t="s">
        <v>3377</v>
      </c>
      <c r="F2616" s="505" t="str">
        <f>F2615</f>
        <v>3662</v>
      </c>
      <c r="G2616" s="504" t="s">
        <v>3343</v>
      </c>
      <c r="H2616" s="504">
        <v>0</v>
      </c>
      <c r="I2616" s="504" t="s">
        <v>5502</v>
      </c>
      <c r="J2616" s="504" t="s">
        <v>5502</v>
      </c>
      <c r="K2616" s="504">
        <v>0</v>
      </c>
      <c r="L2616" s="504" t="s">
        <v>5502</v>
      </c>
      <c r="M2616" s="504">
        <v>0</v>
      </c>
      <c r="N2616" s="504">
        <v>0</v>
      </c>
      <c r="O2616" s="504">
        <v>91</v>
      </c>
    </row>
    <row r="2617" spans="2:15" x14ac:dyDescent="0.25">
      <c r="B2617" t="str">
        <f t="shared" si="40"/>
        <v>1265150013663Female</v>
      </c>
      <c r="C2617" s="256" t="s">
        <v>933</v>
      </c>
      <c r="D2617" s="17" t="s">
        <v>934</v>
      </c>
      <c r="E2617" s="17" t="s">
        <v>3379</v>
      </c>
      <c r="F2617" s="17" t="s">
        <v>3380</v>
      </c>
      <c r="G2617" s="256" t="s">
        <v>3904</v>
      </c>
      <c r="H2617" s="256">
        <v>0</v>
      </c>
      <c r="I2617" s="256">
        <v>41</v>
      </c>
      <c r="J2617" s="256" t="s">
        <v>5502</v>
      </c>
      <c r="K2617" s="256">
        <v>0</v>
      </c>
      <c r="L2617" s="256" t="s">
        <v>5502</v>
      </c>
      <c r="M2617" s="256">
        <v>0</v>
      </c>
      <c r="N2617" s="256">
        <v>0</v>
      </c>
      <c r="O2617" s="256">
        <v>47</v>
      </c>
    </row>
    <row r="2618" spans="2:15" x14ac:dyDescent="0.25">
      <c r="B2618" t="str">
        <f t="shared" si="40"/>
        <v>1265150013663Male</v>
      </c>
      <c r="C2618" s="256" t="s">
        <v>933</v>
      </c>
      <c r="D2618" s="17" t="s">
        <v>934</v>
      </c>
      <c r="E2618" s="17" t="s">
        <v>3379</v>
      </c>
      <c r="F2618" s="17" t="s">
        <v>3380</v>
      </c>
      <c r="G2618" s="256" t="s">
        <v>3905</v>
      </c>
      <c r="H2618" s="256">
        <v>0</v>
      </c>
      <c r="I2618" s="256">
        <v>45</v>
      </c>
      <c r="J2618" s="256">
        <v>0</v>
      </c>
      <c r="K2618" s="256" t="s">
        <v>5502</v>
      </c>
      <c r="L2618" s="256" t="s">
        <v>5502</v>
      </c>
      <c r="M2618" s="256">
        <v>0</v>
      </c>
      <c r="N2618" s="256">
        <v>0</v>
      </c>
      <c r="O2618" s="256">
        <v>51</v>
      </c>
    </row>
    <row r="2619" spans="2:15" x14ac:dyDescent="0.25">
      <c r="B2619" t="str">
        <f t="shared" si="40"/>
        <v>1265150013663Total</v>
      </c>
      <c r="C2619" s="504" t="s">
        <v>933</v>
      </c>
      <c r="D2619" s="505" t="s">
        <v>934</v>
      </c>
      <c r="E2619" s="505" t="s">
        <v>3379</v>
      </c>
      <c r="F2619" s="505" t="str">
        <f>F2618</f>
        <v>3663</v>
      </c>
      <c r="G2619" s="504" t="s">
        <v>3343</v>
      </c>
      <c r="H2619" s="504">
        <v>0</v>
      </c>
      <c r="I2619" s="504">
        <v>86</v>
      </c>
      <c r="J2619" s="504" t="s">
        <v>5502</v>
      </c>
      <c r="K2619" s="504" t="s">
        <v>5502</v>
      </c>
      <c r="L2619" s="504" t="s">
        <v>5502</v>
      </c>
      <c r="M2619" s="504">
        <v>0</v>
      </c>
      <c r="N2619" s="504">
        <v>0</v>
      </c>
      <c r="O2619" s="504">
        <v>98</v>
      </c>
    </row>
    <row r="2620" spans="2:15" x14ac:dyDescent="0.25">
      <c r="B2620" t="str">
        <f t="shared" si="40"/>
        <v>1265150017070Female</v>
      </c>
      <c r="C2620" s="256" t="s">
        <v>933</v>
      </c>
      <c r="D2620" s="17" t="s">
        <v>934</v>
      </c>
      <c r="E2620" s="17" t="s">
        <v>3381</v>
      </c>
      <c r="F2620" s="17" t="s">
        <v>3382</v>
      </c>
      <c r="G2620" s="256" t="s">
        <v>3904</v>
      </c>
      <c r="H2620" s="256" t="s">
        <v>5502</v>
      </c>
      <c r="I2620" s="256">
        <v>168</v>
      </c>
      <c r="J2620" s="256">
        <v>63</v>
      </c>
      <c r="K2620" s="256">
        <v>25</v>
      </c>
      <c r="L2620" s="256" t="s">
        <v>5502</v>
      </c>
      <c r="M2620" s="256">
        <v>30</v>
      </c>
      <c r="N2620" s="256">
        <v>0</v>
      </c>
      <c r="O2620" s="256">
        <v>300</v>
      </c>
    </row>
    <row r="2621" spans="2:15" x14ac:dyDescent="0.25">
      <c r="B2621" t="str">
        <f t="shared" si="40"/>
        <v>1265150017070Male</v>
      </c>
      <c r="C2621" s="256" t="s">
        <v>933</v>
      </c>
      <c r="D2621" s="17" t="s">
        <v>934</v>
      </c>
      <c r="E2621" s="17" t="s">
        <v>3381</v>
      </c>
      <c r="F2621" s="17" t="s">
        <v>3382</v>
      </c>
      <c r="G2621" s="256" t="s">
        <v>3905</v>
      </c>
      <c r="H2621" s="256" t="s">
        <v>5502</v>
      </c>
      <c r="I2621" s="256">
        <v>93</v>
      </c>
      <c r="J2621" s="256">
        <v>48</v>
      </c>
      <c r="K2621" s="256">
        <v>26</v>
      </c>
      <c r="L2621" s="256" t="s">
        <v>5502</v>
      </c>
      <c r="M2621" s="256">
        <v>29</v>
      </c>
      <c r="N2621" s="256">
        <v>0</v>
      </c>
      <c r="O2621" s="256">
        <v>210</v>
      </c>
    </row>
    <row r="2622" spans="2:15" x14ac:dyDescent="0.25">
      <c r="B2622" t="str">
        <f t="shared" si="40"/>
        <v>1265150017070Total</v>
      </c>
      <c r="C2622" s="504" t="s">
        <v>933</v>
      </c>
      <c r="D2622" s="505" t="s">
        <v>934</v>
      </c>
      <c r="E2622" s="505" t="s">
        <v>3381</v>
      </c>
      <c r="F2622" s="505" t="str">
        <f>F2621</f>
        <v>7070</v>
      </c>
      <c r="G2622" s="504" t="s">
        <v>3343</v>
      </c>
      <c r="H2622" s="504" t="s">
        <v>5502</v>
      </c>
      <c r="I2622" s="504">
        <v>261</v>
      </c>
      <c r="J2622" s="504">
        <v>111</v>
      </c>
      <c r="K2622" s="504">
        <v>51</v>
      </c>
      <c r="L2622" s="504" t="s">
        <v>5502</v>
      </c>
      <c r="M2622" s="504">
        <v>59</v>
      </c>
      <c r="N2622" s="504">
        <v>0</v>
      </c>
      <c r="O2622" s="504">
        <v>510</v>
      </c>
    </row>
    <row r="2623" spans="2:15" x14ac:dyDescent="0.25">
      <c r="B2623" t="str">
        <f t="shared" si="40"/>
        <v>1265150013620Female</v>
      </c>
      <c r="C2623" s="256" t="s">
        <v>933</v>
      </c>
      <c r="D2623" s="17" t="s">
        <v>934</v>
      </c>
      <c r="E2623" s="17" t="s">
        <v>3383</v>
      </c>
      <c r="F2623" s="17" t="s">
        <v>3384</v>
      </c>
      <c r="G2623" s="256" t="s">
        <v>3904</v>
      </c>
      <c r="H2623" s="256">
        <v>0</v>
      </c>
      <c r="I2623" s="256">
        <v>19</v>
      </c>
      <c r="J2623" s="256" t="s">
        <v>5502</v>
      </c>
      <c r="K2623" s="256" t="s">
        <v>5502</v>
      </c>
      <c r="L2623" s="256" t="s">
        <v>5502</v>
      </c>
      <c r="M2623" s="256" t="s">
        <v>5502</v>
      </c>
      <c r="N2623" s="256">
        <v>0</v>
      </c>
      <c r="O2623" s="256">
        <v>24</v>
      </c>
    </row>
    <row r="2624" spans="2:15" x14ac:dyDescent="0.25">
      <c r="B2624" t="str">
        <f t="shared" si="40"/>
        <v>1265150013620Male</v>
      </c>
      <c r="C2624" s="256" t="s">
        <v>933</v>
      </c>
      <c r="D2624" s="17" t="s">
        <v>934</v>
      </c>
      <c r="E2624" s="17" t="s">
        <v>3383</v>
      </c>
      <c r="F2624" s="17" t="s">
        <v>3384</v>
      </c>
      <c r="G2624" s="256" t="s">
        <v>3905</v>
      </c>
      <c r="H2624" s="256">
        <v>0</v>
      </c>
      <c r="I2624" s="256">
        <v>24</v>
      </c>
      <c r="J2624" s="256" t="s">
        <v>5502</v>
      </c>
      <c r="K2624" s="256" t="s">
        <v>5502</v>
      </c>
      <c r="L2624" s="256" t="s">
        <v>5502</v>
      </c>
      <c r="M2624" s="256" t="s">
        <v>5502</v>
      </c>
      <c r="N2624" s="256">
        <v>0</v>
      </c>
      <c r="O2624" s="256">
        <v>39</v>
      </c>
    </row>
    <row r="2625" spans="2:15" x14ac:dyDescent="0.25">
      <c r="B2625" t="str">
        <f t="shared" si="40"/>
        <v>1265150013620Total</v>
      </c>
      <c r="C2625" s="504" t="s">
        <v>933</v>
      </c>
      <c r="D2625" s="505" t="s">
        <v>934</v>
      </c>
      <c r="E2625" s="505" t="s">
        <v>3383</v>
      </c>
      <c r="F2625" s="505" t="str">
        <f>F2624</f>
        <v>3620</v>
      </c>
      <c r="G2625" s="504" t="s">
        <v>3343</v>
      </c>
      <c r="H2625" s="504">
        <v>0</v>
      </c>
      <c r="I2625" s="504">
        <v>43</v>
      </c>
      <c r="J2625" s="504" t="s">
        <v>5502</v>
      </c>
      <c r="K2625" s="504" t="s">
        <v>5502</v>
      </c>
      <c r="L2625" s="504" t="s">
        <v>5502</v>
      </c>
      <c r="M2625" s="504" t="s">
        <v>5502</v>
      </c>
      <c r="N2625" s="504">
        <v>0</v>
      </c>
      <c r="O2625" s="504">
        <v>63</v>
      </c>
    </row>
    <row r="2626" spans="2:15" x14ac:dyDescent="0.25">
      <c r="B2626" t="str">
        <f t="shared" si="40"/>
        <v>1265150013745Female</v>
      </c>
      <c r="C2626" s="256" t="s">
        <v>933</v>
      </c>
      <c r="D2626" s="17" t="s">
        <v>934</v>
      </c>
      <c r="E2626" s="17" t="s">
        <v>5414</v>
      </c>
      <c r="F2626" s="17" t="s">
        <v>5413</v>
      </c>
      <c r="G2626" s="256" t="s">
        <v>3904</v>
      </c>
      <c r="H2626" s="256">
        <v>0</v>
      </c>
      <c r="I2626" s="256">
        <v>0</v>
      </c>
      <c r="J2626" s="256" t="s">
        <v>5502</v>
      </c>
      <c r="K2626" s="256" t="s">
        <v>5502</v>
      </c>
      <c r="L2626" s="256">
        <v>0</v>
      </c>
      <c r="M2626" s="256">
        <v>0</v>
      </c>
      <c r="N2626" s="256">
        <v>0</v>
      </c>
      <c r="O2626" s="256">
        <v>55</v>
      </c>
    </row>
    <row r="2627" spans="2:15" x14ac:dyDescent="0.25">
      <c r="B2627" t="str">
        <f t="shared" si="40"/>
        <v>1265150013745Male</v>
      </c>
      <c r="C2627" s="256" t="s">
        <v>933</v>
      </c>
      <c r="D2627" s="17" t="s">
        <v>934</v>
      </c>
      <c r="E2627" s="17" t="s">
        <v>5414</v>
      </c>
      <c r="F2627" s="17" t="s">
        <v>5413</v>
      </c>
      <c r="G2627" s="256" t="s">
        <v>3905</v>
      </c>
      <c r="H2627" s="256">
        <v>0</v>
      </c>
      <c r="I2627" s="256" t="s">
        <v>5502</v>
      </c>
      <c r="J2627" s="256" t="s">
        <v>5502</v>
      </c>
      <c r="K2627" s="256">
        <v>59</v>
      </c>
      <c r="L2627" s="256" t="s">
        <v>5502</v>
      </c>
      <c r="M2627" s="256" t="s">
        <v>5502</v>
      </c>
      <c r="N2627" s="256">
        <v>0</v>
      </c>
      <c r="O2627" s="256">
        <v>70</v>
      </c>
    </row>
    <row r="2628" spans="2:15" x14ac:dyDescent="0.25">
      <c r="B2628" t="str">
        <f t="shared" si="40"/>
        <v>1265150013745Total</v>
      </c>
      <c r="C2628" s="504" t="s">
        <v>933</v>
      </c>
      <c r="D2628" s="505" t="s">
        <v>934</v>
      </c>
      <c r="E2628" s="505" t="s">
        <v>5414</v>
      </c>
      <c r="F2628" s="505" t="str">
        <f>F2627</f>
        <v>3745</v>
      </c>
      <c r="G2628" s="504" t="s">
        <v>3343</v>
      </c>
      <c r="H2628" s="504">
        <v>0</v>
      </c>
      <c r="I2628" s="504" t="s">
        <v>5502</v>
      </c>
      <c r="J2628" s="504" t="s">
        <v>5502</v>
      </c>
      <c r="K2628" s="504" t="s">
        <v>5502</v>
      </c>
      <c r="L2628" s="504" t="s">
        <v>5502</v>
      </c>
      <c r="M2628" s="504" t="s">
        <v>5502</v>
      </c>
      <c r="N2628" s="504">
        <v>0</v>
      </c>
      <c r="O2628" s="504">
        <v>125</v>
      </c>
    </row>
    <row r="2629" spans="2:15" x14ac:dyDescent="0.25">
      <c r="B2629" t="str">
        <f t="shared" ref="B2629:B2692" si="41">C2629&amp;F2629&amp;G2629</f>
        <v>1265150013684Female</v>
      </c>
      <c r="C2629" s="256" t="s">
        <v>933</v>
      </c>
      <c r="D2629" s="17" t="s">
        <v>934</v>
      </c>
      <c r="E2629" s="17" t="s">
        <v>3385</v>
      </c>
      <c r="F2629" s="17" t="s">
        <v>3386</v>
      </c>
      <c r="G2629" s="256" t="s">
        <v>3904</v>
      </c>
      <c r="H2629" s="256">
        <v>0</v>
      </c>
      <c r="I2629" s="256">
        <v>14</v>
      </c>
      <c r="J2629" s="256">
        <v>28</v>
      </c>
      <c r="K2629" s="256" t="s">
        <v>5502</v>
      </c>
      <c r="L2629" s="256" t="s">
        <v>5502</v>
      </c>
      <c r="M2629" s="256">
        <v>12</v>
      </c>
      <c r="N2629" s="256">
        <v>0</v>
      </c>
      <c r="O2629" s="256">
        <v>60</v>
      </c>
    </row>
    <row r="2630" spans="2:15" x14ac:dyDescent="0.25">
      <c r="B2630" t="str">
        <f t="shared" si="41"/>
        <v>1265150013684Male</v>
      </c>
      <c r="C2630" s="256" t="s">
        <v>933</v>
      </c>
      <c r="D2630" s="17" t="s">
        <v>934</v>
      </c>
      <c r="E2630" s="17" t="s">
        <v>3385</v>
      </c>
      <c r="F2630" s="17" t="s">
        <v>3386</v>
      </c>
      <c r="G2630" s="256" t="s">
        <v>3905</v>
      </c>
      <c r="H2630" s="256">
        <v>0</v>
      </c>
      <c r="I2630" s="256" t="s">
        <v>5502</v>
      </c>
      <c r="J2630" s="256">
        <v>29</v>
      </c>
      <c r="K2630" s="256" t="s">
        <v>5502</v>
      </c>
      <c r="L2630" s="256" t="s">
        <v>5502</v>
      </c>
      <c r="M2630" s="256" t="s">
        <v>5502</v>
      </c>
      <c r="N2630" s="256">
        <v>0</v>
      </c>
      <c r="O2630" s="256">
        <v>55</v>
      </c>
    </row>
    <row r="2631" spans="2:15" x14ac:dyDescent="0.25">
      <c r="B2631" t="str">
        <f t="shared" si="41"/>
        <v>1265150013684Total</v>
      </c>
      <c r="C2631" s="504" t="s">
        <v>933</v>
      </c>
      <c r="D2631" s="505" t="s">
        <v>934</v>
      </c>
      <c r="E2631" s="505" t="s">
        <v>3385</v>
      </c>
      <c r="F2631" s="505" t="str">
        <f>F2630</f>
        <v>3684</v>
      </c>
      <c r="G2631" s="504" t="s">
        <v>3343</v>
      </c>
      <c r="H2631" s="504">
        <v>0</v>
      </c>
      <c r="I2631" s="504" t="s">
        <v>5502</v>
      </c>
      <c r="J2631" s="504">
        <v>57</v>
      </c>
      <c r="K2631" s="504" t="s">
        <v>5502</v>
      </c>
      <c r="L2631" s="504" t="s">
        <v>5502</v>
      </c>
      <c r="M2631" s="504" t="s">
        <v>5502</v>
      </c>
      <c r="N2631" s="504">
        <v>0</v>
      </c>
      <c r="O2631" s="504">
        <v>115</v>
      </c>
    </row>
    <row r="2632" spans="2:15" x14ac:dyDescent="0.25">
      <c r="B2632" t="str">
        <f t="shared" si="41"/>
        <v>1265150013601Female</v>
      </c>
      <c r="C2632" s="256" t="s">
        <v>933</v>
      </c>
      <c r="D2632" s="17" t="s">
        <v>934</v>
      </c>
      <c r="E2632" s="17" t="s">
        <v>3387</v>
      </c>
      <c r="F2632" s="17" t="s">
        <v>3388</v>
      </c>
      <c r="G2632" s="256" t="s">
        <v>3904</v>
      </c>
      <c r="H2632" s="256">
        <v>0</v>
      </c>
      <c r="I2632" s="256" t="s">
        <v>5502</v>
      </c>
      <c r="J2632" s="256">
        <v>0</v>
      </c>
      <c r="K2632" s="256" t="s">
        <v>5502</v>
      </c>
      <c r="L2632" s="256">
        <v>0</v>
      </c>
      <c r="M2632" s="256">
        <v>0</v>
      </c>
      <c r="N2632" s="256">
        <v>0</v>
      </c>
      <c r="O2632" s="256">
        <v>34</v>
      </c>
    </row>
    <row r="2633" spans="2:15" x14ac:dyDescent="0.25">
      <c r="B2633" t="str">
        <f t="shared" si="41"/>
        <v>1265150013601Male</v>
      </c>
      <c r="C2633" s="256" t="s">
        <v>933</v>
      </c>
      <c r="D2633" s="17" t="s">
        <v>934</v>
      </c>
      <c r="E2633" s="17" t="s">
        <v>3387</v>
      </c>
      <c r="F2633" s="17" t="s">
        <v>3388</v>
      </c>
      <c r="G2633" s="256" t="s">
        <v>3905</v>
      </c>
      <c r="H2633" s="256">
        <v>0</v>
      </c>
      <c r="I2633" s="256">
        <v>38</v>
      </c>
      <c r="J2633" s="256" t="s">
        <v>5502</v>
      </c>
      <c r="K2633" s="256">
        <v>0</v>
      </c>
      <c r="L2633" s="256" t="s">
        <v>5502</v>
      </c>
      <c r="M2633" s="256">
        <v>0</v>
      </c>
      <c r="N2633" s="256">
        <v>0</v>
      </c>
      <c r="O2633" s="256">
        <v>42</v>
      </c>
    </row>
    <row r="2634" spans="2:15" x14ac:dyDescent="0.25">
      <c r="B2634" t="str">
        <f t="shared" si="41"/>
        <v>1265150013601Total</v>
      </c>
      <c r="C2634" s="504" t="s">
        <v>933</v>
      </c>
      <c r="D2634" s="505" t="s">
        <v>934</v>
      </c>
      <c r="E2634" s="505" t="s">
        <v>3387</v>
      </c>
      <c r="F2634" s="505" t="str">
        <f>F2633</f>
        <v>3601</v>
      </c>
      <c r="G2634" s="504" t="s">
        <v>3343</v>
      </c>
      <c r="H2634" s="504">
        <v>0</v>
      </c>
      <c r="I2634" s="504" t="s">
        <v>5502</v>
      </c>
      <c r="J2634" s="504" t="s">
        <v>5502</v>
      </c>
      <c r="K2634" s="504" t="s">
        <v>5502</v>
      </c>
      <c r="L2634" s="504" t="s">
        <v>5502</v>
      </c>
      <c r="M2634" s="504">
        <v>0</v>
      </c>
      <c r="N2634" s="504">
        <v>0</v>
      </c>
      <c r="O2634" s="504">
        <v>76</v>
      </c>
    </row>
    <row r="2635" spans="2:15" x14ac:dyDescent="0.25">
      <c r="B2635" t="str">
        <f t="shared" si="41"/>
        <v>1265150018332Female</v>
      </c>
      <c r="C2635" s="256" t="s">
        <v>933</v>
      </c>
      <c r="D2635" s="17" t="s">
        <v>934</v>
      </c>
      <c r="E2635" s="17" t="s">
        <v>5428</v>
      </c>
      <c r="F2635" s="17" t="s">
        <v>5427</v>
      </c>
      <c r="G2635" s="256" t="s">
        <v>3904</v>
      </c>
      <c r="H2635" s="256">
        <v>0</v>
      </c>
      <c r="I2635" s="256">
        <v>120</v>
      </c>
      <c r="J2635" s="256">
        <v>47</v>
      </c>
      <c r="K2635" s="256" t="s">
        <v>5502</v>
      </c>
      <c r="L2635" s="256" t="s">
        <v>5502</v>
      </c>
      <c r="M2635" s="256" t="s">
        <v>5502</v>
      </c>
      <c r="N2635" s="256">
        <v>0</v>
      </c>
      <c r="O2635" s="256">
        <v>175</v>
      </c>
    </row>
    <row r="2636" spans="2:15" x14ac:dyDescent="0.25">
      <c r="B2636" t="str">
        <f t="shared" si="41"/>
        <v>1265150018332Male</v>
      </c>
      <c r="C2636" s="256" t="s">
        <v>933</v>
      </c>
      <c r="D2636" s="17" t="s">
        <v>934</v>
      </c>
      <c r="E2636" s="17" t="s">
        <v>5428</v>
      </c>
      <c r="F2636" s="17" t="s">
        <v>5427</v>
      </c>
      <c r="G2636" s="256" t="s">
        <v>3905</v>
      </c>
      <c r="H2636" s="256" t="s">
        <v>5502</v>
      </c>
      <c r="I2636" s="256">
        <v>106</v>
      </c>
      <c r="J2636" s="256">
        <v>62</v>
      </c>
      <c r="K2636" s="256" t="s">
        <v>5502</v>
      </c>
      <c r="L2636" s="256" t="s">
        <v>5502</v>
      </c>
      <c r="M2636" s="256" t="s">
        <v>5502</v>
      </c>
      <c r="N2636" s="256">
        <v>0</v>
      </c>
      <c r="O2636" s="256">
        <v>177</v>
      </c>
    </row>
    <row r="2637" spans="2:15" x14ac:dyDescent="0.25">
      <c r="B2637" t="str">
        <f t="shared" si="41"/>
        <v>1265150018332Total</v>
      </c>
      <c r="C2637" s="504" t="s">
        <v>933</v>
      </c>
      <c r="D2637" s="505" t="s">
        <v>934</v>
      </c>
      <c r="E2637" s="505" t="s">
        <v>5428</v>
      </c>
      <c r="F2637" s="505" t="str">
        <f>F2636</f>
        <v>8332</v>
      </c>
      <c r="G2637" s="504" t="s">
        <v>3343</v>
      </c>
      <c r="H2637" s="504" t="s">
        <v>5502</v>
      </c>
      <c r="I2637" s="504">
        <v>226</v>
      </c>
      <c r="J2637" s="504">
        <v>109</v>
      </c>
      <c r="K2637" s="504" t="s">
        <v>5502</v>
      </c>
      <c r="L2637" s="504" t="s">
        <v>5502</v>
      </c>
      <c r="M2637" s="504" t="s">
        <v>5502</v>
      </c>
      <c r="N2637" s="504">
        <v>0</v>
      </c>
      <c r="O2637" s="504">
        <v>352</v>
      </c>
    </row>
    <row r="2638" spans="2:15" x14ac:dyDescent="0.25">
      <c r="B2638" t="str">
        <f t="shared" si="41"/>
        <v>1265150017023Female</v>
      </c>
      <c r="C2638" s="256" t="s">
        <v>933</v>
      </c>
      <c r="D2638" s="17" t="s">
        <v>934</v>
      </c>
      <c r="E2638" s="17" t="s">
        <v>3389</v>
      </c>
      <c r="F2638" s="17" t="s">
        <v>3390</v>
      </c>
      <c r="G2638" s="256" t="s">
        <v>3904</v>
      </c>
      <c r="H2638" s="256">
        <v>0</v>
      </c>
      <c r="I2638" s="256">
        <v>344</v>
      </c>
      <c r="J2638" s="256">
        <v>30</v>
      </c>
      <c r="K2638" s="256">
        <v>16</v>
      </c>
      <c r="L2638" s="256">
        <v>19</v>
      </c>
      <c r="M2638" s="256">
        <v>27</v>
      </c>
      <c r="N2638" s="256">
        <v>0</v>
      </c>
      <c r="O2638" s="256">
        <v>436</v>
      </c>
    </row>
    <row r="2639" spans="2:15" x14ac:dyDescent="0.25">
      <c r="B2639" t="str">
        <f t="shared" si="41"/>
        <v>1265150017023Male</v>
      </c>
      <c r="C2639" s="256" t="s">
        <v>933</v>
      </c>
      <c r="D2639" s="17" t="s">
        <v>934</v>
      </c>
      <c r="E2639" s="17" t="s">
        <v>3389</v>
      </c>
      <c r="F2639" s="17" t="s">
        <v>3390</v>
      </c>
      <c r="G2639" s="256" t="s">
        <v>3905</v>
      </c>
      <c r="H2639" s="256">
        <v>0</v>
      </c>
      <c r="I2639" s="256">
        <v>311</v>
      </c>
      <c r="J2639" s="256">
        <v>41</v>
      </c>
      <c r="K2639" s="256">
        <v>31</v>
      </c>
      <c r="L2639" s="256">
        <v>23</v>
      </c>
      <c r="M2639" s="256">
        <v>58</v>
      </c>
      <c r="N2639" s="256">
        <v>0</v>
      </c>
      <c r="O2639" s="256">
        <v>464</v>
      </c>
    </row>
    <row r="2640" spans="2:15" x14ac:dyDescent="0.25">
      <c r="B2640" t="str">
        <f t="shared" si="41"/>
        <v>1265150017023Total</v>
      </c>
      <c r="C2640" s="504" t="s">
        <v>933</v>
      </c>
      <c r="D2640" s="505" t="s">
        <v>934</v>
      </c>
      <c r="E2640" s="505" t="s">
        <v>3389</v>
      </c>
      <c r="F2640" s="505" t="str">
        <f>F2639</f>
        <v>7023</v>
      </c>
      <c r="G2640" s="504" t="s">
        <v>3343</v>
      </c>
      <c r="H2640" s="504">
        <v>0</v>
      </c>
      <c r="I2640" s="504">
        <v>655</v>
      </c>
      <c r="J2640" s="504">
        <v>71</v>
      </c>
      <c r="K2640" s="504">
        <v>47</v>
      </c>
      <c r="L2640" s="504">
        <v>42</v>
      </c>
      <c r="M2640" s="504">
        <v>85</v>
      </c>
      <c r="N2640" s="504">
        <v>0</v>
      </c>
      <c r="O2640" s="504">
        <v>900</v>
      </c>
    </row>
    <row r="2641" spans="2:15" x14ac:dyDescent="0.25">
      <c r="B2641" t="str">
        <f t="shared" si="41"/>
        <v>1265150013848Female</v>
      </c>
      <c r="C2641" s="256" t="s">
        <v>933</v>
      </c>
      <c r="D2641" s="17" t="s">
        <v>934</v>
      </c>
      <c r="E2641" s="17" t="s">
        <v>1908</v>
      </c>
      <c r="F2641" s="17" t="s">
        <v>3391</v>
      </c>
      <c r="G2641" s="256" t="s">
        <v>3904</v>
      </c>
      <c r="H2641" s="256" t="s">
        <v>5502</v>
      </c>
      <c r="I2641" s="256">
        <v>365</v>
      </c>
      <c r="J2641" s="256">
        <v>100</v>
      </c>
      <c r="K2641" s="256">
        <v>286</v>
      </c>
      <c r="L2641" s="256" t="s">
        <v>5502</v>
      </c>
      <c r="M2641" s="256">
        <v>425</v>
      </c>
      <c r="N2641" s="256">
        <v>0</v>
      </c>
      <c r="O2641" s="256">
        <v>1252</v>
      </c>
    </row>
    <row r="2642" spans="2:15" x14ac:dyDescent="0.25">
      <c r="B2642" t="str">
        <f t="shared" si="41"/>
        <v>1265150013848Male</v>
      </c>
      <c r="C2642" s="256" t="s">
        <v>933</v>
      </c>
      <c r="D2642" s="17" t="s">
        <v>934</v>
      </c>
      <c r="E2642" s="17" t="s">
        <v>1908</v>
      </c>
      <c r="F2642" s="17" t="s">
        <v>3391</v>
      </c>
      <c r="G2642" s="256" t="s">
        <v>3905</v>
      </c>
      <c r="H2642" s="256" t="s">
        <v>5502</v>
      </c>
      <c r="I2642" s="256">
        <v>246</v>
      </c>
      <c r="J2642" s="256">
        <v>87</v>
      </c>
      <c r="K2642" s="256">
        <v>265</v>
      </c>
      <c r="L2642" s="256" t="s">
        <v>5502</v>
      </c>
      <c r="M2642" s="256">
        <v>399</v>
      </c>
      <c r="N2642" s="256">
        <v>0</v>
      </c>
      <c r="O2642" s="256">
        <v>1064</v>
      </c>
    </row>
    <row r="2643" spans="2:15" x14ac:dyDescent="0.25">
      <c r="B2643" t="str">
        <f t="shared" si="41"/>
        <v>1265150013848Total</v>
      </c>
      <c r="C2643" s="504" t="s">
        <v>933</v>
      </c>
      <c r="D2643" s="505" t="s">
        <v>934</v>
      </c>
      <c r="E2643" s="505" t="s">
        <v>1908</v>
      </c>
      <c r="F2643" s="505" t="str">
        <f>F2642</f>
        <v>3848</v>
      </c>
      <c r="G2643" s="504" t="s">
        <v>3343</v>
      </c>
      <c r="H2643" s="504" t="s">
        <v>5502</v>
      </c>
      <c r="I2643" s="504">
        <v>611</v>
      </c>
      <c r="J2643" s="504">
        <v>187</v>
      </c>
      <c r="K2643" s="504">
        <v>551</v>
      </c>
      <c r="L2643" s="504" t="s">
        <v>5502</v>
      </c>
      <c r="M2643" s="504">
        <v>824</v>
      </c>
      <c r="N2643" s="504">
        <v>0</v>
      </c>
      <c r="O2643" s="504">
        <v>2316</v>
      </c>
    </row>
    <row r="2644" spans="2:15" x14ac:dyDescent="0.25">
      <c r="B2644" t="str">
        <f t="shared" si="41"/>
        <v>1265150013622Female</v>
      </c>
      <c r="C2644" s="256" t="s">
        <v>933</v>
      </c>
      <c r="D2644" s="17" t="s">
        <v>934</v>
      </c>
      <c r="E2644" s="17" t="s">
        <v>3392</v>
      </c>
      <c r="F2644" s="17" t="s">
        <v>3393</v>
      </c>
      <c r="G2644" s="256" t="s">
        <v>3904</v>
      </c>
      <c r="H2644" s="256">
        <v>0</v>
      </c>
      <c r="I2644" s="256">
        <v>28</v>
      </c>
      <c r="J2644" s="256" t="s">
        <v>5502</v>
      </c>
      <c r="K2644" s="256" t="s">
        <v>5502</v>
      </c>
      <c r="L2644" s="256" t="s">
        <v>5502</v>
      </c>
      <c r="M2644" s="256">
        <v>17</v>
      </c>
      <c r="N2644" s="256">
        <v>0</v>
      </c>
      <c r="O2644" s="256">
        <v>56</v>
      </c>
    </row>
    <row r="2645" spans="2:15" x14ac:dyDescent="0.25">
      <c r="B2645" t="str">
        <f t="shared" si="41"/>
        <v>1265150013622Male</v>
      </c>
      <c r="C2645" s="256" t="s">
        <v>933</v>
      </c>
      <c r="D2645" s="17" t="s">
        <v>934</v>
      </c>
      <c r="E2645" s="17" t="s">
        <v>3392</v>
      </c>
      <c r="F2645" s="17" t="s">
        <v>3393</v>
      </c>
      <c r="G2645" s="256" t="s">
        <v>3905</v>
      </c>
      <c r="H2645" s="256">
        <v>0</v>
      </c>
      <c r="I2645" s="256">
        <v>26</v>
      </c>
      <c r="J2645" s="256" t="s">
        <v>5502</v>
      </c>
      <c r="K2645" s="256" t="s">
        <v>5502</v>
      </c>
      <c r="L2645" s="256" t="s">
        <v>5502</v>
      </c>
      <c r="M2645" s="256">
        <v>11</v>
      </c>
      <c r="N2645" s="256">
        <v>0</v>
      </c>
      <c r="O2645" s="256">
        <v>53</v>
      </c>
    </row>
    <row r="2646" spans="2:15" x14ac:dyDescent="0.25">
      <c r="B2646" t="str">
        <f t="shared" si="41"/>
        <v>1265150013622Total</v>
      </c>
      <c r="C2646" s="504" t="s">
        <v>933</v>
      </c>
      <c r="D2646" s="505" t="s">
        <v>934</v>
      </c>
      <c r="E2646" s="505" t="s">
        <v>3392</v>
      </c>
      <c r="F2646" s="505" t="str">
        <f>F2645</f>
        <v>3622</v>
      </c>
      <c r="G2646" s="504" t="s">
        <v>3343</v>
      </c>
      <c r="H2646" s="504">
        <v>0</v>
      </c>
      <c r="I2646" s="504">
        <v>54</v>
      </c>
      <c r="J2646" s="504" t="s">
        <v>5502</v>
      </c>
      <c r="K2646" s="504" t="s">
        <v>5502</v>
      </c>
      <c r="L2646" s="504">
        <v>12</v>
      </c>
      <c r="M2646" s="504">
        <v>28</v>
      </c>
      <c r="N2646" s="504">
        <v>0</v>
      </c>
      <c r="O2646" s="504">
        <v>109</v>
      </c>
    </row>
    <row r="2647" spans="2:15" x14ac:dyDescent="0.25">
      <c r="B2647" t="str">
        <f t="shared" si="41"/>
        <v>1265150016767Female</v>
      </c>
      <c r="C2647" s="256" t="s">
        <v>933</v>
      </c>
      <c r="D2647" s="17" t="s">
        <v>934</v>
      </c>
      <c r="E2647" s="17" t="s">
        <v>3394</v>
      </c>
      <c r="F2647" s="17" t="s">
        <v>3395</v>
      </c>
      <c r="G2647" s="256" t="s">
        <v>3904</v>
      </c>
      <c r="H2647" s="256">
        <v>0</v>
      </c>
      <c r="I2647" s="256">
        <v>47</v>
      </c>
      <c r="J2647" s="256">
        <v>100</v>
      </c>
      <c r="K2647" s="256">
        <v>0</v>
      </c>
      <c r="L2647" s="256" t="s">
        <v>5502</v>
      </c>
      <c r="M2647" s="256" t="s">
        <v>5502</v>
      </c>
      <c r="N2647" s="256">
        <v>0</v>
      </c>
      <c r="O2647" s="256">
        <v>155</v>
      </c>
    </row>
    <row r="2648" spans="2:15" x14ac:dyDescent="0.25">
      <c r="B2648" t="str">
        <f t="shared" si="41"/>
        <v>1265150016767Male</v>
      </c>
      <c r="C2648" s="256" t="s">
        <v>933</v>
      </c>
      <c r="D2648" s="17" t="s">
        <v>934</v>
      </c>
      <c r="E2648" s="17" t="s">
        <v>3394</v>
      </c>
      <c r="F2648" s="17" t="s">
        <v>3395</v>
      </c>
      <c r="G2648" s="256" t="s">
        <v>3905</v>
      </c>
      <c r="H2648" s="256">
        <v>0</v>
      </c>
      <c r="I2648" s="256">
        <v>50</v>
      </c>
      <c r="J2648" s="256">
        <v>119</v>
      </c>
      <c r="K2648" s="256">
        <v>0</v>
      </c>
      <c r="L2648" s="256" t="s">
        <v>5502</v>
      </c>
      <c r="M2648" s="256" t="s">
        <v>5502</v>
      </c>
      <c r="N2648" s="256">
        <v>0</v>
      </c>
      <c r="O2648" s="256">
        <v>181</v>
      </c>
    </row>
    <row r="2649" spans="2:15" x14ac:dyDescent="0.25">
      <c r="B2649" t="str">
        <f t="shared" si="41"/>
        <v>1265150016767Total</v>
      </c>
      <c r="C2649" s="504" t="s">
        <v>933</v>
      </c>
      <c r="D2649" s="505" t="s">
        <v>934</v>
      </c>
      <c r="E2649" s="505" t="s">
        <v>3394</v>
      </c>
      <c r="F2649" s="505" t="str">
        <f>F2648</f>
        <v>6767</v>
      </c>
      <c r="G2649" s="504" t="s">
        <v>3343</v>
      </c>
      <c r="H2649" s="504">
        <v>0</v>
      </c>
      <c r="I2649" s="504">
        <v>97</v>
      </c>
      <c r="J2649" s="504">
        <v>219</v>
      </c>
      <c r="K2649" s="504">
        <v>0</v>
      </c>
      <c r="L2649" s="504" t="s">
        <v>5502</v>
      </c>
      <c r="M2649" s="504" t="s">
        <v>5502</v>
      </c>
      <c r="N2649" s="504">
        <v>0</v>
      </c>
      <c r="O2649" s="504">
        <v>336</v>
      </c>
    </row>
    <row r="2650" spans="2:15" x14ac:dyDescent="0.25">
      <c r="B2650" t="str">
        <f t="shared" si="41"/>
        <v>1265150013782Female</v>
      </c>
      <c r="C2650" s="256" t="s">
        <v>933</v>
      </c>
      <c r="D2650" s="17" t="s">
        <v>934</v>
      </c>
      <c r="E2650" s="17" t="s">
        <v>5320</v>
      </c>
      <c r="F2650" s="17" t="s">
        <v>5319</v>
      </c>
      <c r="G2650" s="256" t="s">
        <v>3904</v>
      </c>
      <c r="H2650" s="256">
        <v>0</v>
      </c>
      <c r="I2650" s="256" t="s">
        <v>5502</v>
      </c>
      <c r="J2650" s="256">
        <v>0</v>
      </c>
      <c r="K2650" s="256" t="s">
        <v>5502</v>
      </c>
      <c r="L2650" s="256">
        <v>0</v>
      </c>
      <c r="M2650" s="256">
        <v>0</v>
      </c>
      <c r="N2650" s="256">
        <v>0</v>
      </c>
      <c r="O2650" s="256">
        <v>41</v>
      </c>
    </row>
    <row r="2651" spans="2:15" x14ac:dyDescent="0.25">
      <c r="B2651" t="str">
        <f t="shared" si="41"/>
        <v>1265150013782Male</v>
      </c>
      <c r="C2651" s="256" t="s">
        <v>933</v>
      </c>
      <c r="D2651" s="17" t="s">
        <v>934</v>
      </c>
      <c r="E2651" s="17" t="s">
        <v>5320</v>
      </c>
      <c r="F2651" s="17" t="s">
        <v>5319</v>
      </c>
      <c r="G2651" s="256" t="s">
        <v>3905</v>
      </c>
      <c r="H2651" s="256">
        <v>0</v>
      </c>
      <c r="I2651" s="256" t="s">
        <v>5502</v>
      </c>
      <c r="J2651" s="256">
        <v>0</v>
      </c>
      <c r="K2651" s="256">
        <v>0</v>
      </c>
      <c r="L2651" s="256" t="s">
        <v>5502</v>
      </c>
      <c r="M2651" s="256">
        <v>0</v>
      </c>
      <c r="N2651" s="256">
        <v>0</v>
      </c>
      <c r="O2651" s="256">
        <v>41</v>
      </c>
    </row>
    <row r="2652" spans="2:15" x14ac:dyDescent="0.25">
      <c r="B2652" t="str">
        <f t="shared" si="41"/>
        <v>1265150013782Total</v>
      </c>
      <c r="C2652" s="504" t="s">
        <v>933</v>
      </c>
      <c r="D2652" s="505" t="s">
        <v>934</v>
      </c>
      <c r="E2652" s="505" t="s">
        <v>5320</v>
      </c>
      <c r="F2652" s="505" t="str">
        <f>F2651</f>
        <v>3782</v>
      </c>
      <c r="G2652" s="504" t="s">
        <v>3343</v>
      </c>
      <c r="H2652" s="504">
        <v>0</v>
      </c>
      <c r="I2652" s="504" t="s">
        <v>5502</v>
      </c>
      <c r="J2652" s="504">
        <v>0</v>
      </c>
      <c r="K2652" s="504" t="s">
        <v>5502</v>
      </c>
      <c r="L2652" s="504" t="s">
        <v>5502</v>
      </c>
      <c r="M2652" s="504">
        <v>0</v>
      </c>
      <c r="N2652" s="504">
        <v>0</v>
      </c>
      <c r="O2652" s="504">
        <v>82</v>
      </c>
    </row>
    <row r="2653" spans="2:15" x14ac:dyDescent="0.25">
      <c r="B2653" t="str">
        <f t="shared" si="41"/>
        <v>1265150017905Female</v>
      </c>
      <c r="C2653" s="256" t="s">
        <v>933</v>
      </c>
      <c r="D2653" s="17" t="s">
        <v>934</v>
      </c>
      <c r="E2653" s="17" t="s">
        <v>3396</v>
      </c>
      <c r="F2653" s="17" t="s">
        <v>3397</v>
      </c>
      <c r="G2653" s="256" t="s">
        <v>3904</v>
      </c>
      <c r="H2653" s="256">
        <v>0</v>
      </c>
      <c r="I2653" s="256">
        <v>135</v>
      </c>
      <c r="J2653" s="256">
        <v>40</v>
      </c>
      <c r="K2653" s="256" t="s">
        <v>5502</v>
      </c>
      <c r="L2653" s="256" t="s">
        <v>5502</v>
      </c>
      <c r="M2653" s="256">
        <v>16</v>
      </c>
      <c r="N2653" s="256">
        <v>0</v>
      </c>
      <c r="O2653" s="256">
        <v>209</v>
      </c>
    </row>
    <row r="2654" spans="2:15" x14ac:dyDescent="0.25">
      <c r="B2654" t="str">
        <f t="shared" si="41"/>
        <v>1265150017905Male</v>
      </c>
      <c r="C2654" s="256" t="s">
        <v>933</v>
      </c>
      <c r="D2654" s="17" t="s">
        <v>934</v>
      </c>
      <c r="E2654" s="17" t="s">
        <v>3396</v>
      </c>
      <c r="F2654" s="17" t="s">
        <v>3397</v>
      </c>
      <c r="G2654" s="256" t="s">
        <v>3905</v>
      </c>
      <c r="H2654" s="256">
        <v>0</v>
      </c>
      <c r="I2654" s="256">
        <v>117</v>
      </c>
      <c r="J2654" s="256">
        <v>20</v>
      </c>
      <c r="K2654" s="256">
        <v>13</v>
      </c>
      <c r="L2654" s="256" t="s">
        <v>5502</v>
      </c>
      <c r="M2654" s="256" t="s">
        <v>5502</v>
      </c>
      <c r="N2654" s="256">
        <v>0</v>
      </c>
      <c r="O2654" s="256">
        <v>163</v>
      </c>
    </row>
    <row r="2655" spans="2:15" x14ac:dyDescent="0.25">
      <c r="B2655" t="str">
        <f t="shared" si="41"/>
        <v>1265150017905Total</v>
      </c>
      <c r="C2655" s="504" t="s">
        <v>933</v>
      </c>
      <c r="D2655" s="505" t="s">
        <v>934</v>
      </c>
      <c r="E2655" s="505" t="s">
        <v>3396</v>
      </c>
      <c r="F2655" s="505" t="str">
        <f>F2654</f>
        <v>7905</v>
      </c>
      <c r="G2655" s="504" t="s">
        <v>3343</v>
      </c>
      <c r="H2655" s="504">
        <v>0</v>
      </c>
      <c r="I2655" s="504">
        <v>252</v>
      </c>
      <c r="J2655" s="504">
        <v>60</v>
      </c>
      <c r="K2655" s="504" t="s">
        <v>5502</v>
      </c>
      <c r="L2655" s="504">
        <v>13</v>
      </c>
      <c r="M2655" s="504" t="s">
        <v>5502</v>
      </c>
      <c r="N2655" s="504">
        <v>0</v>
      </c>
      <c r="O2655" s="504">
        <v>372</v>
      </c>
    </row>
    <row r="2656" spans="2:15" x14ac:dyDescent="0.25">
      <c r="B2656" t="str">
        <f t="shared" si="41"/>
        <v>1265150016525Female</v>
      </c>
      <c r="C2656" s="256" t="s">
        <v>933</v>
      </c>
      <c r="D2656" s="17" t="s">
        <v>934</v>
      </c>
      <c r="E2656" s="17" t="s">
        <v>3398</v>
      </c>
      <c r="F2656" s="17" t="s">
        <v>3399</v>
      </c>
      <c r="G2656" s="256" t="s">
        <v>3904</v>
      </c>
      <c r="H2656" s="256">
        <v>0</v>
      </c>
      <c r="I2656" s="256">
        <v>39</v>
      </c>
      <c r="J2656" s="256">
        <v>48</v>
      </c>
      <c r="K2656" s="256">
        <v>11</v>
      </c>
      <c r="L2656" s="256" t="s">
        <v>5502</v>
      </c>
      <c r="M2656" s="256" t="s">
        <v>5502</v>
      </c>
      <c r="N2656" s="256">
        <v>0</v>
      </c>
      <c r="O2656" s="256">
        <v>108</v>
      </c>
    </row>
    <row r="2657" spans="2:15" x14ac:dyDescent="0.25">
      <c r="B2657" t="str">
        <f t="shared" si="41"/>
        <v>1265150016525Male</v>
      </c>
      <c r="C2657" s="256" t="s">
        <v>933</v>
      </c>
      <c r="D2657" s="17" t="s">
        <v>934</v>
      </c>
      <c r="E2657" s="17" t="s">
        <v>3398</v>
      </c>
      <c r="F2657" s="17" t="s">
        <v>3399</v>
      </c>
      <c r="G2657" s="256" t="s">
        <v>3905</v>
      </c>
      <c r="H2657" s="256">
        <v>0</v>
      </c>
      <c r="I2657" s="256">
        <v>33</v>
      </c>
      <c r="J2657" s="256">
        <v>38</v>
      </c>
      <c r="K2657" s="256" t="s">
        <v>5502</v>
      </c>
      <c r="L2657" s="256" t="s">
        <v>5502</v>
      </c>
      <c r="M2657" s="256" t="s">
        <v>5502</v>
      </c>
      <c r="N2657" s="256">
        <v>0</v>
      </c>
      <c r="O2657" s="256">
        <v>96</v>
      </c>
    </row>
    <row r="2658" spans="2:15" x14ac:dyDescent="0.25">
      <c r="B2658" t="str">
        <f t="shared" si="41"/>
        <v>1265150016525Total</v>
      </c>
      <c r="C2658" s="504" t="s">
        <v>933</v>
      </c>
      <c r="D2658" s="505" t="s">
        <v>934</v>
      </c>
      <c r="E2658" s="505" t="s">
        <v>3398</v>
      </c>
      <c r="F2658" s="505" t="str">
        <f>F2657</f>
        <v>6525</v>
      </c>
      <c r="G2658" s="504" t="s">
        <v>3343</v>
      </c>
      <c r="H2658" s="504" t="s">
        <v>5502</v>
      </c>
      <c r="I2658" s="504">
        <v>72</v>
      </c>
      <c r="J2658" s="504">
        <v>86</v>
      </c>
      <c r="K2658" s="504" t="s">
        <v>5502</v>
      </c>
      <c r="L2658" s="504">
        <v>11</v>
      </c>
      <c r="M2658" s="504">
        <v>16</v>
      </c>
      <c r="N2658" s="504" t="s">
        <v>5502</v>
      </c>
      <c r="O2658" s="504">
        <v>204</v>
      </c>
    </row>
    <row r="2659" spans="2:15" x14ac:dyDescent="0.25">
      <c r="B2659" t="str">
        <f t="shared" si="41"/>
        <v>1265150017239Female</v>
      </c>
      <c r="C2659" s="256" t="s">
        <v>933</v>
      </c>
      <c r="D2659" s="17" t="s">
        <v>934</v>
      </c>
      <c r="E2659" s="17" t="s">
        <v>3400</v>
      </c>
      <c r="F2659" s="17" t="s">
        <v>3401</v>
      </c>
      <c r="G2659" s="256" t="s">
        <v>3904</v>
      </c>
      <c r="H2659" s="256">
        <v>0</v>
      </c>
      <c r="I2659" s="256">
        <v>45</v>
      </c>
      <c r="J2659" s="256" t="s">
        <v>5502</v>
      </c>
      <c r="K2659" s="256" t="s">
        <v>5502</v>
      </c>
      <c r="L2659" s="256" t="s">
        <v>5502</v>
      </c>
      <c r="M2659" s="256" t="s">
        <v>5502</v>
      </c>
      <c r="N2659" s="256">
        <v>0</v>
      </c>
      <c r="O2659" s="256">
        <v>51</v>
      </c>
    </row>
    <row r="2660" spans="2:15" x14ac:dyDescent="0.25">
      <c r="B2660" t="str">
        <f t="shared" si="41"/>
        <v>1265150017239Male</v>
      </c>
      <c r="C2660" s="256" t="s">
        <v>933</v>
      </c>
      <c r="D2660" s="17" t="s">
        <v>934</v>
      </c>
      <c r="E2660" s="17" t="s">
        <v>3400</v>
      </c>
      <c r="F2660" s="17" t="s">
        <v>3401</v>
      </c>
      <c r="G2660" s="256" t="s">
        <v>3905</v>
      </c>
      <c r="H2660" s="256">
        <v>0</v>
      </c>
      <c r="I2660" s="256">
        <v>51</v>
      </c>
      <c r="J2660" s="256" t="s">
        <v>5502</v>
      </c>
      <c r="K2660" s="256">
        <v>0</v>
      </c>
      <c r="L2660" s="256" t="s">
        <v>5502</v>
      </c>
      <c r="M2660" s="256">
        <v>0</v>
      </c>
      <c r="N2660" s="256">
        <v>0</v>
      </c>
      <c r="O2660" s="256">
        <v>60</v>
      </c>
    </row>
    <row r="2661" spans="2:15" x14ac:dyDescent="0.25">
      <c r="B2661" t="str">
        <f t="shared" si="41"/>
        <v>1265150017239Total</v>
      </c>
      <c r="C2661" s="504" t="s">
        <v>933</v>
      </c>
      <c r="D2661" s="505" t="s">
        <v>934</v>
      </c>
      <c r="E2661" s="505" t="s">
        <v>3400</v>
      </c>
      <c r="F2661" s="505" t="str">
        <f>F2660</f>
        <v>7239</v>
      </c>
      <c r="G2661" s="504" t="s">
        <v>3343</v>
      </c>
      <c r="H2661" s="504">
        <v>0</v>
      </c>
      <c r="I2661" s="504">
        <v>96</v>
      </c>
      <c r="J2661" s="504" t="s">
        <v>5502</v>
      </c>
      <c r="K2661" s="504" t="s">
        <v>5502</v>
      </c>
      <c r="L2661" s="504" t="s">
        <v>5502</v>
      </c>
      <c r="M2661" s="504" t="s">
        <v>5502</v>
      </c>
      <c r="N2661" s="504">
        <v>0</v>
      </c>
      <c r="O2661" s="504">
        <v>111</v>
      </c>
    </row>
    <row r="2662" spans="2:15" x14ac:dyDescent="0.25">
      <c r="B2662" t="str">
        <f t="shared" si="41"/>
        <v>1265150015122Female</v>
      </c>
      <c r="C2662" s="256" t="s">
        <v>933</v>
      </c>
      <c r="D2662" s="17" t="s">
        <v>934</v>
      </c>
      <c r="E2662" s="17" t="s">
        <v>3402</v>
      </c>
      <c r="F2662" s="17" t="s">
        <v>3403</v>
      </c>
      <c r="G2662" s="256" t="s">
        <v>3904</v>
      </c>
      <c r="H2662" s="256">
        <v>0</v>
      </c>
      <c r="I2662" s="256">
        <v>25</v>
      </c>
      <c r="J2662" s="256" t="s">
        <v>5502</v>
      </c>
      <c r="K2662" s="256">
        <v>22</v>
      </c>
      <c r="L2662" s="256" t="s">
        <v>5502</v>
      </c>
      <c r="M2662" s="256">
        <v>0</v>
      </c>
      <c r="N2662" s="256">
        <v>0</v>
      </c>
      <c r="O2662" s="256">
        <v>53</v>
      </c>
    </row>
    <row r="2663" spans="2:15" x14ac:dyDescent="0.25">
      <c r="B2663" t="str">
        <f t="shared" si="41"/>
        <v>1265150015122Male</v>
      </c>
      <c r="C2663" s="256" t="s">
        <v>933</v>
      </c>
      <c r="D2663" s="17" t="s">
        <v>934</v>
      </c>
      <c r="E2663" s="17" t="s">
        <v>3402</v>
      </c>
      <c r="F2663" s="17" t="s">
        <v>3403</v>
      </c>
      <c r="G2663" s="256" t="s">
        <v>3905</v>
      </c>
      <c r="H2663" s="256">
        <v>0</v>
      </c>
      <c r="I2663" s="256">
        <v>27</v>
      </c>
      <c r="J2663" s="256" t="s">
        <v>5502</v>
      </c>
      <c r="K2663" s="256">
        <v>19</v>
      </c>
      <c r="L2663" s="256" t="s">
        <v>5502</v>
      </c>
      <c r="M2663" s="256" t="s">
        <v>5502</v>
      </c>
      <c r="N2663" s="256">
        <v>0</v>
      </c>
      <c r="O2663" s="256">
        <v>51</v>
      </c>
    </row>
    <row r="2664" spans="2:15" x14ac:dyDescent="0.25">
      <c r="B2664" t="str">
        <f t="shared" si="41"/>
        <v>1265150015122Total</v>
      </c>
      <c r="C2664" s="504" t="s">
        <v>933</v>
      </c>
      <c r="D2664" s="505" t="s">
        <v>934</v>
      </c>
      <c r="E2664" s="505" t="s">
        <v>3402</v>
      </c>
      <c r="F2664" s="505" t="str">
        <f>F2663</f>
        <v>5122</v>
      </c>
      <c r="G2664" s="504" t="s">
        <v>3343</v>
      </c>
      <c r="H2664" s="504">
        <v>0</v>
      </c>
      <c r="I2664" s="504">
        <v>52</v>
      </c>
      <c r="J2664" s="504" t="s">
        <v>5502</v>
      </c>
      <c r="K2664" s="504">
        <v>41</v>
      </c>
      <c r="L2664" s="504" t="s">
        <v>5502</v>
      </c>
      <c r="M2664" s="504" t="s">
        <v>5502</v>
      </c>
      <c r="N2664" s="504">
        <v>0</v>
      </c>
      <c r="O2664" s="504">
        <v>104</v>
      </c>
    </row>
    <row r="2665" spans="2:15" x14ac:dyDescent="0.25">
      <c r="B2665" t="str">
        <f t="shared" si="41"/>
        <v>1265150016996Female</v>
      </c>
      <c r="C2665" s="256" t="s">
        <v>933</v>
      </c>
      <c r="D2665" s="17" t="s">
        <v>934</v>
      </c>
      <c r="E2665" s="17" t="s">
        <v>3404</v>
      </c>
      <c r="F2665" s="17" t="s">
        <v>3405</v>
      </c>
      <c r="G2665" s="256" t="s">
        <v>3904</v>
      </c>
      <c r="H2665" s="256">
        <v>0</v>
      </c>
      <c r="I2665" s="256">
        <v>292</v>
      </c>
      <c r="J2665" s="256">
        <v>53</v>
      </c>
      <c r="K2665" s="256">
        <v>120</v>
      </c>
      <c r="L2665" s="256">
        <v>36</v>
      </c>
      <c r="M2665" s="256">
        <v>23</v>
      </c>
      <c r="N2665" s="256">
        <v>0</v>
      </c>
      <c r="O2665" s="256">
        <v>524</v>
      </c>
    </row>
    <row r="2666" spans="2:15" x14ac:dyDescent="0.25">
      <c r="B2666" t="str">
        <f t="shared" si="41"/>
        <v>1265150016996Male</v>
      </c>
      <c r="C2666" s="256" t="s">
        <v>933</v>
      </c>
      <c r="D2666" s="17" t="s">
        <v>934</v>
      </c>
      <c r="E2666" s="17" t="s">
        <v>3404</v>
      </c>
      <c r="F2666" s="17" t="s">
        <v>3405</v>
      </c>
      <c r="G2666" s="256" t="s">
        <v>3905</v>
      </c>
      <c r="H2666" s="256">
        <v>0</v>
      </c>
      <c r="I2666" s="256">
        <v>103</v>
      </c>
      <c r="J2666" s="256">
        <v>19</v>
      </c>
      <c r="K2666" s="256">
        <v>41</v>
      </c>
      <c r="L2666" s="256" t="s">
        <v>5502</v>
      </c>
      <c r="M2666" s="256" t="s">
        <v>5502</v>
      </c>
      <c r="N2666" s="256">
        <v>0</v>
      </c>
      <c r="O2666" s="256">
        <v>186</v>
      </c>
    </row>
    <row r="2667" spans="2:15" x14ac:dyDescent="0.25">
      <c r="B2667" t="str">
        <f t="shared" si="41"/>
        <v>1265150016996Total</v>
      </c>
      <c r="C2667" s="504" t="s">
        <v>933</v>
      </c>
      <c r="D2667" s="505" t="s">
        <v>934</v>
      </c>
      <c r="E2667" s="505" t="s">
        <v>3404</v>
      </c>
      <c r="F2667" s="505" t="str">
        <f>F2666</f>
        <v>6996</v>
      </c>
      <c r="G2667" s="504" t="s">
        <v>3343</v>
      </c>
      <c r="H2667" s="504">
        <v>0</v>
      </c>
      <c r="I2667" s="504">
        <v>395</v>
      </c>
      <c r="J2667" s="504">
        <v>72</v>
      </c>
      <c r="K2667" s="504">
        <v>161</v>
      </c>
      <c r="L2667" s="504" t="s">
        <v>5502</v>
      </c>
      <c r="M2667" s="504" t="s">
        <v>5502</v>
      </c>
      <c r="N2667" s="504">
        <v>0</v>
      </c>
      <c r="O2667" s="504">
        <v>710</v>
      </c>
    </row>
    <row r="2668" spans="2:15" x14ac:dyDescent="0.25">
      <c r="B2668" t="str">
        <f t="shared" si="41"/>
        <v>1265150013706Female</v>
      </c>
      <c r="C2668" s="256" t="s">
        <v>933</v>
      </c>
      <c r="D2668" s="17" t="s">
        <v>934</v>
      </c>
      <c r="E2668" s="17" t="s">
        <v>3406</v>
      </c>
      <c r="F2668" s="17" t="s">
        <v>3407</v>
      </c>
      <c r="G2668" s="256" t="s">
        <v>3904</v>
      </c>
      <c r="H2668" s="256">
        <v>0</v>
      </c>
      <c r="I2668" s="256" t="s">
        <v>5502</v>
      </c>
      <c r="J2668" s="256">
        <v>0</v>
      </c>
      <c r="K2668" s="256">
        <v>0</v>
      </c>
      <c r="L2668" s="256" t="s">
        <v>5502</v>
      </c>
      <c r="M2668" s="256">
        <v>0</v>
      </c>
      <c r="N2668" s="256">
        <v>0</v>
      </c>
      <c r="O2668" s="256">
        <v>53</v>
      </c>
    </row>
    <row r="2669" spans="2:15" x14ac:dyDescent="0.25">
      <c r="B2669" t="str">
        <f t="shared" si="41"/>
        <v>1265150013706Male</v>
      </c>
      <c r="C2669" s="256" t="s">
        <v>933</v>
      </c>
      <c r="D2669" s="17" t="s">
        <v>934</v>
      </c>
      <c r="E2669" s="17" t="s">
        <v>3406</v>
      </c>
      <c r="F2669" s="17" t="s">
        <v>3407</v>
      </c>
      <c r="G2669" s="256" t="s">
        <v>3905</v>
      </c>
      <c r="H2669" s="256">
        <v>0</v>
      </c>
      <c r="I2669" s="256" t="s">
        <v>5502</v>
      </c>
      <c r="J2669" s="256">
        <v>0</v>
      </c>
      <c r="K2669" s="256" t="s">
        <v>5502</v>
      </c>
      <c r="L2669" s="256">
        <v>0</v>
      </c>
      <c r="M2669" s="256">
        <v>0</v>
      </c>
      <c r="N2669" s="256">
        <v>0</v>
      </c>
      <c r="O2669" s="256">
        <v>57</v>
      </c>
    </row>
    <row r="2670" spans="2:15" x14ac:dyDescent="0.25">
      <c r="B2670" t="str">
        <f t="shared" si="41"/>
        <v>1265150013706Total</v>
      </c>
      <c r="C2670" s="504" t="s">
        <v>933</v>
      </c>
      <c r="D2670" s="505" t="s">
        <v>934</v>
      </c>
      <c r="E2670" s="505" t="s">
        <v>3406</v>
      </c>
      <c r="F2670" s="505" t="str">
        <f>F2669</f>
        <v>3706</v>
      </c>
      <c r="G2670" s="504" t="s">
        <v>3343</v>
      </c>
      <c r="H2670" s="504">
        <v>0</v>
      </c>
      <c r="I2670" s="504" t="s">
        <v>5502</v>
      </c>
      <c r="J2670" s="504">
        <v>0</v>
      </c>
      <c r="K2670" s="504" t="s">
        <v>5502</v>
      </c>
      <c r="L2670" s="504" t="s">
        <v>5502</v>
      </c>
      <c r="M2670" s="504">
        <v>0</v>
      </c>
      <c r="N2670" s="504">
        <v>0</v>
      </c>
      <c r="O2670" s="504">
        <v>110</v>
      </c>
    </row>
    <row r="2671" spans="2:15" x14ac:dyDescent="0.25">
      <c r="B2671" t="str">
        <f t="shared" si="41"/>
        <v>1265150017175Female</v>
      </c>
      <c r="C2671" s="256" t="s">
        <v>933</v>
      </c>
      <c r="D2671" s="17" t="s">
        <v>934</v>
      </c>
      <c r="E2671" s="17" t="s">
        <v>3408</v>
      </c>
      <c r="F2671" s="17" t="s">
        <v>3409</v>
      </c>
      <c r="G2671" s="256" t="s">
        <v>3904</v>
      </c>
      <c r="H2671" s="256">
        <v>0</v>
      </c>
      <c r="I2671" s="256" t="s">
        <v>5502</v>
      </c>
      <c r="J2671" s="256">
        <v>80</v>
      </c>
      <c r="K2671" s="256" t="s">
        <v>5502</v>
      </c>
      <c r="L2671" s="256" t="s">
        <v>5502</v>
      </c>
      <c r="M2671" s="256">
        <v>0</v>
      </c>
      <c r="N2671" s="256">
        <v>0</v>
      </c>
      <c r="O2671" s="256">
        <v>94</v>
      </c>
    </row>
    <row r="2672" spans="2:15" x14ac:dyDescent="0.25">
      <c r="B2672" t="str">
        <f t="shared" si="41"/>
        <v>1265150017175Male</v>
      </c>
      <c r="C2672" s="256" t="s">
        <v>933</v>
      </c>
      <c r="D2672" s="17" t="s">
        <v>934</v>
      </c>
      <c r="E2672" s="17" t="s">
        <v>3408</v>
      </c>
      <c r="F2672" s="17" t="s">
        <v>3409</v>
      </c>
      <c r="G2672" s="256" t="s">
        <v>3905</v>
      </c>
      <c r="H2672" s="256">
        <v>0</v>
      </c>
      <c r="I2672" s="256">
        <v>20</v>
      </c>
      <c r="J2672" s="256">
        <v>97</v>
      </c>
      <c r="K2672" s="256" t="s">
        <v>5502</v>
      </c>
      <c r="L2672" s="256" t="s">
        <v>5502</v>
      </c>
      <c r="M2672" s="256">
        <v>0</v>
      </c>
      <c r="N2672" s="256">
        <v>0</v>
      </c>
      <c r="O2672" s="256">
        <v>122</v>
      </c>
    </row>
    <row r="2673" spans="2:15" x14ac:dyDescent="0.25">
      <c r="B2673" t="str">
        <f t="shared" si="41"/>
        <v>1265150017175Total</v>
      </c>
      <c r="C2673" s="504" t="s">
        <v>933</v>
      </c>
      <c r="D2673" s="505" t="s">
        <v>934</v>
      </c>
      <c r="E2673" s="505" t="s">
        <v>3408</v>
      </c>
      <c r="F2673" s="505" t="str">
        <f>F2672</f>
        <v>7175</v>
      </c>
      <c r="G2673" s="504" t="s">
        <v>3343</v>
      </c>
      <c r="H2673" s="504">
        <v>0</v>
      </c>
      <c r="I2673" s="504" t="s">
        <v>5502</v>
      </c>
      <c r="J2673" s="504">
        <v>177</v>
      </c>
      <c r="K2673" s="504" t="s">
        <v>5502</v>
      </c>
      <c r="L2673" s="504" t="s">
        <v>5502</v>
      </c>
      <c r="M2673" s="504">
        <v>0</v>
      </c>
      <c r="N2673" s="504">
        <v>0</v>
      </c>
      <c r="O2673" s="504">
        <v>216</v>
      </c>
    </row>
    <row r="2674" spans="2:15" x14ac:dyDescent="0.25">
      <c r="B2674" t="str">
        <f t="shared" si="41"/>
        <v>1265150014727Female</v>
      </c>
      <c r="C2674" s="256" t="s">
        <v>933</v>
      </c>
      <c r="D2674" s="17" t="s">
        <v>934</v>
      </c>
      <c r="E2674" s="17" t="s">
        <v>3410</v>
      </c>
      <c r="F2674" s="17" t="s">
        <v>3411</v>
      </c>
      <c r="G2674" s="256" t="s">
        <v>3904</v>
      </c>
      <c r="H2674" s="256">
        <v>0</v>
      </c>
      <c r="I2674" s="256">
        <v>13</v>
      </c>
      <c r="J2674" s="256">
        <v>17</v>
      </c>
      <c r="K2674" s="256">
        <v>63</v>
      </c>
      <c r="L2674" s="256" t="s">
        <v>5502</v>
      </c>
      <c r="M2674" s="256" t="s">
        <v>5502</v>
      </c>
      <c r="N2674" s="256">
        <v>0</v>
      </c>
      <c r="O2674" s="256">
        <v>105</v>
      </c>
    </row>
    <row r="2675" spans="2:15" x14ac:dyDescent="0.25">
      <c r="B2675" t="str">
        <f t="shared" si="41"/>
        <v>1265150014727Male</v>
      </c>
      <c r="C2675" s="256" t="s">
        <v>933</v>
      </c>
      <c r="D2675" s="17" t="s">
        <v>934</v>
      </c>
      <c r="E2675" s="17" t="s">
        <v>3410</v>
      </c>
      <c r="F2675" s="17" t="s">
        <v>3411</v>
      </c>
      <c r="G2675" s="256" t="s">
        <v>3905</v>
      </c>
      <c r="H2675" s="256" t="s">
        <v>5502</v>
      </c>
      <c r="I2675" s="256">
        <v>25</v>
      </c>
      <c r="J2675" s="256" t="s">
        <v>5502</v>
      </c>
      <c r="K2675" s="256">
        <v>71</v>
      </c>
      <c r="L2675" s="256" t="s">
        <v>5502</v>
      </c>
      <c r="M2675" s="256">
        <v>0</v>
      </c>
      <c r="N2675" s="256">
        <v>0</v>
      </c>
      <c r="O2675" s="256">
        <v>116</v>
      </c>
    </row>
    <row r="2676" spans="2:15" x14ac:dyDescent="0.25">
      <c r="B2676" t="str">
        <f t="shared" si="41"/>
        <v>1265150014727Total</v>
      </c>
      <c r="C2676" s="504" t="s">
        <v>933</v>
      </c>
      <c r="D2676" s="505" t="s">
        <v>934</v>
      </c>
      <c r="E2676" s="505" t="s">
        <v>3410</v>
      </c>
      <c r="F2676" s="505" t="str">
        <f>F2675</f>
        <v>4727</v>
      </c>
      <c r="G2676" s="504" t="s">
        <v>3343</v>
      </c>
      <c r="H2676" s="504" t="s">
        <v>5502</v>
      </c>
      <c r="I2676" s="504">
        <v>38</v>
      </c>
      <c r="J2676" s="504" t="s">
        <v>5502</v>
      </c>
      <c r="K2676" s="504">
        <v>134</v>
      </c>
      <c r="L2676" s="504">
        <v>15</v>
      </c>
      <c r="M2676" s="504" t="s">
        <v>5502</v>
      </c>
      <c r="N2676" s="504">
        <v>0</v>
      </c>
      <c r="O2676" s="504">
        <v>221</v>
      </c>
    </row>
    <row r="2677" spans="2:15" x14ac:dyDescent="0.25">
      <c r="B2677" t="str">
        <f t="shared" si="41"/>
        <v>1265150013786Female</v>
      </c>
      <c r="C2677" s="256" t="s">
        <v>933</v>
      </c>
      <c r="D2677" s="17" t="s">
        <v>934</v>
      </c>
      <c r="E2677" s="17" t="s">
        <v>3412</v>
      </c>
      <c r="F2677" s="17" t="s">
        <v>3413</v>
      </c>
      <c r="G2677" s="256" t="s">
        <v>3904</v>
      </c>
      <c r="H2677" s="256">
        <v>0</v>
      </c>
      <c r="I2677" s="256" t="s">
        <v>5502</v>
      </c>
      <c r="J2677" s="256" t="s">
        <v>5502</v>
      </c>
      <c r="K2677" s="256">
        <v>0</v>
      </c>
      <c r="L2677" s="256">
        <v>0</v>
      </c>
      <c r="M2677" s="256">
        <v>0</v>
      </c>
      <c r="N2677" s="256">
        <v>0</v>
      </c>
      <c r="O2677" s="256">
        <v>36</v>
      </c>
    </row>
    <row r="2678" spans="2:15" x14ac:dyDescent="0.25">
      <c r="B2678" t="str">
        <f t="shared" si="41"/>
        <v>1265150013786Male</v>
      </c>
      <c r="C2678" s="256" t="s">
        <v>933</v>
      </c>
      <c r="D2678" s="17" t="s">
        <v>934</v>
      </c>
      <c r="E2678" s="17" t="s">
        <v>3412</v>
      </c>
      <c r="F2678" s="17" t="s">
        <v>3413</v>
      </c>
      <c r="G2678" s="256" t="s">
        <v>3905</v>
      </c>
      <c r="H2678" s="256">
        <v>0</v>
      </c>
      <c r="I2678" s="256">
        <v>61</v>
      </c>
      <c r="J2678" s="256" t="s">
        <v>5502</v>
      </c>
      <c r="K2678" s="256">
        <v>0</v>
      </c>
      <c r="L2678" s="256" t="s">
        <v>5502</v>
      </c>
      <c r="M2678" s="256">
        <v>0</v>
      </c>
      <c r="N2678" s="256">
        <v>0</v>
      </c>
      <c r="O2678" s="256">
        <v>65</v>
      </c>
    </row>
    <row r="2679" spans="2:15" x14ac:dyDescent="0.25">
      <c r="B2679" t="str">
        <f t="shared" si="41"/>
        <v>1265150013786Total</v>
      </c>
      <c r="C2679" s="504" t="s">
        <v>933</v>
      </c>
      <c r="D2679" s="505" t="s">
        <v>934</v>
      </c>
      <c r="E2679" s="505" t="s">
        <v>3412</v>
      </c>
      <c r="F2679" s="505" t="str">
        <f>F2678</f>
        <v>3786</v>
      </c>
      <c r="G2679" s="504" t="s">
        <v>3343</v>
      </c>
      <c r="H2679" s="504">
        <v>0</v>
      </c>
      <c r="I2679" s="504" t="s">
        <v>5502</v>
      </c>
      <c r="J2679" s="504" t="s">
        <v>5502</v>
      </c>
      <c r="K2679" s="504">
        <v>0</v>
      </c>
      <c r="L2679" s="504" t="s">
        <v>5502</v>
      </c>
      <c r="M2679" s="504">
        <v>0</v>
      </c>
      <c r="N2679" s="504">
        <v>0</v>
      </c>
      <c r="O2679" s="504">
        <v>101</v>
      </c>
    </row>
    <row r="2680" spans="2:15" x14ac:dyDescent="0.25">
      <c r="B2680" t="str">
        <f t="shared" si="41"/>
        <v>1265150013763Female</v>
      </c>
      <c r="C2680" s="256" t="s">
        <v>933</v>
      </c>
      <c r="D2680" s="17" t="s">
        <v>934</v>
      </c>
      <c r="E2680" s="17" t="s">
        <v>3414</v>
      </c>
      <c r="F2680" s="17" t="s">
        <v>3415</v>
      </c>
      <c r="G2680" s="256" t="s">
        <v>3904</v>
      </c>
      <c r="H2680" s="256">
        <v>0</v>
      </c>
      <c r="I2680" s="256">
        <v>33</v>
      </c>
      <c r="J2680" s="256">
        <v>27</v>
      </c>
      <c r="K2680" s="256">
        <v>14</v>
      </c>
      <c r="L2680" s="256" t="s">
        <v>5502</v>
      </c>
      <c r="M2680" s="256" t="s">
        <v>5502</v>
      </c>
      <c r="N2680" s="256">
        <v>0</v>
      </c>
      <c r="O2680" s="256">
        <v>85</v>
      </c>
    </row>
    <row r="2681" spans="2:15" x14ac:dyDescent="0.25">
      <c r="B2681" t="str">
        <f t="shared" si="41"/>
        <v>1265150013763Male</v>
      </c>
      <c r="C2681" s="256" t="s">
        <v>933</v>
      </c>
      <c r="D2681" s="17" t="s">
        <v>934</v>
      </c>
      <c r="E2681" s="17" t="s">
        <v>3414</v>
      </c>
      <c r="F2681" s="17" t="s">
        <v>3415</v>
      </c>
      <c r="G2681" s="256" t="s">
        <v>3905</v>
      </c>
      <c r="H2681" s="256">
        <v>0</v>
      </c>
      <c r="I2681" s="256">
        <v>37</v>
      </c>
      <c r="J2681" s="256">
        <v>33</v>
      </c>
      <c r="K2681" s="256">
        <v>25</v>
      </c>
      <c r="L2681" s="256" t="s">
        <v>5502</v>
      </c>
      <c r="M2681" s="256" t="s">
        <v>5502</v>
      </c>
      <c r="N2681" s="256">
        <v>0</v>
      </c>
      <c r="O2681" s="256">
        <v>102</v>
      </c>
    </row>
    <row r="2682" spans="2:15" x14ac:dyDescent="0.25">
      <c r="B2682" t="str">
        <f t="shared" si="41"/>
        <v>1265150013763Total</v>
      </c>
      <c r="C2682" s="504" t="s">
        <v>933</v>
      </c>
      <c r="D2682" s="505" t="s">
        <v>934</v>
      </c>
      <c r="E2682" s="505" t="s">
        <v>3414</v>
      </c>
      <c r="F2682" s="505" t="str">
        <f>F2681</f>
        <v>3763</v>
      </c>
      <c r="G2682" s="504" t="s">
        <v>3343</v>
      </c>
      <c r="H2682" s="504">
        <v>0</v>
      </c>
      <c r="I2682" s="504">
        <v>70</v>
      </c>
      <c r="J2682" s="504">
        <v>60</v>
      </c>
      <c r="K2682" s="504">
        <v>39</v>
      </c>
      <c r="L2682" s="504" t="s">
        <v>5502</v>
      </c>
      <c r="M2682" s="504" t="s">
        <v>5502</v>
      </c>
      <c r="N2682" s="504">
        <v>0</v>
      </c>
      <c r="O2682" s="504">
        <v>187</v>
      </c>
    </row>
    <row r="2683" spans="2:15" x14ac:dyDescent="0.25">
      <c r="B2683" t="str">
        <f t="shared" si="41"/>
        <v>1265150013841Female</v>
      </c>
      <c r="C2683" s="256" t="s">
        <v>933</v>
      </c>
      <c r="D2683" s="17" t="s">
        <v>934</v>
      </c>
      <c r="E2683" s="17" t="s">
        <v>3870</v>
      </c>
      <c r="F2683" s="17" t="s">
        <v>3869</v>
      </c>
      <c r="G2683" s="256" t="s">
        <v>3904</v>
      </c>
      <c r="H2683" s="256">
        <v>0</v>
      </c>
      <c r="I2683" s="256">
        <v>331</v>
      </c>
      <c r="J2683" s="256">
        <v>24</v>
      </c>
      <c r="K2683" s="256">
        <v>0</v>
      </c>
      <c r="L2683" s="256" t="s">
        <v>5502</v>
      </c>
      <c r="M2683" s="256" t="s">
        <v>5502</v>
      </c>
      <c r="N2683" s="256">
        <v>0</v>
      </c>
      <c r="O2683" s="256">
        <v>366</v>
      </c>
    </row>
    <row r="2684" spans="2:15" x14ac:dyDescent="0.25">
      <c r="B2684" t="str">
        <f t="shared" si="41"/>
        <v>1265150013841Male</v>
      </c>
      <c r="C2684" s="256" t="s">
        <v>933</v>
      </c>
      <c r="D2684" s="17" t="s">
        <v>934</v>
      </c>
      <c r="E2684" s="17" t="s">
        <v>3870</v>
      </c>
      <c r="F2684" s="17" t="s">
        <v>3869</v>
      </c>
      <c r="G2684" s="256" t="s">
        <v>3905</v>
      </c>
      <c r="H2684" s="256">
        <v>0</v>
      </c>
      <c r="I2684" s="256">
        <v>215</v>
      </c>
      <c r="J2684" s="256">
        <v>26</v>
      </c>
      <c r="K2684" s="256" t="s">
        <v>5502</v>
      </c>
      <c r="L2684" s="256" t="s">
        <v>5502</v>
      </c>
      <c r="M2684" s="256">
        <v>0</v>
      </c>
      <c r="N2684" s="256">
        <v>0</v>
      </c>
      <c r="O2684" s="256">
        <v>245</v>
      </c>
    </row>
    <row r="2685" spans="2:15" x14ac:dyDescent="0.25">
      <c r="B2685" t="str">
        <f t="shared" si="41"/>
        <v>1265150013841Total</v>
      </c>
      <c r="C2685" s="504" t="s">
        <v>933</v>
      </c>
      <c r="D2685" s="505" t="s">
        <v>934</v>
      </c>
      <c r="E2685" s="505" t="s">
        <v>3870</v>
      </c>
      <c r="F2685" s="505" t="str">
        <f>F2684</f>
        <v>3841</v>
      </c>
      <c r="G2685" s="504" t="s">
        <v>3343</v>
      </c>
      <c r="H2685" s="504">
        <v>0</v>
      </c>
      <c r="I2685" s="504">
        <v>546</v>
      </c>
      <c r="J2685" s="504">
        <v>50</v>
      </c>
      <c r="K2685" s="504" t="s">
        <v>5502</v>
      </c>
      <c r="L2685" s="504" t="s">
        <v>5502</v>
      </c>
      <c r="M2685" s="504" t="s">
        <v>5502</v>
      </c>
      <c r="N2685" s="504">
        <v>0</v>
      </c>
      <c r="O2685" s="504">
        <v>611</v>
      </c>
    </row>
    <row r="2686" spans="2:15" x14ac:dyDescent="0.25">
      <c r="B2686" t="str">
        <f t="shared" si="41"/>
        <v>1265150013726Female</v>
      </c>
      <c r="C2686" s="256" t="s">
        <v>933</v>
      </c>
      <c r="D2686" s="17" t="s">
        <v>934</v>
      </c>
      <c r="E2686" s="17" t="s">
        <v>3416</v>
      </c>
      <c r="F2686" s="17" t="s">
        <v>3417</v>
      </c>
      <c r="G2686" s="256" t="s">
        <v>3904</v>
      </c>
      <c r="H2686" s="256">
        <v>0</v>
      </c>
      <c r="I2686" s="256">
        <v>19</v>
      </c>
      <c r="J2686" s="256">
        <v>0</v>
      </c>
      <c r="K2686" s="256" t="s">
        <v>5502</v>
      </c>
      <c r="L2686" s="256" t="s">
        <v>5502</v>
      </c>
      <c r="M2686" s="256">
        <v>0</v>
      </c>
      <c r="N2686" s="256">
        <v>0</v>
      </c>
      <c r="O2686" s="256">
        <v>30</v>
      </c>
    </row>
    <row r="2687" spans="2:15" x14ac:dyDescent="0.25">
      <c r="B2687" t="str">
        <f t="shared" si="41"/>
        <v>1265150013726Male</v>
      </c>
      <c r="C2687" s="256" t="s">
        <v>933</v>
      </c>
      <c r="D2687" s="17" t="s">
        <v>934</v>
      </c>
      <c r="E2687" s="17" t="s">
        <v>3416</v>
      </c>
      <c r="F2687" s="17" t="s">
        <v>3417</v>
      </c>
      <c r="G2687" s="256" t="s">
        <v>3905</v>
      </c>
      <c r="H2687" s="256">
        <v>0</v>
      </c>
      <c r="I2687" s="256">
        <v>13</v>
      </c>
      <c r="J2687" s="256" t="s">
        <v>5502</v>
      </c>
      <c r="K2687" s="256" t="s">
        <v>5502</v>
      </c>
      <c r="L2687" s="256">
        <v>0</v>
      </c>
      <c r="M2687" s="256" t="s">
        <v>5502</v>
      </c>
      <c r="N2687" s="256">
        <v>0</v>
      </c>
      <c r="O2687" s="256">
        <v>27</v>
      </c>
    </row>
    <row r="2688" spans="2:15" x14ac:dyDescent="0.25">
      <c r="B2688" t="str">
        <f t="shared" si="41"/>
        <v>1265150013726Total</v>
      </c>
      <c r="C2688" s="504" t="s">
        <v>933</v>
      </c>
      <c r="D2688" s="505" t="s">
        <v>934</v>
      </c>
      <c r="E2688" s="505" t="s">
        <v>3416</v>
      </c>
      <c r="F2688" s="505" t="str">
        <f>F2687</f>
        <v>3726</v>
      </c>
      <c r="G2688" s="504" t="s">
        <v>3343</v>
      </c>
      <c r="H2688" s="504">
        <v>0</v>
      </c>
      <c r="I2688" s="504">
        <v>32</v>
      </c>
      <c r="J2688" s="504" t="s">
        <v>5502</v>
      </c>
      <c r="K2688" s="504">
        <v>20</v>
      </c>
      <c r="L2688" s="504" t="s">
        <v>5502</v>
      </c>
      <c r="M2688" s="504" t="s">
        <v>5502</v>
      </c>
      <c r="N2688" s="504">
        <v>0</v>
      </c>
      <c r="O2688" s="504">
        <v>57</v>
      </c>
    </row>
    <row r="2689" spans="2:15" x14ac:dyDescent="0.25">
      <c r="B2689" t="str">
        <f t="shared" si="41"/>
        <v>1265150015040Female</v>
      </c>
      <c r="C2689" s="256" t="s">
        <v>933</v>
      </c>
      <c r="D2689" s="17" t="s">
        <v>934</v>
      </c>
      <c r="E2689" s="17" t="s">
        <v>3418</v>
      </c>
      <c r="F2689" s="17" t="s">
        <v>3419</v>
      </c>
      <c r="G2689" s="256" t="s">
        <v>3904</v>
      </c>
      <c r="H2689" s="256">
        <v>0</v>
      </c>
      <c r="I2689" s="256">
        <v>47</v>
      </c>
      <c r="J2689" s="256" t="s">
        <v>5502</v>
      </c>
      <c r="K2689" s="256" t="s">
        <v>5502</v>
      </c>
      <c r="L2689" s="256">
        <v>0</v>
      </c>
      <c r="M2689" s="256">
        <v>0</v>
      </c>
      <c r="N2689" s="256">
        <v>0</v>
      </c>
      <c r="O2689" s="256">
        <v>50</v>
      </c>
    </row>
    <row r="2690" spans="2:15" x14ac:dyDescent="0.25">
      <c r="B2690" t="str">
        <f t="shared" si="41"/>
        <v>1265150015040Male</v>
      </c>
      <c r="C2690" s="256" t="s">
        <v>933</v>
      </c>
      <c r="D2690" s="17" t="s">
        <v>934</v>
      </c>
      <c r="E2690" s="17" t="s">
        <v>3418</v>
      </c>
      <c r="F2690" s="17" t="s">
        <v>3419</v>
      </c>
      <c r="G2690" s="256" t="s">
        <v>3905</v>
      </c>
      <c r="H2690" s="256">
        <v>0</v>
      </c>
      <c r="I2690" s="256" t="s">
        <v>5502</v>
      </c>
      <c r="J2690" s="256" t="s">
        <v>5502</v>
      </c>
      <c r="K2690" s="256">
        <v>0</v>
      </c>
      <c r="L2690" s="256">
        <v>0</v>
      </c>
      <c r="M2690" s="256">
        <v>0</v>
      </c>
      <c r="N2690" s="256">
        <v>0</v>
      </c>
      <c r="O2690" s="256">
        <v>54</v>
      </c>
    </row>
    <row r="2691" spans="2:15" x14ac:dyDescent="0.25">
      <c r="B2691" t="str">
        <f t="shared" si="41"/>
        <v>1265150015040Total</v>
      </c>
      <c r="C2691" s="504" t="s">
        <v>933</v>
      </c>
      <c r="D2691" s="505" t="s">
        <v>934</v>
      </c>
      <c r="E2691" s="505" t="s">
        <v>3418</v>
      </c>
      <c r="F2691" s="505" t="str">
        <f>F2690</f>
        <v>5040</v>
      </c>
      <c r="G2691" s="504" t="s">
        <v>3343</v>
      </c>
      <c r="H2691" s="504">
        <v>0</v>
      </c>
      <c r="I2691" s="504" t="s">
        <v>5502</v>
      </c>
      <c r="J2691" s="504" t="s">
        <v>5502</v>
      </c>
      <c r="K2691" s="504" t="s">
        <v>5502</v>
      </c>
      <c r="L2691" s="504">
        <v>0</v>
      </c>
      <c r="M2691" s="504">
        <v>0</v>
      </c>
      <c r="N2691" s="504">
        <v>0</v>
      </c>
      <c r="O2691" s="504">
        <v>104</v>
      </c>
    </row>
    <row r="2692" spans="2:15" x14ac:dyDescent="0.25">
      <c r="B2692" t="str">
        <f t="shared" si="41"/>
        <v>1265150013687Female</v>
      </c>
      <c r="C2692" s="256" t="s">
        <v>933</v>
      </c>
      <c r="D2692" s="17" t="s">
        <v>934</v>
      </c>
      <c r="E2692" s="17" t="s">
        <v>3420</v>
      </c>
      <c r="F2692" s="17" t="s">
        <v>3421</v>
      </c>
      <c r="G2692" s="256" t="s">
        <v>3904</v>
      </c>
      <c r="H2692" s="256">
        <v>0</v>
      </c>
      <c r="I2692" s="256">
        <v>26</v>
      </c>
      <c r="J2692" s="256">
        <v>0</v>
      </c>
      <c r="K2692" s="256" t="s">
        <v>5502</v>
      </c>
      <c r="L2692" s="256" t="s">
        <v>5502</v>
      </c>
      <c r="M2692" s="256">
        <v>0</v>
      </c>
      <c r="N2692" s="256">
        <v>0</v>
      </c>
      <c r="O2692" s="256">
        <v>30</v>
      </c>
    </row>
    <row r="2693" spans="2:15" x14ac:dyDescent="0.25">
      <c r="B2693" t="str">
        <f t="shared" ref="B2693:B2756" si="42">C2693&amp;F2693&amp;G2693</f>
        <v>1265150013687Male</v>
      </c>
      <c r="C2693" s="256" t="s">
        <v>933</v>
      </c>
      <c r="D2693" s="17" t="s">
        <v>934</v>
      </c>
      <c r="E2693" s="17" t="s">
        <v>3420</v>
      </c>
      <c r="F2693" s="17" t="s">
        <v>3421</v>
      </c>
      <c r="G2693" s="256" t="s">
        <v>3905</v>
      </c>
      <c r="H2693" s="256">
        <v>0</v>
      </c>
      <c r="I2693" s="256">
        <v>24</v>
      </c>
      <c r="J2693" s="256" t="s">
        <v>5502</v>
      </c>
      <c r="K2693" s="256">
        <v>0</v>
      </c>
      <c r="L2693" s="256" t="s">
        <v>5502</v>
      </c>
      <c r="M2693" s="256">
        <v>0</v>
      </c>
      <c r="N2693" s="256">
        <v>0</v>
      </c>
      <c r="O2693" s="256">
        <v>28</v>
      </c>
    </row>
    <row r="2694" spans="2:15" x14ac:dyDescent="0.25">
      <c r="B2694" t="str">
        <f t="shared" si="42"/>
        <v>1265150013687Total</v>
      </c>
      <c r="C2694" s="504" t="s">
        <v>933</v>
      </c>
      <c r="D2694" s="505" t="s">
        <v>934</v>
      </c>
      <c r="E2694" s="505" t="s">
        <v>3420</v>
      </c>
      <c r="F2694" s="505" t="str">
        <f>F2693</f>
        <v>3687</v>
      </c>
      <c r="G2694" s="504" t="s">
        <v>3343</v>
      </c>
      <c r="H2694" s="504">
        <v>0</v>
      </c>
      <c r="I2694" s="504">
        <v>50</v>
      </c>
      <c r="J2694" s="504" t="s">
        <v>5502</v>
      </c>
      <c r="K2694" s="504" t="s">
        <v>5502</v>
      </c>
      <c r="L2694" s="504" t="s">
        <v>5502</v>
      </c>
      <c r="M2694" s="504">
        <v>0</v>
      </c>
      <c r="N2694" s="504">
        <v>0</v>
      </c>
      <c r="O2694" s="504">
        <v>58</v>
      </c>
    </row>
    <row r="2695" spans="2:15" x14ac:dyDescent="0.25">
      <c r="B2695" t="str">
        <f t="shared" si="42"/>
        <v>1265150013849Female</v>
      </c>
      <c r="C2695" s="256" t="s">
        <v>933</v>
      </c>
      <c r="D2695" s="17" t="s">
        <v>934</v>
      </c>
      <c r="E2695" s="17" t="s">
        <v>3872</v>
      </c>
      <c r="F2695" s="17" t="s">
        <v>3871</v>
      </c>
      <c r="G2695" s="256" t="s">
        <v>3904</v>
      </c>
      <c r="H2695" s="256">
        <v>0</v>
      </c>
      <c r="I2695" s="256">
        <v>139</v>
      </c>
      <c r="J2695" s="256">
        <v>319</v>
      </c>
      <c r="K2695" s="256" t="s">
        <v>5502</v>
      </c>
      <c r="L2695" s="256" t="s">
        <v>5502</v>
      </c>
      <c r="M2695" s="256" t="s">
        <v>5502</v>
      </c>
      <c r="N2695" s="256">
        <v>0</v>
      </c>
      <c r="O2695" s="256">
        <v>473</v>
      </c>
    </row>
    <row r="2696" spans="2:15" x14ac:dyDescent="0.25">
      <c r="B2696" t="str">
        <f t="shared" si="42"/>
        <v>1265150013849Male</v>
      </c>
      <c r="C2696" s="256" t="s">
        <v>933</v>
      </c>
      <c r="D2696" s="17" t="s">
        <v>934</v>
      </c>
      <c r="E2696" s="17" t="s">
        <v>3872</v>
      </c>
      <c r="F2696" s="17" t="s">
        <v>3871</v>
      </c>
      <c r="G2696" s="256" t="s">
        <v>3905</v>
      </c>
      <c r="H2696" s="256">
        <v>0</v>
      </c>
      <c r="I2696" s="256">
        <v>131</v>
      </c>
      <c r="J2696" s="256">
        <v>430</v>
      </c>
      <c r="K2696" s="256" t="s">
        <v>5502</v>
      </c>
      <c r="L2696" s="256" t="s">
        <v>5502</v>
      </c>
      <c r="M2696" s="256" t="s">
        <v>5502</v>
      </c>
      <c r="N2696" s="256">
        <v>0</v>
      </c>
      <c r="O2696" s="256">
        <v>575</v>
      </c>
    </row>
    <row r="2697" spans="2:15" x14ac:dyDescent="0.25">
      <c r="B2697" t="str">
        <f t="shared" si="42"/>
        <v>1265150013849Total</v>
      </c>
      <c r="C2697" s="504" t="s">
        <v>933</v>
      </c>
      <c r="D2697" s="505" t="s">
        <v>934</v>
      </c>
      <c r="E2697" s="505" t="s">
        <v>3872</v>
      </c>
      <c r="F2697" s="505" t="str">
        <f>F2696</f>
        <v>3849</v>
      </c>
      <c r="G2697" s="504" t="s">
        <v>3343</v>
      </c>
      <c r="H2697" s="504">
        <v>0</v>
      </c>
      <c r="I2697" s="504">
        <v>270</v>
      </c>
      <c r="J2697" s="504">
        <v>749</v>
      </c>
      <c r="K2697" s="504" t="s">
        <v>5502</v>
      </c>
      <c r="L2697" s="504" t="s">
        <v>5502</v>
      </c>
      <c r="M2697" s="504" t="s">
        <v>5502</v>
      </c>
      <c r="N2697" s="504">
        <v>0</v>
      </c>
      <c r="O2697" s="504">
        <v>1048</v>
      </c>
    </row>
    <row r="2698" spans="2:15" x14ac:dyDescent="0.25">
      <c r="B2698" t="str">
        <f t="shared" si="42"/>
        <v>1265150017235Female</v>
      </c>
      <c r="C2698" s="256" t="s">
        <v>933</v>
      </c>
      <c r="D2698" s="17" t="s">
        <v>934</v>
      </c>
      <c r="E2698" s="17" t="s">
        <v>3422</v>
      </c>
      <c r="F2698" s="17" t="s">
        <v>3423</v>
      </c>
      <c r="G2698" s="256" t="s">
        <v>3904</v>
      </c>
      <c r="H2698" s="256" t="s">
        <v>5502</v>
      </c>
      <c r="I2698" s="256" t="s">
        <v>5502</v>
      </c>
      <c r="J2698" s="256">
        <v>17</v>
      </c>
      <c r="K2698" s="256">
        <v>39</v>
      </c>
      <c r="L2698" s="256">
        <v>19</v>
      </c>
      <c r="M2698" s="256">
        <v>22</v>
      </c>
      <c r="N2698" s="256">
        <v>0</v>
      </c>
      <c r="O2698" s="256">
        <v>111</v>
      </c>
    </row>
    <row r="2699" spans="2:15" x14ac:dyDescent="0.25">
      <c r="B2699" t="str">
        <f t="shared" si="42"/>
        <v>1265150017235Male</v>
      </c>
      <c r="C2699" s="256" t="s">
        <v>933</v>
      </c>
      <c r="D2699" s="17" t="s">
        <v>934</v>
      </c>
      <c r="E2699" s="17" t="s">
        <v>3422</v>
      </c>
      <c r="F2699" s="17" t="s">
        <v>3423</v>
      </c>
      <c r="G2699" s="256" t="s">
        <v>3905</v>
      </c>
      <c r="H2699" s="256">
        <v>0</v>
      </c>
      <c r="I2699" s="256">
        <v>14</v>
      </c>
      <c r="J2699" s="256">
        <v>18</v>
      </c>
      <c r="K2699" s="256">
        <v>43</v>
      </c>
      <c r="L2699" s="256">
        <v>28</v>
      </c>
      <c r="M2699" s="256">
        <v>13</v>
      </c>
      <c r="N2699" s="256">
        <v>0</v>
      </c>
      <c r="O2699" s="256">
        <v>116</v>
      </c>
    </row>
    <row r="2700" spans="2:15" x14ac:dyDescent="0.25">
      <c r="B2700" t="str">
        <f t="shared" si="42"/>
        <v>1265150017235Total</v>
      </c>
      <c r="C2700" s="504" t="s">
        <v>933</v>
      </c>
      <c r="D2700" s="505" t="s">
        <v>934</v>
      </c>
      <c r="E2700" s="505" t="s">
        <v>3422</v>
      </c>
      <c r="F2700" s="505" t="str">
        <f>F2699</f>
        <v>7235</v>
      </c>
      <c r="G2700" s="504" t="s">
        <v>3343</v>
      </c>
      <c r="H2700" s="504" t="s">
        <v>5502</v>
      </c>
      <c r="I2700" s="504" t="s">
        <v>5502</v>
      </c>
      <c r="J2700" s="504">
        <v>35</v>
      </c>
      <c r="K2700" s="504">
        <v>82</v>
      </c>
      <c r="L2700" s="504">
        <v>47</v>
      </c>
      <c r="M2700" s="504">
        <v>35</v>
      </c>
      <c r="N2700" s="504">
        <v>0</v>
      </c>
      <c r="O2700" s="504">
        <v>227</v>
      </c>
    </row>
    <row r="2701" spans="2:15" x14ac:dyDescent="0.25">
      <c r="B2701" t="str">
        <f t="shared" si="42"/>
        <v>1265150017226Female</v>
      </c>
      <c r="C2701" s="256" t="s">
        <v>933</v>
      </c>
      <c r="D2701" s="17" t="s">
        <v>934</v>
      </c>
      <c r="E2701" s="17" t="s">
        <v>3424</v>
      </c>
      <c r="F2701" s="17" t="s">
        <v>3425</v>
      </c>
      <c r="G2701" s="256" t="s">
        <v>3904</v>
      </c>
      <c r="H2701" s="256">
        <v>0</v>
      </c>
      <c r="I2701" s="256" t="s">
        <v>5502</v>
      </c>
      <c r="J2701" s="256" t="s">
        <v>5502</v>
      </c>
      <c r="K2701" s="256">
        <v>16</v>
      </c>
      <c r="L2701" s="256" t="s">
        <v>5502</v>
      </c>
      <c r="M2701" s="256">
        <v>26</v>
      </c>
      <c r="N2701" s="256">
        <v>0</v>
      </c>
      <c r="O2701" s="256">
        <v>61</v>
      </c>
    </row>
    <row r="2702" spans="2:15" x14ac:dyDescent="0.25">
      <c r="B2702" t="str">
        <f t="shared" si="42"/>
        <v>1265150017226Male</v>
      </c>
      <c r="C2702" s="256" t="s">
        <v>933</v>
      </c>
      <c r="D2702" s="17" t="s">
        <v>934</v>
      </c>
      <c r="E2702" s="17" t="s">
        <v>3424</v>
      </c>
      <c r="F2702" s="17" t="s">
        <v>3425</v>
      </c>
      <c r="G2702" s="256" t="s">
        <v>3905</v>
      </c>
      <c r="H2702" s="256">
        <v>0</v>
      </c>
      <c r="I2702" s="256" t="s">
        <v>5502</v>
      </c>
      <c r="J2702" s="256">
        <v>12</v>
      </c>
      <c r="K2702" s="256">
        <v>14</v>
      </c>
      <c r="L2702" s="256" t="s">
        <v>5502</v>
      </c>
      <c r="M2702" s="256">
        <v>25</v>
      </c>
      <c r="N2702" s="256">
        <v>0</v>
      </c>
      <c r="O2702" s="256">
        <v>68</v>
      </c>
    </row>
    <row r="2703" spans="2:15" x14ac:dyDescent="0.25">
      <c r="B2703" t="str">
        <f t="shared" si="42"/>
        <v>1265150017226Total</v>
      </c>
      <c r="C2703" s="504" t="s">
        <v>933</v>
      </c>
      <c r="D2703" s="505" t="s">
        <v>934</v>
      </c>
      <c r="E2703" s="505" t="s">
        <v>3424</v>
      </c>
      <c r="F2703" s="505" t="str">
        <f>F2702</f>
        <v>7226</v>
      </c>
      <c r="G2703" s="504" t="s">
        <v>3343</v>
      </c>
      <c r="H2703" s="504" t="s">
        <v>5502</v>
      </c>
      <c r="I2703" s="504">
        <v>20</v>
      </c>
      <c r="J2703" s="504" t="s">
        <v>5502</v>
      </c>
      <c r="K2703" s="504">
        <v>30</v>
      </c>
      <c r="L2703" s="504">
        <v>11</v>
      </c>
      <c r="M2703" s="504">
        <v>51</v>
      </c>
      <c r="N2703" s="504" t="s">
        <v>5502</v>
      </c>
      <c r="O2703" s="504">
        <v>129</v>
      </c>
    </row>
    <row r="2704" spans="2:15" x14ac:dyDescent="0.25">
      <c r="B2704" t="str">
        <f t="shared" si="42"/>
        <v>1265150013816Female</v>
      </c>
      <c r="C2704" s="256" t="s">
        <v>933</v>
      </c>
      <c r="D2704" s="17" t="s">
        <v>934</v>
      </c>
      <c r="E2704" s="17" t="s">
        <v>3426</v>
      </c>
      <c r="F2704" s="17" t="s">
        <v>3427</v>
      </c>
      <c r="G2704" s="256" t="s">
        <v>3904</v>
      </c>
      <c r="H2704" s="256" t="s">
        <v>5502</v>
      </c>
      <c r="I2704" s="256">
        <v>304</v>
      </c>
      <c r="J2704" s="256">
        <v>84</v>
      </c>
      <c r="K2704" s="256">
        <v>21</v>
      </c>
      <c r="L2704" s="256" t="s">
        <v>5502</v>
      </c>
      <c r="M2704" s="256">
        <v>22</v>
      </c>
      <c r="N2704" s="256" t="s">
        <v>5502</v>
      </c>
      <c r="O2704" s="256">
        <v>449</v>
      </c>
    </row>
    <row r="2705" spans="2:15" x14ac:dyDescent="0.25">
      <c r="B2705" t="str">
        <f t="shared" si="42"/>
        <v>1265150013816Male</v>
      </c>
      <c r="C2705" s="256" t="s">
        <v>933</v>
      </c>
      <c r="D2705" s="17" t="s">
        <v>934</v>
      </c>
      <c r="E2705" s="17" t="s">
        <v>3426</v>
      </c>
      <c r="F2705" s="17" t="s">
        <v>3427</v>
      </c>
      <c r="G2705" s="256" t="s">
        <v>3905</v>
      </c>
      <c r="H2705" s="256" t="s">
        <v>5502</v>
      </c>
      <c r="I2705" s="256">
        <v>339</v>
      </c>
      <c r="J2705" s="256">
        <v>130</v>
      </c>
      <c r="K2705" s="256">
        <v>18</v>
      </c>
      <c r="L2705" s="256" t="s">
        <v>5502</v>
      </c>
      <c r="M2705" s="256">
        <v>38</v>
      </c>
      <c r="N2705" s="256">
        <v>0</v>
      </c>
      <c r="O2705" s="256">
        <v>540</v>
      </c>
    </row>
    <row r="2706" spans="2:15" x14ac:dyDescent="0.25">
      <c r="B2706" t="str">
        <f t="shared" si="42"/>
        <v>1265150013816Total</v>
      </c>
      <c r="C2706" s="504" t="s">
        <v>933</v>
      </c>
      <c r="D2706" s="505" t="s">
        <v>934</v>
      </c>
      <c r="E2706" s="505" t="s">
        <v>3426</v>
      </c>
      <c r="F2706" s="505" t="str">
        <f>F2705</f>
        <v>3816</v>
      </c>
      <c r="G2706" s="504" t="s">
        <v>3343</v>
      </c>
      <c r="H2706" s="504" t="s">
        <v>5502</v>
      </c>
      <c r="I2706" s="504">
        <v>643</v>
      </c>
      <c r="J2706" s="504">
        <v>214</v>
      </c>
      <c r="K2706" s="504">
        <v>39</v>
      </c>
      <c r="L2706" s="504">
        <v>30</v>
      </c>
      <c r="M2706" s="504">
        <v>60</v>
      </c>
      <c r="N2706" s="504" t="s">
        <v>5502</v>
      </c>
      <c r="O2706" s="504">
        <v>989</v>
      </c>
    </row>
    <row r="2707" spans="2:15" x14ac:dyDescent="0.25">
      <c r="B2707" t="str">
        <f t="shared" si="42"/>
        <v>1265150017368Female</v>
      </c>
      <c r="C2707" s="256" t="s">
        <v>933</v>
      </c>
      <c r="D2707" s="17" t="s">
        <v>934</v>
      </c>
      <c r="E2707" s="17" t="s">
        <v>3428</v>
      </c>
      <c r="F2707" s="17" t="s">
        <v>3429</v>
      </c>
      <c r="G2707" s="256" t="s">
        <v>3904</v>
      </c>
      <c r="H2707" s="256">
        <v>0</v>
      </c>
      <c r="I2707" s="256">
        <v>39</v>
      </c>
      <c r="J2707" s="256">
        <v>97</v>
      </c>
      <c r="K2707" s="256" t="s">
        <v>5502</v>
      </c>
      <c r="L2707" s="256" t="s">
        <v>5502</v>
      </c>
      <c r="M2707" s="256" t="s">
        <v>5502</v>
      </c>
      <c r="N2707" s="256">
        <v>0</v>
      </c>
      <c r="O2707" s="256">
        <v>152</v>
      </c>
    </row>
    <row r="2708" spans="2:15" x14ac:dyDescent="0.25">
      <c r="B2708" t="str">
        <f t="shared" si="42"/>
        <v>1265150017368Male</v>
      </c>
      <c r="C2708" s="256" t="s">
        <v>933</v>
      </c>
      <c r="D2708" s="17" t="s">
        <v>934</v>
      </c>
      <c r="E2708" s="17" t="s">
        <v>3428</v>
      </c>
      <c r="F2708" s="17" t="s">
        <v>3429</v>
      </c>
      <c r="G2708" s="256" t="s">
        <v>3905</v>
      </c>
      <c r="H2708" s="256">
        <v>0</v>
      </c>
      <c r="I2708" s="256">
        <v>43</v>
      </c>
      <c r="J2708" s="256">
        <v>129</v>
      </c>
      <c r="K2708" s="256" t="s">
        <v>5502</v>
      </c>
      <c r="L2708" s="256">
        <v>11</v>
      </c>
      <c r="M2708" s="256" t="s">
        <v>5502</v>
      </c>
      <c r="N2708" s="256">
        <v>0</v>
      </c>
      <c r="O2708" s="256">
        <v>197</v>
      </c>
    </row>
    <row r="2709" spans="2:15" x14ac:dyDescent="0.25">
      <c r="B2709" t="str">
        <f t="shared" si="42"/>
        <v>1265150017368Total</v>
      </c>
      <c r="C2709" s="504" t="s">
        <v>933</v>
      </c>
      <c r="D2709" s="505" t="s">
        <v>934</v>
      </c>
      <c r="E2709" s="505" t="s">
        <v>3428</v>
      </c>
      <c r="F2709" s="505" t="str">
        <f>F2708</f>
        <v>7368</v>
      </c>
      <c r="G2709" s="504" t="s">
        <v>3343</v>
      </c>
      <c r="H2709" s="504">
        <v>0</v>
      </c>
      <c r="I2709" s="504">
        <v>82</v>
      </c>
      <c r="J2709" s="504">
        <v>226</v>
      </c>
      <c r="K2709" s="504" t="s">
        <v>5502</v>
      </c>
      <c r="L2709" s="504" t="s">
        <v>5502</v>
      </c>
      <c r="M2709" s="504" t="s">
        <v>5502</v>
      </c>
      <c r="N2709" s="504">
        <v>0</v>
      </c>
      <c r="O2709" s="504">
        <v>349</v>
      </c>
    </row>
    <row r="2710" spans="2:15" x14ac:dyDescent="0.25">
      <c r="B2710" t="str">
        <f t="shared" si="42"/>
        <v>1265150013739Female</v>
      </c>
      <c r="C2710" s="256" t="s">
        <v>933</v>
      </c>
      <c r="D2710" s="17" t="s">
        <v>934</v>
      </c>
      <c r="E2710" s="17" t="s">
        <v>3430</v>
      </c>
      <c r="F2710" s="17" t="s">
        <v>3431</v>
      </c>
      <c r="G2710" s="256" t="s">
        <v>3904</v>
      </c>
      <c r="H2710" s="256">
        <v>0</v>
      </c>
      <c r="I2710" s="256">
        <v>40</v>
      </c>
      <c r="J2710" s="256" t="s">
        <v>5502</v>
      </c>
      <c r="K2710" s="256" t="s">
        <v>5502</v>
      </c>
      <c r="L2710" s="256" t="s">
        <v>5502</v>
      </c>
      <c r="M2710" s="256">
        <v>12</v>
      </c>
      <c r="N2710" s="256">
        <v>0</v>
      </c>
      <c r="O2710" s="256">
        <v>62</v>
      </c>
    </row>
    <row r="2711" spans="2:15" x14ac:dyDescent="0.25">
      <c r="B2711" t="str">
        <f t="shared" si="42"/>
        <v>1265150013739Male</v>
      </c>
      <c r="C2711" s="256" t="s">
        <v>933</v>
      </c>
      <c r="D2711" s="17" t="s">
        <v>934</v>
      </c>
      <c r="E2711" s="17" t="s">
        <v>3430</v>
      </c>
      <c r="F2711" s="17" t="s">
        <v>3431</v>
      </c>
      <c r="G2711" s="256" t="s">
        <v>3905</v>
      </c>
      <c r="H2711" s="256">
        <v>0</v>
      </c>
      <c r="I2711" s="256">
        <v>45</v>
      </c>
      <c r="J2711" s="256">
        <v>13</v>
      </c>
      <c r="K2711" s="256" t="s">
        <v>5502</v>
      </c>
      <c r="L2711" s="256" t="s">
        <v>5502</v>
      </c>
      <c r="M2711" s="256" t="s">
        <v>5502</v>
      </c>
      <c r="N2711" s="256">
        <v>0</v>
      </c>
      <c r="O2711" s="256">
        <v>67</v>
      </c>
    </row>
    <row r="2712" spans="2:15" x14ac:dyDescent="0.25">
      <c r="B2712" t="str">
        <f t="shared" si="42"/>
        <v>1265150013739Total</v>
      </c>
      <c r="C2712" s="504" t="s">
        <v>933</v>
      </c>
      <c r="D2712" s="505" t="s">
        <v>934</v>
      </c>
      <c r="E2712" s="505" t="s">
        <v>3430</v>
      </c>
      <c r="F2712" s="505" t="str">
        <f>F2711</f>
        <v>3739</v>
      </c>
      <c r="G2712" s="504" t="s">
        <v>3343</v>
      </c>
      <c r="H2712" s="504">
        <v>0</v>
      </c>
      <c r="I2712" s="504">
        <v>85</v>
      </c>
      <c r="J2712" s="504" t="s">
        <v>5502</v>
      </c>
      <c r="K2712" s="504" t="s">
        <v>5502</v>
      </c>
      <c r="L2712" s="504" t="s">
        <v>5502</v>
      </c>
      <c r="M2712" s="504" t="s">
        <v>5502</v>
      </c>
      <c r="N2712" s="504">
        <v>0</v>
      </c>
      <c r="O2712" s="504">
        <v>129</v>
      </c>
    </row>
    <row r="2713" spans="2:15" x14ac:dyDescent="0.25">
      <c r="B2713" t="str">
        <f t="shared" si="42"/>
        <v>1265150016913Female</v>
      </c>
      <c r="C2713" s="256" t="s">
        <v>933</v>
      </c>
      <c r="D2713" s="17" t="s">
        <v>934</v>
      </c>
      <c r="E2713" s="17" t="s">
        <v>3432</v>
      </c>
      <c r="F2713" s="17" t="s">
        <v>3433</v>
      </c>
      <c r="G2713" s="256" t="s">
        <v>3904</v>
      </c>
      <c r="H2713" s="256">
        <v>0</v>
      </c>
      <c r="I2713" s="256" t="s">
        <v>5502</v>
      </c>
      <c r="J2713" s="256">
        <v>0</v>
      </c>
      <c r="K2713" s="256" t="s">
        <v>5502</v>
      </c>
      <c r="L2713" s="256">
        <v>0</v>
      </c>
      <c r="M2713" s="256">
        <v>0</v>
      </c>
      <c r="N2713" s="256">
        <v>0</v>
      </c>
      <c r="O2713" s="256">
        <v>56</v>
      </c>
    </row>
    <row r="2714" spans="2:15" x14ac:dyDescent="0.25">
      <c r="B2714" t="str">
        <f t="shared" si="42"/>
        <v>1265150016913Male</v>
      </c>
      <c r="C2714" s="256" t="s">
        <v>933</v>
      </c>
      <c r="D2714" s="17" t="s">
        <v>934</v>
      </c>
      <c r="E2714" s="17" t="s">
        <v>3432</v>
      </c>
      <c r="F2714" s="17" t="s">
        <v>3433</v>
      </c>
      <c r="G2714" s="256" t="s">
        <v>3905</v>
      </c>
      <c r="H2714" s="256">
        <v>0</v>
      </c>
      <c r="I2714" s="256" t="s">
        <v>5502</v>
      </c>
      <c r="J2714" s="256">
        <v>0</v>
      </c>
      <c r="K2714" s="256">
        <v>0</v>
      </c>
      <c r="L2714" s="256" t="s">
        <v>5502</v>
      </c>
      <c r="M2714" s="256">
        <v>0</v>
      </c>
      <c r="N2714" s="256">
        <v>0</v>
      </c>
      <c r="O2714" s="256">
        <v>40</v>
      </c>
    </row>
    <row r="2715" spans="2:15" x14ac:dyDescent="0.25">
      <c r="B2715" t="str">
        <f t="shared" si="42"/>
        <v>1265150016913Total</v>
      </c>
      <c r="C2715" s="504" t="s">
        <v>933</v>
      </c>
      <c r="D2715" s="505" t="s">
        <v>934</v>
      </c>
      <c r="E2715" s="505" t="s">
        <v>3432</v>
      </c>
      <c r="F2715" s="505" t="str">
        <f>F2714</f>
        <v>6913</v>
      </c>
      <c r="G2715" s="504" t="s">
        <v>3343</v>
      </c>
      <c r="H2715" s="504">
        <v>0</v>
      </c>
      <c r="I2715" s="504">
        <v>93</v>
      </c>
      <c r="J2715" s="504">
        <v>0</v>
      </c>
      <c r="K2715" s="504" t="s">
        <v>5502</v>
      </c>
      <c r="L2715" s="504" t="s">
        <v>5502</v>
      </c>
      <c r="M2715" s="504">
        <v>0</v>
      </c>
      <c r="N2715" s="504">
        <v>0</v>
      </c>
      <c r="O2715" s="504">
        <v>96</v>
      </c>
    </row>
    <row r="2716" spans="2:15" x14ac:dyDescent="0.25">
      <c r="B2716" t="str">
        <f t="shared" si="42"/>
        <v>1265150013781Female</v>
      </c>
      <c r="C2716" s="256" t="s">
        <v>933</v>
      </c>
      <c r="D2716" s="17" t="s">
        <v>934</v>
      </c>
      <c r="E2716" s="17" t="s">
        <v>3434</v>
      </c>
      <c r="F2716" s="17" t="s">
        <v>3435</v>
      </c>
      <c r="G2716" s="256" t="s">
        <v>3904</v>
      </c>
      <c r="H2716" s="256">
        <v>0</v>
      </c>
      <c r="I2716" s="256">
        <v>14</v>
      </c>
      <c r="J2716" s="256" t="s">
        <v>5502</v>
      </c>
      <c r="K2716" s="256">
        <v>42</v>
      </c>
      <c r="L2716" s="256" t="s">
        <v>5502</v>
      </c>
      <c r="M2716" s="256" t="s">
        <v>5502</v>
      </c>
      <c r="N2716" s="256">
        <v>0</v>
      </c>
      <c r="O2716" s="256">
        <v>77</v>
      </c>
    </row>
    <row r="2717" spans="2:15" x14ac:dyDescent="0.25">
      <c r="B2717" t="str">
        <f t="shared" si="42"/>
        <v>1265150013781Male</v>
      </c>
      <c r="C2717" s="256" t="s">
        <v>933</v>
      </c>
      <c r="D2717" s="17" t="s">
        <v>934</v>
      </c>
      <c r="E2717" s="17" t="s">
        <v>3434</v>
      </c>
      <c r="F2717" s="17" t="s">
        <v>3435</v>
      </c>
      <c r="G2717" s="256" t="s">
        <v>3905</v>
      </c>
      <c r="H2717" s="256">
        <v>0</v>
      </c>
      <c r="I2717" s="256">
        <v>15</v>
      </c>
      <c r="J2717" s="256" t="s">
        <v>5502</v>
      </c>
      <c r="K2717" s="256">
        <v>50</v>
      </c>
      <c r="L2717" s="256" t="s">
        <v>5502</v>
      </c>
      <c r="M2717" s="256" t="s">
        <v>5502</v>
      </c>
      <c r="N2717" s="256">
        <v>0</v>
      </c>
      <c r="O2717" s="256">
        <v>84</v>
      </c>
    </row>
    <row r="2718" spans="2:15" x14ac:dyDescent="0.25">
      <c r="B2718" t="str">
        <f t="shared" si="42"/>
        <v>1265150013781Total</v>
      </c>
      <c r="C2718" s="504" t="s">
        <v>933</v>
      </c>
      <c r="D2718" s="505" t="s">
        <v>934</v>
      </c>
      <c r="E2718" s="505" t="s">
        <v>3434</v>
      </c>
      <c r="F2718" s="505" t="str">
        <f>F2717</f>
        <v>3781</v>
      </c>
      <c r="G2718" s="504" t="s">
        <v>3343</v>
      </c>
      <c r="H2718" s="504">
        <v>0</v>
      </c>
      <c r="I2718" s="504">
        <v>29</v>
      </c>
      <c r="J2718" s="504">
        <v>14</v>
      </c>
      <c r="K2718" s="504">
        <v>92</v>
      </c>
      <c r="L2718" s="504">
        <v>14</v>
      </c>
      <c r="M2718" s="504">
        <v>12</v>
      </c>
      <c r="N2718" s="504">
        <v>0</v>
      </c>
      <c r="O2718" s="504">
        <v>161</v>
      </c>
    </row>
    <row r="2719" spans="2:15" x14ac:dyDescent="0.25">
      <c r="B2719" t="str">
        <f t="shared" si="42"/>
        <v>1265150013850Female</v>
      </c>
      <c r="C2719" s="256" t="s">
        <v>933</v>
      </c>
      <c r="D2719" s="17" t="s">
        <v>934</v>
      </c>
      <c r="E2719" s="17" t="s">
        <v>3436</v>
      </c>
      <c r="F2719" s="17" t="s">
        <v>3437</v>
      </c>
      <c r="G2719" s="256" t="s">
        <v>3904</v>
      </c>
      <c r="H2719" s="256" t="s">
        <v>5502</v>
      </c>
      <c r="I2719" s="256">
        <v>234</v>
      </c>
      <c r="J2719" s="256">
        <v>155</v>
      </c>
      <c r="K2719" s="256">
        <v>43</v>
      </c>
      <c r="L2719" s="256">
        <v>17</v>
      </c>
      <c r="M2719" s="256" t="s">
        <v>5502</v>
      </c>
      <c r="N2719" s="256">
        <v>0</v>
      </c>
      <c r="O2719" s="256">
        <v>462</v>
      </c>
    </row>
    <row r="2720" spans="2:15" x14ac:dyDescent="0.25">
      <c r="B2720" t="str">
        <f t="shared" si="42"/>
        <v>1265150013850Male</v>
      </c>
      <c r="C2720" s="256" t="s">
        <v>933</v>
      </c>
      <c r="D2720" s="17" t="s">
        <v>934</v>
      </c>
      <c r="E2720" s="17" t="s">
        <v>3436</v>
      </c>
      <c r="F2720" s="17" t="s">
        <v>3437</v>
      </c>
      <c r="G2720" s="256" t="s">
        <v>3905</v>
      </c>
      <c r="H2720" s="256">
        <v>0</v>
      </c>
      <c r="I2720" s="256">
        <v>335</v>
      </c>
      <c r="J2720" s="256">
        <v>208</v>
      </c>
      <c r="K2720" s="256">
        <v>56</v>
      </c>
      <c r="L2720" s="256" t="s">
        <v>5502</v>
      </c>
      <c r="M2720" s="256" t="s">
        <v>5502</v>
      </c>
      <c r="N2720" s="256">
        <v>0</v>
      </c>
      <c r="O2720" s="256">
        <v>624</v>
      </c>
    </row>
    <row r="2721" spans="2:15" x14ac:dyDescent="0.25">
      <c r="B2721" t="str">
        <f t="shared" si="42"/>
        <v>1265150013850Total</v>
      </c>
      <c r="C2721" s="504" t="s">
        <v>933</v>
      </c>
      <c r="D2721" s="505" t="s">
        <v>934</v>
      </c>
      <c r="E2721" s="505" t="s">
        <v>3436</v>
      </c>
      <c r="F2721" s="505" t="str">
        <f>F2720</f>
        <v>3850</v>
      </c>
      <c r="G2721" s="504" t="s">
        <v>3343</v>
      </c>
      <c r="H2721" s="504" t="s">
        <v>5502</v>
      </c>
      <c r="I2721" s="504">
        <v>569</v>
      </c>
      <c r="J2721" s="504">
        <v>363</v>
      </c>
      <c r="K2721" s="504">
        <v>99</v>
      </c>
      <c r="L2721" s="504" t="s">
        <v>5502</v>
      </c>
      <c r="M2721" s="504" t="s">
        <v>5502</v>
      </c>
      <c r="N2721" s="504">
        <v>0</v>
      </c>
      <c r="O2721" s="504">
        <v>1086</v>
      </c>
    </row>
    <row r="2722" spans="2:15" x14ac:dyDescent="0.25">
      <c r="B2722" t="str">
        <f t="shared" si="42"/>
        <v>1265150013851Female</v>
      </c>
      <c r="C2722" s="256" t="s">
        <v>933</v>
      </c>
      <c r="D2722" s="17" t="s">
        <v>934</v>
      </c>
      <c r="E2722" s="17" t="s">
        <v>3438</v>
      </c>
      <c r="F2722" s="17" t="s">
        <v>3439</v>
      </c>
      <c r="G2722" s="256" t="s">
        <v>3904</v>
      </c>
      <c r="H2722" s="256">
        <v>0</v>
      </c>
      <c r="I2722" s="256">
        <v>182</v>
      </c>
      <c r="J2722" s="256">
        <v>11</v>
      </c>
      <c r="K2722" s="256" t="s">
        <v>5502</v>
      </c>
      <c r="L2722" s="256" t="s">
        <v>5502</v>
      </c>
      <c r="M2722" s="256" t="s">
        <v>5502</v>
      </c>
      <c r="N2722" s="256">
        <v>0</v>
      </c>
      <c r="O2722" s="256">
        <v>206</v>
      </c>
    </row>
    <row r="2723" spans="2:15" x14ac:dyDescent="0.25">
      <c r="B2723" t="str">
        <f t="shared" si="42"/>
        <v>1265150013851Male</v>
      </c>
      <c r="C2723" s="256" t="s">
        <v>933</v>
      </c>
      <c r="D2723" s="17" t="s">
        <v>934</v>
      </c>
      <c r="E2723" s="17" t="s">
        <v>3438</v>
      </c>
      <c r="F2723" s="17" t="s">
        <v>3439</v>
      </c>
      <c r="G2723" s="256" t="s">
        <v>3905</v>
      </c>
      <c r="H2723" s="256" t="s">
        <v>5502</v>
      </c>
      <c r="I2723" s="256">
        <v>279</v>
      </c>
      <c r="J2723" s="256">
        <v>24</v>
      </c>
      <c r="K2723" s="256" t="s">
        <v>5502</v>
      </c>
      <c r="L2723" s="256" t="s">
        <v>5502</v>
      </c>
      <c r="M2723" s="256">
        <v>14</v>
      </c>
      <c r="N2723" s="256">
        <v>0</v>
      </c>
      <c r="O2723" s="256">
        <v>332</v>
      </c>
    </row>
    <row r="2724" spans="2:15" x14ac:dyDescent="0.25">
      <c r="B2724" t="str">
        <f t="shared" si="42"/>
        <v>1265150013851Total</v>
      </c>
      <c r="C2724" s="504" t="s">
        <v>933</v>
      </c>
      <c r="D2724" s="505" t="s">
        <v>934</v>
      </c>
      <c r="E2724" s="505" t="s">
        <v>3438</v>
      </c>
      <c r="F2724" s="505" t="str">
        <f>F2723</f>
        <v>3851</v>
      </c>
      <c r="G2724" s="504" t="s">
        <v>3343</v>
      </c>
      <c r="H2724" s="504" t="s">
        <v>5502</v>
      </c>
      <c r="I2724" s="504">
        <v>461</v>
      </c>
      <c r="J2724" s="504">
        <v>35</v>
      </c>
      <c r="K2724" s="504">
        <v>13</v>
      </c>
      <c r="L2724" s="504" t="s">
        <v>5502</v>
      </c>
      <c r="M2724" s="504" t="s">
        <v>5502</v>
      </c>
      <c r="N2724" s="504">
        <v>0</v>
      </c>
      <c r="O2724" s="504">
        <v>538</v>
      </c>
    </row>
    <row r="2725" spans="2:15" x14ac:dyDescent="0.25">
      <c r="B2725" t="str">
        <f t="shared" si="42"/>
        <v>1265150017231Female</v>
      </c>
      <c r="C2725" s="256" t="s">
        <v>933</v>
      </c>
      <c r="D2725" s="17" t="s">
        <v>934</v>
      </c>
      <c r="E2725" s="17" t="s">
        <v>3440</v>
      </c>
      <c r="F2725" s="17" t="s">
        <v>3441</v>
      </c>
      <c r="G2725" s="256" t="s">
        <v>3904</v>
      </c>
      <c r="H2725" s="256">
        <v>0</v>
      </c>
      <c r="I2725" s="256">
        <v>55</v>
      </c>
      <c r="J2725" s="256">
        <v>20</v>
      </c>
      <c r="K2725" s="256" t="s">
        <v>5502</v>
      </c>
      <c r="L2725" s="256" t="s">
        <v>5502</v>
      </c>
      <c r="M2725" s="256" t="s">
        <v>5502</v>
      </c>
      <c r="N2725" s="256">
        <v>0</v>
      </c>
      <c r="O2725" s="256">
        <v>92</v>
      </c>
    </row>
    <row r="2726" spans="2:15" x14ac:dyDescent="0.25">
      <c r="B2726" t="str">
        <f t="shared" si="42"/>
        <v>1265150017231Male</v>
      </c>
      <c r="C2726" s="256" t="s">
        <v>933</v>
      </c>
      <c r="D2726" s="17" t="s">
        <v>934</v>
      </c>
      <c r="E2726" s="17" t="s">
        <v>3440</v>
      </c>
      <c r="F2726" s="17" t="s">
        <v>3441</v>
      </c>
      <c r="G2726" s="256" t="s">
        <v>3905</v>
      </c>
      <c r="H2726" s="256">
        <v>0</v>
      </c>
      <c r="I2726" s="256">
        <v>90</v>
      </c>
      <c r="J2726" s="256">
        <v>36</v>
      </c>
      <c r="K2726" s="256" t="s">
        <v>5502</v>
      </c>
      <c r="L2726" s="256">
        <v>15</v>
      </c>
      <c r="M2726" s="256" t="s">
        <v>5502</v>
      </c>
      <c r="N2726" s="256">
        <v>0</v>
      </c>
      <c r="O2726" s="256">
        <v>145</v>
      </c>
    </row>
    <row r="2727" spans="2:15" x14ac:dyDescent="0.25">
      <c r="B2727" t="str">
        <f t="shared" si="42"/>
        <v>1265150017231Total</v>
      </c>
      <c r="C2727" s="504" t="s">
        <v>933</v>
      </c>
      <c r="D2727" s="505" t="s">
        <v>934</v>
      </c>
      <c r="E2727" s="505" t="s">
        <v>3440</v>
      </c>
      <c r="F2727" s="505" t="str">
        <f>F2726</f>
        <v>7231</v>
      </c>
      <c r="G2727" s="504" t="s">
        <v>3343</v>
      </c>
      <c r="H2727" s="504">
        <v>0</v>
      </c>
      <c r="I2727" s="504">
        <v>145</v>
      </c>
      <c r="J2727" s="504">
        <v>56</v>
      </c>
      <c r="K2727" s="504" t="s">
        <v>5502</v>
      </c>
      <c r="L2727" s="504" t="s">
        <v>5502</v>
      </c>
      <c r="M2727" s="504" t="s">
        <v>5502</v>
      </c>
      <c r="N2727" s="504">
        <v>0</v>
      </c>
      <c r="O2727" s="504">
        <v>237</v>
      </c>
    </row>
    <row r="2728" spans="2:15" x14ac:dyDescent="0.25">
      <c r="B2728" t="str">
        <f t="shared" si="42"/>
        <v>1265150016822Female</v>
      </c>
      <c r="C2728" s="256" t="s">
        <v>933</v>
      </c>
      <c r="D2728" s="17" t="s">
        <v>934</v>
      </c>
      <c r="E2728" s="17" t="s">
        <v>5322</v>
      </c>
      <c r="F2728" s="17" t="s">
        <v>5321</v>
      </c>
      <c r="G2728" s="256" t="s">
        <v>3904</v>
      </c>
      <c r="H2728" s="256">
        <v>0</v>
      </c>
      <c r="I2728" s="256">
        <v>290</v>
      </c>
      <c r="J2728" s="256">
        <v>129</v>
      </c>
      <c r="K2728" s="256">
        <v>38</v>
      </c>
      <c r="L2728" s="256">
        <v>16</v>
      </c>
      <c r="M2728" s="256">
        <v>51</v>
      </c>
      <c r="N2728" s="256">
        <v>0</v>
      </c>
      <c r="O2728" s="256">
        <v>524</v>
      </c>
    </row>
    <row r="2729" spans="2:15" x14ac:dyDescent="0.25">
      <c r="B2729" t="str">
        <f t="shared" si="42"/>
        <v>1265150016822Male</v>
      </c>
      <c r="C2729" s="256" t="s">
        <v>933</v>
      </c>
      <c r="D2729" s="17" t="s">
        <v>934</v>
      </c>
      <c r="E2729" s="17" t="s">
        <v>5322</v>
      </c>
      <c r="F2729" s="17" t="s">
        <v>5321</v>
      </c>
      <c r="G2729" s="256" t="s">
        <v>3905</v>
      </c>
      <c r="H2729" s="256">
        <v>0</v>
      </c>
      <c r="I2729" s="256">
        <v>156</v>
      </c>
      <c r="J2729" s="256">
        <v>93</v>
      </c>
      <c r="K2729" s="256">
        <v>36</v>
      </c>
      <c r="L2729" s="256">
        <v>12</v>
      </c>
      <c r="M2729" s="256">
        <v>51</v>
      </c>
      <c r="N2729" s="256">
        <v>0</v>
      </c>
      <c r="O2729" s="256">
        <v>348</v>
      </c>
    </row>
    <row r="2730" spans="2:15" x14ac:dyDescent="0.25">
      <c r="B2730" t="str">
        <f t="shared" si="42"/>
        <v>1265150016822Total</v>
      </c>
      <c r="C2730" s="504" t="s">
        <v>933</v>
      </c>
      <c r="D2730" s="505" t="s">
        <v>934</v>
      </c>
      <c r="E2730" s="505" t="s">
        <v>5322</v>
      </c>
      <c r="F2730" s="505" t="str">
        <f>F2729</f>
        <v>6822</v>
      </c>
      <c r="G2730" s="504" t="s">
        <v>3343</v>
      </c>
      <c r="H2730" s="504">
        <v>0</v>
      </c>
      <c r="I2730" s="504">
        <v>446</v>
      </c>
      <c r="J2730" s="504">
        <v>222</v>
      </c>
      <c r="K2730" s="504">
        <v>74</v>
      </c>
      <c r="L2730" s="504">
        <v>28</v>
      </c>
      <c r="M2730" s="504">
        <v>102</v>
      </c>
      <c r="N2730" s="504">
        <v>0</v>
      </c>
      <c r="O2730" s="504">
        <v>872</v>
      </c>
    </row>
    <row r="2731" spans="2:15" x14ac:dyDescent="0.25">
      <c r="B2731" t="str">
        <f t="shared" si="42"/>
        <v>1265150013818Female</v>
      </c>
      <c r="C2731" s="256" t="s">
        <v>933</v>
      </c>
      <c r="D2731" s="17" t="s">
        <v>934</v>
      </c>
      <c r="E2731" s="17" t="s">
        <v>3442</v>
      </c>
      <c r="F2731" s="17" t="s">
        <v>3443</v>
      </c>
      <c r="G2731" s="256" t="s">
        <v>3904</v>
      </c>
      <c r="H2731" s="256">
        <v>0</v>
      </c>
      <c r="I2731" s="256">
        <v>66</v>
      </c>
      <c r="J2731" s="256">
        <v>63</v>
      </c>
      <c r="K2731" s="256">
        <v>28</v>
      </c>
      <c r="L2731" s="256" t="s">
        <v>5502</v>
      </c>
      <c r="M2731" s="256">
        <v>127</v>
      </c>
      <c r="N2731" s="256" t="s">
        <v>5502</v>
      </c>
      <c r="O2731" s="256">
        <v>287</v>
      </c>
    </row>
    <row r="2732" spans="2:15" x14ac:dyDescent="0.25">
      <c r="B2732" t="str">
        <f t="shared" si="42"/>
        <v>1265150013818Male</v>
      </c>
      <c r="C2732" s="256" t="s">
        <v>933</v>
      </c>
      <c r="D2732" s="17" t="s">
        <v>934</v>
      </c>
      <c r="E2732" s="17" t="s">
        <v>3442</v>
      </c>
      <c r="F2732" s="17" t="s">
        <v>3443</v>
      </c>
      <c r="G2732" s="256" t="s">
        <v>3905</v>
      </c>
      <c r="H2732" s="256">
        <v>0</v>
      </c>
      <c r="I2732" s="256">
        <v>67</v>
      </c>
      <c r="J2732" s="256">
        <v>79</v>
      </c>
      <c r="K2732" s="256">
        <v>35</v>
      </c>
      <c r="L2732" s="256">
        <v>11</v>
      </c>
      <c r="M2732" s="256">
        <v>205</v>
      </c>
      <c r="N2732" s="256">
        <v>0</v>
      </c>
      <c r="O2732" s="256">
        <v>397</v>
      </c>
    </row>
    <row r="2733" spans="2:15" x14ac:dyDescent="0.25">
      <c r="B2733" t="str">
        <f t="shared" si="42"/>
        <v>1265150013818Total</v>
      </c>
      <c r="C2733" s="504" t="s">
        <v>933</v>
      </c>
      <c r="D2733" s="505" t="s">
        <v>934</v>
      </c>
      <c r="E2733" s="505" t="s">
        <v>3442</v>
      </c>
      <c r="F2733" s="505" t="str">
        <f>F2732</f>
        <v>3818</v>
      </c>
      <c r="G2733" s="504" t="s">
        <v>3343</v>
      </c>
      <c r="H2733" s="504">
        <v>0</v>
      </c>
      <c r="I2733" s="504">
        <v>133</v>
      </c>
      <c r="J2733" s="504">
        <v>142</v>
      </c>
      <c r="K2733" s="504">
        <v>63</v>
      </c>
      <c r="L2733" s="504" t="s">
        <v>5502</v>
      </c>
      <c r="M2733" s="504">
        <v>332</v>
      </c>
      <c r="N2733" s="504" t="s">
        <v>5502</v>
      </c>
      <c r="O2733" s="504">
        <v>684</v>
      </c>
    </row>
    <row r="2734" spans="2:15" x14ac:dyDescent="0.25">
      <c r="B2734" t="str">
        <f t="shared" si="42"/>
        <v>1265150017664Female</v>
      </c>
      <c r="C2734" s="256" t="s">
        <v>933</v>
      </c>
      <c r="D2734" s="17" t="s">
        <v>934</v>
      </c>
      <c r="E2734" s="17" t="s">
        <v>3445</v>
      </c>
      <c r="F2734" s="17" t="s">
        <v>3446</v>
      </c>
      <c r="G2734" s="256" t="s">
        <v>3904</v>
      </c>
      <c r="H2734" s="256" t="s">
        <v>5502</v>
      </c>
      <c r="I2734" s="256">
        <v>77</v>
      </c>
      <c r="J2734" s="256" t="s">
        <v>5502</v>
      </c>
      <c r="K2734" s="256">
        <v>102</v>
      </c>
      <c r="L2734" s="256" t="s">
        <v>5502</v>
      </c>
      <c r="M2734" s="256">
        <v>45</v>
      </c>
      <c r="N2734" s="256">
        <v>0</v>
      </c>
      <c r="O2734" s="256">
        <v>249</v>
      </c>
    </row>
    <row r="2735" spans="2:15" x14ac:dyDescent="0.25">
      <c r="B2735" t="str">
        <f t="shared" si="42"/>
        <v>1265150017664Male</v>
      </c>
      <c r="C2735" s="256" t="s">
        <v>933</v>
      </c>
      <c r="D2735" s="17" t="s">
        <v>934</v>
      </c>
      <c r="E2735" s="17" t="s">
        <v>3445</v>
      </c>
      <c r="F2735" s="17" t="s">
        <v>3446</v>
      </c>
      <c r="G2735" s="256" t="s">
        <v>3905</v>
      </c>
      <c r="H2735" s="256" t="s">
        <v>5502</v>
      </c>
      <c r="I2735" s="256">
        <v>39</v>
      </c>
      <c r="J2735" s="256" t="s">
        <v>5502</v>
      </c>
      <c r="K2735" s="256">
        <v>73</v>
      </c>
      <c r="L2735" s="256">
        <v>11</v>
      </c>
      <c r="M2735" s="256">
        <v>26</v>
      </c>
      <c r="N2735" s="256">
        <v>0</v>
      </c>
      <c r="O2735" s="256">
        <v>155</v>
      </c>
    </row>
    <row r="2736" spans="2:15" x14ac:dyDescent="0.25">
      <c r="B2736" t="str">
        <f t="shared" si="42"/>
        <v>1265150017664Total</v>
      </c>
      <c r="C2736" s="504" t="s">
        <v>933</v>
      </c>
      <c r="D2736" s="505" t="s">
        <v>934</v>
      </c>
      <c r="E2736" s="505" t="s">
        <v>3445</v>
      </c>
      <c r="F2736" s="505" t="str">
        <f>F2735</f>
        <v>7664</v>
      </c>
      <c r="G2736" s="504" t="s">
        <v>3343</v>
      </c>
      <c r="H2736" s="504" t="s">
        <v>5502</v>
      </c>
      <c r="I2736" s="504">
        <v>116</v>
      </c>
      <c r="J2736" s="504" t="s">
        <v>5502</v>
      </c>
      <c r="K2736" s="504">
        <v>175</v>
      </c>
      <c r="L2736" s="504" t="s">
        <v>5502</v>
      </c>
      <c r="M2736" s="504">
        <v>71</v>
      </c>
      <c r="N2736" s="504">
        <v>0</v>
      </c>
      <c r="O2736" s="504">
        <v>404</v>
      </c>
    </row>
    <row r="2737" spans="2:15" x14ac:dyDescent="0.25">
      <c r="B2737" t="str">
        <f t="shared" si="42"/>
        <v>1265150013625Female</v>
      </c>
      <c r="C2737" s="256" t="s">
        <v>933</v>
      </c>
      <c r="D2737" s="17" t="s">
        <v>934</v>
      </c>
      <c r="E2737" s="17" t="s">
        <v>3447</v>
      </c>
      <c r="F2737" s="17" t="s">
        <v>3448</v>
      </c>
      <c r="G2737" s="256" t="s">
        <v>3904</v>
      </c>
      <c r="H2737" s="256">
        <v>0</v>
      </c>
      <c r="I2737" s="256" t="s">
        <v>5502</v>
      </c>
      <c r="J2737" s="256">
        <v>0</v>
      </c>
      <c r="K2737" s="256">
        <v>0</v>
      </c>
      <c r="L2737" s="256" t="s">
        <v>5502</v>
      </c>
      <c r="M2737" s="256">
        <v>0</v>
      </c>
      <c r="N2737" s="256">
        <v>0</v>
      </c>
      <c r="O2737" s="256">
        <v>24</v>
      </c>
    </row>
    <row r="2738" spans="2:15" x14ac:dyDescent="0.25">
      <c r="B2738" t="str">
        <f t="shared" si="42"/>
        <v>1265150013625Male</v>
      </c>
      <c r="C2738" s="256" t="s">
        <v>933</v>
      </c>
      <c r="D2738" s="17" t="s">
        <v>934</v>
      </c>
      <c r="E2738" s="17" t="s">
        <v>3447</v>
      </c>
      <c r="F2738" s="17" t="s">
        <v>3448</v>
      </c>
      <c r="G2738" s="256" t="s">
        <v>3905</v>
      </c>
      <c r="H2738" s="256">
        <v>0</v>
      </c>
      <c r="I2738" s="256">
        <v>18</v>
      </c>
      <c r="J2738" s="256">
        <v>0</v>
      </c>
      <c r="K2738" s="256">
        <v>0</v>
      </c>
      <c r="L2738" s="256">
        <v>0</v>
      </c>
      <c r="M2738" s="256">
        <v>0</v>
      </c>
      <c r="N2738" s="256">
        <v>0</v>
      </c>
      <c r="O2738" s="256">
        <v>18</v>
      </c>
    </row>
    <row r="2739" spans="2:15" x14ac:dyDescent="0.25">
      <c r="B2739" t="str">
        <f t="shared" si="42"/>
        <v>1265150013625Total</v>
      </c>
      <c r="C2739" s="504" t="s">
        <v>933</v>
      </c>
      <c r="D2739" s="505" t="s">
        <v>934</v>
      </c>
      <c r="E2739" s="505" t="s">
        <v>3447</v>
      </c>
      <c r="F2739" s="505" t="str">
        <f>F2738</f>
        <v>3625</v>
      </c>
      <c r="G2739" s="504" t="s">
        <v>3343</v>
      </c>
      <c r="H2739" s="504">
        <v>0</v>
      </c>
      <c r="I2739" s="504" t="s">
        <v>5502</v>
      </c>
      <c r="J2739" s="504">
        <v>0</v>
      </c>
      <c r="K2739" s="504">
        <v>0</v>
      </c>
      <c r="L2739" s="504" t="s">
        <v>5502</v>
      </c>
      <c r="M2739" s="504">
        <v>0</v>
      </c>
      <c r="N2739" s="504">
        <v>0</v>
      </c>
      <c r="O2739" s="504">
        <v>42</v>
      </c>
    </row>
    <row r="2740" spans="2:15" x14ac:dyDescent="0.25">
      <c r="B2740" t="str">
        <f t="shared" si="42"/>
        <v>1265150013843Female</v>
      </c>
      <c r="C2740" s="256" t="s">
        <v>933</v>
      </c>
      <c r="D2740" s="17" t="s">
        <v>934</v>
      </c>
      <c r="E2740" s="17" t="s">
        <v>3449</v>
      </c>
      <c r="F2740" s="17" t="s">
        <v>3450</v>
      </c>
      <c r="G2740" s="256" t="s">
        <v>3904</v>
      </c>
      <c r="H2740" s="256">
        <v>0</v>
      </c>
      <c r="I2740" s="256">
        <v>684</v>
      </c>
      <c r="J2740" s="256">
        <v>99</v>
      </c>
      <c r="K2740" s="256">
        <v>43</v>
      </c>
      <c r="L2740" s="256">
        <v>53</v>
      </c>
      <c r="M2740" s="256">
        <v>168</v>
      </c>
      <c r="N2740" s="256">
        <v>0</v>
      </c>
      <c r="O2740" s="256">
        <v>1047</v>
      </c>
    </row>
    <row r="2741" spans="2:15" x14ac:dyDescent="0.25">
      <c r="B2741" t="str">
        <f t="shared" si="42"/>
        <v>1265150013843Total</v>
      </c>
      <c r="C2741" s="504" t="s">
        <v>933</v>
      </c>
      <c r="D2741" s="505" t="s">
        <v>934</v>
      </c>
      <c r="E2741" s="505" t="s">
        <v>3449</v>
      </c>
      <c r="F2741" s="505" t="str">
        <f>F2740</f>
        <v>3843</v>
      </c>
      <c r="G2741" s="504" t="s">
        <v>3343</v>
      </c>
      <c r="H2741" s="504">
        <v>0</v>
      </c>
      <c r="I2741" s="504">
        <v>684</v>
      </c>
      <c r="J2741" s="504">
        <v>99</v>
      </c>
      <c r="K2741" s="504">
        <v>43</v>
      </c>
      <c r="L2741" s="504">
        <v>53</v>
      </c>
      <c r="M2741" s="504">
        <v>168</v>
      </c>
      <c r="N2741" s="504">
        <v>0</v>
      </c>
      <c r="O2741" s="504">
        <v>1047</v>
      </c>
    </row>
    <row r="2742" spans="2:15" x14ac:dyDescent="0.25">
      <c r="B2742" t="str">
        <f t="shared" si="42"/>
        <v>1265150014726Female</v>
      </c>
      <c r="C2742" s="256" t="s">
        <v>933</v>
      </c>
      <c r="D2742" s="17" t="s">
        <v>934</v>
      </c>
      <c r="E2742" s="17" t="s">
        <v>3451</v>
      </c>
      <c r="F2742" s="17" t="s">
        <v>3452</v>
      </c>
      <c r="G2742" s="256" t="s">
        <v>3904</v>
      </c>
      <c r="H2742" s="256">
        <v>0</v>
      </c>
      <c r="I2742" s="256" t="s">
        <v>5502</v>
      </c>
      <c r="J2742" s="256" t="s">
        <v>5502</v>
      </c>
      <c r="K2742" s="256">
        <v>51</v>
      </c>
      <c r="L2742" s="256" t="s">
        <v>5502</v>
      </c>
      <c r="M2742" s="256">
        <v>32</v>
      </c>
      <c r="N2742" s="256">
        <v>0</v>
      </c>
      <c r="O2742" s="256">
        <v>101</v>
      </c>
    </row>
    <row r="2743" spans="2:15" x14ac:dyDescent="0.25">
      <c r="B2743" t="str">
        <f t="shared" si="42"/>
        <v>1265150014726Male</v>
      </c>
      <c r="C2743" s="256" t="s">
        <v>933</v>
      </c>
      <c r="D2743" s="17" t="s">
        <v>934</v>
      </c>
      <c r="E2743" s="17" t="s">
        <v>3451</v>
      </c>
      <c r="F2743" s="17" t="s">
        <v>3452</v>
      </c>
      <c r="G2743" s="256" t="s">
        <v>3905</v>
      </c>
      <c r="H2743" s="256" t="s">
        <v>5502</v>
      </c>
      <c r="I2743" s="256">
        <v>16</v>
      </c>
      <c r="J2743" s="256" t="s">
        <v>5502</v>
      </c>
      <c r="K2743" s="256">
        <v>40</v>
      </c>
      <c r="L2743" s="256">
        <v>0</v>
      </c>
      <c r="M2743" s="256">
        <v>26</v>
      </c>
      <c r="N2743" s="256">
        <v>0</v>
      </c>
      <c r="O2743" s="256">
        <v>87</v>
      </c>
    </row>
    <row r="2744" spans="2:15" x14ac:dyDescent="0.25">
      <c r="B2744" t="str">
        <f t="shared" si="42"/>
        <v>1265150014726Total</v>
      </c>
      <c r="C2744" s="504" t="s">
        <v>933</v>
      </c>
      <c r="D2744" s="505" t="s">
        <v>934</v>
      </c>
      <c r="E2744" s="505" t="s">
        <v>3451</v>
      </c>
      <c r="F2744" s="505" t="str">
        <f>F2743</f>
        <v>4726</v>
      </c>
      <c r="G2744" s="504" t="s">
        <v>3343</v>
      </c>
      <c r="H2744" s="504" t="s">
        <v>5502</v>
      </c>
      <c r="I2744" s="504" t="s">
        <v>5502</v>
      </c>
      <c r="J2744" s="504">
        <v>11</v>
      </c>
      <c r="K2744" s="504">
        <v>91</v>
      </c>
      <c r="L2744" s="504" t="s">
        <v>5502</v>
      </c>
      <c r="M2744" s="504">
        <v>58</v>
      </c>
      <c r="N2744" s="504">
        <v>0</v>
      </c>
      <c r="O2744" s="504">
        <v>188</v>
      </c>
    </row>
    <row r="2745" spans="2:15" x14ac:dyDescent="0.25">
      <c r="B2745" t="str">
        <f t="shared" si="42"/>
        <v>1265150015186Female</v>
      </c>
      <c r="C2745" s="256" t="s">
        <v>933</v>
      </c>
      <c r="D2745" s="17" t="s">
        <v>934</v>
      </c>
      <c r="E2745" s="17" t="s">
        <v>3453</v>
      </c>
      <c r="F2745" s="17" t="s">
        <v>3454</v>
      </c>
      <c r="G2745" s="256" t="s">
        <v>3904</v>
      </c>
      <c r="H2745" s="256" t="s">
        <v>5502</v>
      </c>
      <c r="I2745" s="256">
        <v>26</v>
      </c>
      <c r="J2745" s="256" t="s">
        <v>5502</v>
      </c>
      <c r="K2745" s="256">
        <v>18</v>
      </c>
      <c r="L2745" s="256" t="s">
        <v>5502</v>
      </c>
      <c r="M2745" s="256" t="s">
        <v>5502</v>
      </c>
      <c r="N2745" s="256">
        <v>0</v>
      </c>
      <c r="O2745" s="256">
        <v>54</v>
      </c>
    </row>
    <row r="2746" spans="2:15" x14ac:dyDescent="0.25">
      <c r="B2746" t="str">
        <f t="shared" si="42"/>
        <v>1265150015186Male</v>
      </c>
      <c r="C2746" s="256" t="s">
        <v>933</v>
      </c>
      <c r="D2746" s="17" t="s">
        <v>934</v>
      </c>
      <c r="E2746" s="17" t="s">
        <v>3453</v>
      </c>
      <c r="F2746" s="17" t="s">
        <v>3454</v>
      </c>
      <c r="G2746" s="256" t="s">
        <v>3905</v>
      </c>
      <c r="H2746" s="256">
        <v>0</v>
      </c>
      <c r="I2746" s="256">
        <v>20</v>
      </c>
      <c r="J2746" s="256" t="s">
        <v>5502</v>
      </c>
      <c r="K2746" s="256">
        <v>15</v>
      </c>
      <c r="L2746" s="256" t="s">
        <v>5502</v>
      </c>
      <c r="M2746" s="256" t="s">
        <v>5502</v>
      </c>
      <c r="N2746" s="256">
        <v>0</v>
      </c>
      <c r="O2746" s="256">
        <v>46</v>
      </c>
    </row>
    <row r="2747" spans="2:15" x14ac:dyDescent="0.25">
      <c r="B2747" t="str">
        <f t="shared" si="42"/>
        <v>1265150015186Total</v>
      </c>
      <c r="C2747" s="504" t="s">
        <v>933</v>
      </c>
      <c r="D2747" s="505" t="s">
        <v>934</v>
      </c>
      <c r="E2747" s="505" t="s">
        <v>3453</v>
      </c>
      <c r="F2747" s="505" t="str">
        <f>F2746</f>
        <v>5186</v>
      </c>
      <c r="G2747" s="504" t="s">
        <v>3343</v>
      </c>
      <c r="H2747" s="504" t="s">
        <v>5502</v>
      </c>
      <c r="I2747" s="504">
        <v>46</v>
      </c>
      <c r="J2747" s="504" t="s">
        <v>5502</v>
      </c>
      <c r="K2747" s="504">
        <v>33</v>
      </c>
      <c r="L2747" s="504" t="s">
        <v>5502</v>
      </c>
      <c r="M2747" s="504" t="s">
        <v>5502</v>
      </c>
      <c r="N2747" s="504">
        <v>0</v>
      </c>
      <c r="O2747" s="504">
        <v>100</v>
      </c>
    </row>
    <row r="2748" spans="2:15" x14ac:dyDescent="0.25">
      <c r="B2748" t="str">
        <f t="shared" si="42"/>
        <v>1265150015185Female</v>
      </c>
      <c r="C2748" s="256" t="s">
        <v>933</v>
      </c>
      <c r="D2748" s="17" t="s">
        <v>934</v>
      </c>
      <c r="E2748" s="17" t="s">
        <v>3455</v>
      </c>
      <c r="F2748" s="17" t="s">
        <v>3456</v>
      </c>
      <c r="G2748" s="256" t="s">
        <v>3904</v>
      </c>
      <c r="H2748" s="256">
        <v>0</v>
      </c>
      <c r="I2748" s="256">
        <v>63</v>
      </c>
      <c r="J2748" s="256" t="s">
        <v>5502</v>
      </c>
      <c r="K2748" s="256">
        <v>0</v>
      </c>
      <c r="L2748" s="256" t="s">
        <v>5502</v>
      </c>
      <c r="M2748" s="256">
        <v>0</v>
      </c>
      <c r="N2748" s="256">
        <v>0</v>
      </c>
      <c r="O2748" s="256">
        <v>69</v>
      </c>
    </row>
    <row r="2749" spans="2:15" x14ac:dyDescent="0.25">
      <c r="B2749" t="str">
        <f t="shared" si="42"/>
        <v>1265150015185Male</v>
      </c>
      <c r="C2749" s="256" t="s">
        <v>933</v>
      </c>
      <c r="D2749" s="17" t="s">
        <v>934</v>
      </c>
      <c r="E2749" s="17" t="s">
        <v>3455</v>
      </c>
      <c r="F2749" s="17" t="s">
        <v>3456</v>
      </c>
      <c r="G2749" s="256" t="s">
        <v>3905</v>
      </c>
      <c r="H2749" s="256">
        <v>0</v>
      </c>
      <c r="I2749" s="256">
        <v>70</v>
      </c>
      <c r="J2749" s="256" t="s">
        <v>5502</v>
      </c>
      <c r="K2749" s="256">
        <v>0</v>
      </c>
      <c r="L2749" s="256" t="s">
        <v>5502</v>
      </c>
      <c r="M2749" s="256">
        <v>0</v>
      </c>
      <c r="N2749" s="256">
        <v>0</v>
      </c>
      <c r="O2749" s="256">
        <v>73</v>
      </c>
    </row>
    <row r="2750" spans="2:15" x14ac:dyDescent="0.25">
      <c r="B2750" t="str">
        <f t="shared" si="42"/>
        <v>1265150015185Total</v>
      </c>
      <c r="C2750" s="504" t="s">
        <v>933</v>
      </c>
      <c r="D2750" s="505" t="s">
        <v>934</v>
      </c>
      <c r="E2750" s="505" t="s">
        <v>3455</v>
      </c>
      <c r="F2750" s="505" t="str">
        <f>F2749</f>
        <v>5185</v>
      </c>
      <c r="G2750" s="504" t="s">
        <v>3343</v>
      </c>
      <c r="H2750" s="504">
        <v>0</v>
      </c>
      <c r="I2750" s="504">
        <v>133</v>
      </c>
      <c r="J2750" s="504" t="s">
        <v>5502</v>
      </c>
      <c r="K2750" s="504">
        <v>0</v>
      </c>
      <c r="L2750" s="504" t="s">
        <v>5502</v>
      </c>
      <c r="M2750" s="504">
        <v>0</v>
      </c>
      <c r="N2750" s="504">
        <v>0</v>
      </c>
      <c r="O2750" s="504">
        <v>142</v>
      </c>
    </row>
    <row r="2751" spans="2:15" x14ac:dyDescent="0.25">
      <c r="B2751" t="str">
        <f t="shared" si="42"/>
        <v>1265150017242Female</v>
      </c>
      <c r="C2751" s="256" t="s">
        <v>933</v>
      </c>
      <c r="D2751" s="17" t="s">
        <v>934</v>
      </c>
      <c r="E2751" s="17" t="s">
        <v>3457</v>
      </c>
      <c r="F2751" s="17" t="s">
        <v>3458</v>
      </c>
      <c r="G2751" s="256" t="s">
        <v>3904</v>
      </c>
      <c r="H2751" s="256" t="s">
        <v>5502</v>
      </c>
      <c r="I2751" s="256">
        <v>121</v>
      </c>
      <c r="J2751" s="256">
        <v>55</v>
      </c>
      <c r="K2751" s="256">
        <v>14</v>
      </c>
      <c r="L2751" s="256">
        <v>12</v>
      </c>
      <c r="M2751" s="256" t="s">
        <v>5502</v>
      </c>
      <c r="N2751" s="256">
        <v>0</v>
      </c>
      <c r="O2751" s="256">
        <v>208</v>
      </c>
    </row>
    <row r="2752" spans="2:15" x14ac:dyDescent="0.25">
      <c r="B2752" t="str">
        <f t="shared" si="42"/>
        <v>1265150017242Male</v>
      </c>
      <c r="C2752" s="256" t="s">
        <v>933</v>
      </c>
      <c r="D2752" s="17" t="s">
        <v>934</v>
      </c>
      <c r="E2752" s="17" t="s">
        <v>3457</v>
      </c>
      <c r="F2752" s="17" t="s">
        <v>3458</v>
      </c>
      <c r="G2752" s="256" t="s">
        <v>3905</v>
      </c>
      <c r="H2752" s="256">
        <v>0</v>
      </c>
      <c r="I2752" s="256">
        <v>137</v>
      </c>
      <c r="J2752" s="256">
        <v>73</v>
      </c>
      <c r="K2752" s="256" t="s">
        <v>5502</v>
      </c>
      <c r="L2752" s="256">
        <v>22</v>
      </c>
      <c r="M2752" s="256" t="s">
        <v>5502</v>
      </c>
      <c r="N2752" s="256">
        <v>0</v>
      </c>
      <c r="O2752" s="256">
        <v>254</v>
      </c>
    </row>
    <row r="2753" spans="2:15" x14ac:dyDescent="0.25">
      <c r="B2753" t="str">
        <f t="shared" si="42"/>
        <v>1265150017242Total</v>
      </c>
      <c r="C2753" s="504" t="s">
        <v>933</v>
      </c>
      <c r="D2753" s="505" t="s">
        <v>934</v>
      </c>
      <c r="E2753" s="505" t="s">
        <v>3457</v>
      </c>
      <c r="F2753" s="505" t="str">
        <f>F2752</f>
        <v>7242</v>
      </c>
      <c r="G2753" s="504" t="s">
        <v>3343</v>
      </c>
      <c r="H2753" s="504" t="s">
        <v>5502</v>
      </c>
      <c r="I2753" s="504">
        <v>258</v>
      </c>
      <c r="J2753" s="504">
        <v>128</v>
      </c>
      <c r="K2753" s="504" t="s">
        <v>5502</v>
      </c>
      <c r="L2753" s="504">
        <v>34</v>
      </c>
      <c r="M2753" s="504" t="s">
        <v>5502</v>
      </c>
      <c r="N2753" s="504">
        <v>0</v>
      </c>
      <c r="O2753" s="504">
        <v>462</v>
      </c>
    </row>
    <row r="2754" spans="2:15" x14ac:dyDescent="0.25">
      <c r="B2754" t="str">
        <f t="shared" si="42"/>
        <v>1265150016528Female</v>
      </c>
      <c r="C2754" s="256" t="s">
        <v>933</v>
      </c>
      <c r="D2754" s="17" t="s">
        <v>934</v>
      </c>
      <c r="E2754" s="17" t="s">
        <v>5324</v>
      </c>
      <c r="F2754" s="17" t="s">
        <v>5323</v>
      </c>
      <c r="G2754" s="256" t="s">
        <v>3904</v>
      </c>
      <c r="H2754" s="256">
        <v>0</v>
      </c>
      <c r="I2754" s="256" t="s">
        <v>5502</v>
      </c>
      <c r="J2754" s="256" t="s">
        <v>5502</v>
      </c>
      <c r="K2754" s="256" t="s">
        <v>5502</v>
      </c>
      <c r="L2754" s="256" t="s">
        <v>5502</v>
      </c>
      <c r="M2754" s="256">
        <v>0</v>
      </c>
      <c r="N2754" s="256">
        <v>0</v>
      </c>
      <c r="O2754" s="256">
        <v>43</v>
      </c>
    </row>
    <row r="2755" spans="2:15" x14ac:dyDescent="0.25">
      <c r="B2755" t="str">
        <f t="shared" si="42"/>
        <v>1265150016528Male</v>
      </c>
      <c r="C2755" s="256" t="s">
        <v>933</v>
      </c>
      <c r="D2755" s="17" t="s">
        <v>934</v>
      </c>
      <c r="E2755" s="17" t="s">
        <v>5324</v>
      </c>
      <c r="F2755" s="17" t="s">
        <v>5323</v>
      </c>
      <c r="G2755" s="256" t="s">
        <v>3905</v>
      </c>
      <c r="H2755" s="256">
        <v>0</v>
      </c>
      <c r="I2755" s="256">
        <v>47</v>
      </c>
      <c r="J2755" s="256" t="s">
        <v>5502</v>
      </c>
      <c r="K2755" s="256">
        <v>0</v>
      </c>
      <c r="L2755" s="256" t="s">
        <v>5502</v>
      </c>
      <c r="M2755" s="256">
        <v>0</v>
      </c>
      <c r="N2755" s="256">
        <v>0</v>
      </c>
      <c r="O2755" s="256">
        <v>50</v>
      </c>
    </row>
    <row r="2756" spans="2:15" x14ac:dyDescent="0.25">
      <c r="B2756" t="str">
        <f t="shared" si="42"/>
        <v>1265150016528Total</v>
      </c>
      <c r="C2756" s="504" t="s">
        <v>933</v>
      </c>
      <c r="D2756" s="505" t="s">
        <v>934</v>
      </c>
      <c r="E2756" s="505" t="s">
        <v>5324</v>
      </c>
      <c r="F2756" s="505" t="str">
        <f>F2755</f>
        <v>6528</v>
      </c>
      <c r="G2756" s="504" t="s">
        <v>3343</v>
      </c>
      <c r="H2756" s="504">
        <v>0</v>
      </c>
      <c r="I2756" s="504" t="s">
        <v>5502</v>
      </c>
      <c r="J2756" s="504" t="s">
        <v>5502</v>
      </c>
      <c r="K2756" s="504" t="s">
        <v>5502</v>
      </c>
      <c r="L2756" s="504" t="s">
        <v>5502</v>
      </c>
      <c r="M2756" s="504">
        <v>0</v>
      </c>
      <c r="N2756" s="504">
        <v>0</v>
      </c>
      <c r="O2756" s="504">
        <v>93</v>
      </c>
    </row>
    <row r="2757" spans="2:15" x14ac:dyDescent="0.25">
      <c r="B2757" t="str">
        <f t="shared" ref="B2757:B2820" si="43">C2757&amp;F2757&amp;G2757</f>
        <v>1265150015125Female</v>
      </c>
      <c r="C2757" s="256" t="s">
        <v>933</v>
      </c>
      <c r="D2757" s="17" t="s">
        <v>934</v>
      </c>
      <c r="E2757" s="17" t="s">
        <v>3459</v>
      </c>
      <c r="F2757" s="17" t="s">
        <v>3460</v>
      </c>
      <c r="G2757" s="256" t="s">
        <v>3904</v>
      </c>
      <c r="H2757" s="256">
        <v>0</v>
      </c>
      <c r="I2757" s="256">
        <v>23</v>
      </c>
      <c r="J2757" s="256" t="s">
        <v>5502</v>
      </c>
      <c r="K2757" s="256">
        <v>0</v>
      </c>
      <c r="L2757" s="256" t="s">
        <v>5502</v>
      </c>
      <c r="M2757" s="256">
        <v>0</v>
      </c>
      <c r="N2757" s="256">
        <v>0</v>
      </c>
      <c r="O2757" s="256">
        <v>39</v>
      </c>
    </row>
    <row r="2758" spans="2:15" x14ac:dyDescent="0.25">
      <c r="B2758" t="str">
        <f t="shared" si="43"/>
        <v>1265150015125Male</v>
      </c>
      <c r="C2758" s="256" t="s">
        <v>933</v>
      </c>
      <c r="D2758" s="17" t="s">
        <v>934</v>
      </c>
      <c r="E2758" s="17" t="s">
        <v>3459</v>
      </c>
      <c r="F2758" s="17" t="s">
        <v>3460</v>
      </c>
      <c r="G2758" s="256" t="s">
        <v>3905</v>
      </c>
      <c r="H2758" s="256" t="s">
        <v>5502</v>
      </c>
      <c r="I2758" s="256">
        <v>29</v>
      </c>
      <c r="J2758" s="256">
        <v>13</v>
      </c>
      <c r="K2758" s="256" t="s">
        <v>5502</v>
      </c>
      <c r="L2758" s="256" t="s">
        <v>5502</v>
      </c>
      <c r="M2758" s="256">
        <v>0</v>
      </c>
      <c r="N2758" s="256">
        <v>0</v>
      </c>
      <c r="O2758" s="256">
        <v>46</v>
      </c>
    </row>
    <row r="2759" spans="2:15" x14ac:dyDescent="0.25">
      <c r="B2759" t="str">
        <f t="shared" si="43"/>
        <v>1265150015125Total</v>
      </c>
      <c r="C2759" s="504" t="s">
        <v>933</v>
      </c>
      <c r="D2759" s="505" t="s">
        <v>934</v>
      </c>
      <c r="E2759" s="505" t="s">
        <v>3459</v>
      </c>
      <c r="F2759" s="505" t="str">
        <f>F2758</f>
        <v>5125</v>
      </c>
      <c r="G2759" s="504" t="s">
        <v>3343</v>
      </c>
      <c r="H2759" s="504" t="s">
        <v>5502</v>
      </c>
      <c r="I2759" s="504">
        <v>52</v>
      </c>
      <c r="J2759" s="504" t="s">
        <v>5502</v>
      </c>
      <c r="K2759" s="504" t="s">
        <v>5502</v>
      </c>
      <c r="L2759" s="504" t="s">
        <v>5502</v>
      </c>
      <c r="M2759" s="504">
        <v>0</v>
      </c>
      <c r="N2759" s="504">
        <v>0</v>
      </c>
      <c r="O2759" s="504">
        <v>85</v>
      </c>
    </row>
    <row r="2760" spans="2:15" x14ac:dyDescent="0.25">
      <c r="B2760" t="str">
        <f t="shared" si="43"/>
        <v>1265150013712Female</v>
      </c>
      <c r="C2760" s="256" t="s">
        <v>933</v>
      </c>
      <c r="D2760" s="17" t="s">
        <v>934</v>
      </c>
      <c r="E2760" s="17" t="s">
        <v>3461</v>
      </c>
      <c r="F2760" s="17" t="s">
        <v>3462</v>
      </c>
      <c r="G2760" s="256" t="s">
        <v>3904</v>
      </c>
      <c r="H2760" s="256" t="s">
        <v>5502</v>
      </c>
      <c r="I2760" s="256">
        <v>46</v>
      </c>
      <c r="J2760" s="256" t="s">
        <v>5502</v>
      </c>
      <c r="K2760" s="256" t="s">
        <v>5502</v>
      </c>
      <c r="L2760" s="256" t="s">
        <v>5502</v>
      </c>
      <c r="M2760" s="256">
        <v>0</v>
      </c>
      <c r="N2760" s="256">
        <v>0</v>
      </c>
      <c r="O2760" s="256">
        <v>53</v>
      </c>
    </row>
    <row r="2761" spans="2:15" x14ac:dyDescent="0.25">
      <c r="B2761" t="str">
        <f t="shared" si="43"/>
        <v>1265150013712Male</v>
      </c>
      <c r="C2761" s="256" t="s">
        <v>933</v>
      </c>
      <c r="D2761" s="17" t="s">
        <v>934</v>
      </c>
      <c r="E2761" s="17" t="s">
        <v>3461</v>
      </c>
      <c r="F2761" s="17" t="s">
        <v>3462</v>
      </c>
      <c r="G2761" s="256" t="s">
        <v>3905</v>
      </c>
      <c r="H2761" s="256">
        <v>0</v>
      </c>
      <c r="I2761" s="256">
        <v>34</v>
      </c>
      <c r="J2761" s="256" t="s">
        <v>5502</v>
      </c>
      <c r="K2761" s="256" t="s">
        <v>5502</v>
      </c>
      <c r="L2761" s="256" t="s">
        <v>5502</v>
      </c>
      <c r="M2761" s="256" t="s">
        <v>5502</v>
      </c>
      <c r="N2761" s="256">
        <v>0</v>
      </c>
      <c r="O2761" s="256">
        <v>41</v>
      </c>
    </row>
    <row r="2762" spans="2:15" x14ac:dyDescent="0.25">
      <c r="B2762" t="str">
        <f t="shared" si="43"/>
        <v>1265150013712Total</v>
      </c>
      <c r="C2762" s="504" t="s">
        <v>933</v>
      </c>
      <c r="D2762" s="505" t="s">
        <v>934</v>
      </c>
      <c r="E2762" s="505" t="s">
        <v>3461</v>
      </c>
      <c r="F2762" s="505" t="str">
        <f>F2761</f>
        <v>3712</v>
      </c>
      <c r="G2762" s="504" t="s">
        <v>3343</v>
      </c>
      <c r="H2762" s="504" t="s">
        <v>5502</v>
      </c>
      <c r="I2762" s="504">
        <v>80</v>
      </c>
      <c r="J2762" s="504" t="s">
        <v>5502</v>
      </c>
      <c r="K2762" s="504" t="s">
        <v>5502</v>
      </c>
      <c r="L2762" s="504" t="s">
        <v>5502</v>
      </c>
      <c r="M2762" s="504" t="s">
        <v>5502</v>
      </c>
      <c r="N2762" s="504">
        <v>0</v>
      </c>
      <c r="O2762" s="504">
        <v>94</v>
      </c>
    </row>
    <row r="2763" spans="2:15" x14ac:dyDescent="0.25">
      <c r="B2763" t="str">
        <f t="shared" si="43"/>
        <v>1265150015187Female</v>
      </c>
      <c r="C2763" s="256" t="s">
        <v>933</v>
      </c>
      <c r="D2763" s="17" t="s">
        <v>934</v>
      </c>
      <c r="E2763" s="17" t="s">
        <v>3463</v>
      </c>
      <c r="F2763" s="17" t="s">
        <v>3464</v>
      </c>
      <c r="G2763" s="256" t="s">
        <v>3904</v>
      </c>
      <c r="H2763" s="256">
        <v>0</v>
      </c>
      <c r="I2763" s="256">
        <v>36</v>
      </c>
      <c r="J2763" s="256" t="s">
        <v>5502</v>
      </c>
      <c r="K2763" s="256" t="s">
        <v>5502</v>
      </c>
      <c r="L2763" s="256" t="s">
        <v>5502</v>
      </c>
      <c r="M2763" s="256">
        <v>0</v>
      </c>
      <c r="N2763" s="256">
        <v>0</v>
      </c>
      <c r="O2763" s="256">
        <v>41</v>
      </c>
    </row>
    <row r="2764" spans="2:15" x14ac:dyDescent="0.25">
      <c r="B2764" t="str">
        <f t="shared" si="43"/>
        <v>1265150015187Male</v>
      </c>
      <c r="C2764" s="256" t="s">
        <v>933</v>
      </c>
      <c r="D2764" s="17" t="s">
        <v>934</v>
      </c>
      <c r="E2764" s="17" t="s">
        <v>3463</v>
      </c>
      <c r="F2764" s="17" t="s">
        <v>3464</v>
      </c>
      <c r="G2764" s="256" t="s">
        <v>3905</v>
      </c>
      <c r="H2764" s="256">
        <v>0</v>
      </c>
      <c r="I2764" s="256">
        <v>43</v>
      </c>
      <c r="J2764" s="256">
        <v>0</v>
      </c>
      <c r="K2764" s="256">
        <v>0</v>
      </c>
      <c r="L2764" s="256">
        <v>0</v>
      </c>
      <c r="M2764" s="256">
        <v>0</v>
      </c>
      <c r="N2764" s="256">
        <v>0</v>
      </c>
      <c r="O2764" s="256">
        <v>43</v>
      </c>
    </row>
    <row r="2765" spans="2:15" x14ac:dyDescent="0.25">
      <c r="B2765" t="str">
        <f t="shared" si="43"/>
        <v>1265150015187Total</v>
      </c>
      <c r="C2765" s="504" t="s">
        <v>933</v>
      </c>
      <c r="D2765" s="505" t="s">
        <v>934</v>
      </c>
      <c r="E2765" s="505" t="s">
        <v>3463</v>
      </c>
      <c r="F2765" s="505" t="str">
        <f>F2764</f>
        <v>5187</v>
      </c>
      <c r="G2765" s="504" t="s">
        <v>3343</v>
      </c>
      <c r="H2765" s="504">
        <v>0</v>
      </c>
      <c r="I2765" s="504">
        <v>79</v>
      </c>
      <c r="J2765" s="504" t="s">
        <v>5502</v>
      </c>
      <c r="K2765" s="504" t="s">
        <v>5502</v>
      </c>
      <c r="L2765" s="504" t="s">
        <v>5502</v>
      </c>
      <c r="M2765" s="504">
        <v>0</v>
      </c>
      <c r="N2765" s="504">
        <v>0</v>
      </c>
      <c r="O2765" s="504">
        <v>84</v>
      </c>
    </row>
    <row r="2766" spans="2:15" x14ac:dyDescent="0.25">
      <c r="B2766" t="str">
        <f t="shared" si="43"/>
        <v>1265150017229Female</v>
      </c>
      <c r="C2766" s="256" t="s">
        <v>933</v>
      </c>
      <c r="D2766" s="17" t="s">
        <v>934</v>
      </c>
      <c r="E2766" s="17" t="s">
        <v>5417</v>
      </c>
      <c r="F2766" s="17" t="s">
        <v>3465</v>
      </c>
      <c r="G2766" s="256" t="s">
        <v>3904</v>
      </c>
      <c r="H2766" s="256">
        <v>0</v>
      </c>
      <c r="I2766" s="256">
        <v>225</v>
      </c>
      <c r="J2766" s="256" t="s">
        <v>5502</v>
      </c>
      <c r="K2766" s="256" t="s">
        <v>5502</v>
      </c>
      <c r="L2766" s="256">
        <v>11</v>
      </c>
      <c r="M2766" s="256">
        <v>11</v>
      </c>
      <c r="N2766" s="256">
        <v>0</v>
      </c>
      <c r="O2766" s="256">
        <v>257</v>
      </c>
    </row>
    <row r="2767" spans="2:15" x14ac:dyDescent="0.25">
      <c r="B2767" t="str">
        <f t="shared" si="43"/>
        <v>1265150017229Male</v>
      </c>
      <c r="C2767" s="256" t="s">
        <v>933</v>
      </c>
      <c r="D2767" s="17" t="s">
        <v>934</v>
      </c>
      <c r="E2767" s="17" t="s">
        <v>5417</v>
      </c>
      <c r="F2767" s="17" t="s">
        <v>3465</v>
      </c>
      <c r="G2767" s="256" t="s">
        <v>3905</v>
      </c>
      <c r="H2767" s="256">
        <v>0</v>
      </c>
      <c r="I2767" s="256">
        <v>295</v>
      </c>
      <c r="J2767" s="256" t="s">
        <v>5502</v>
      </c>
      <c r="K2767" s="256" t="s">
        <v>5502</v>
      </c>
      <c r="L2767" s="256">
        <v>16</v>
      </c>
      <c r="M2767" s="256" t="s">
        <v>5502</v>
      </c>
      <c r="N2767" s="256">
        <v>0</v>
      </c>
      <c r="O2767" s="256">
        <v>342</v>
      </c>
    </row>
    <row r="2768" spans="2:15" x14ac:dyDescent="0.25">
      <c r="B2768" t="str">
        <f t="shared" si="43"/>
        <v>1265150017229Total</v>
      </c>
      <c r="C2768" s="504" t="s">
        <v>933</v>
      </c>
      <c r="D2768" s="505" t="s">
        <v>934</v>
      </c>
      <c r="E2768" s="505" t="s">
        <v>5417</v>
      </c>
      <c r="F2768" s="505" t="str">
        <f>F2767</f>
        <v>7229</v>
      </c>
      <c r="G2768" s="504" t="s">
        <v>3343</v>
      </c>
      <c r="H2768" s="504">
        <v>0</v>
      </c>
      <c r="I2768" s="504">
        <v>520</v>
      </c>
      <c r="J2768" s="504" t="s">
        <v>5502</v>
      </c>
      <c r="K2768" s="504" t="s">
        <v>5502</v>
      </c>
      <c r="L2768" s="504">
        <v>27</v>
      </c>
      <c r="M2768" s="504" t="s">
        <v>5502</v>
      </c>
      <c r="N2768" s="504">
        <v>0</v>
      </c>
      <c r="O2768" s="504">
        <v>599</v>
      </c>
    </row>
    <row r="2769" spans="2:15" x14ac:dyDescent="0.25">
      <c r="B2769" t="str">
        <f t="shared" si="43"/>
        <v>1265150013742Female</v>
      </c>
      <c r="C2769" s="256" t="s">
        <v>933</v>
      </c>
      <c r="D2769" s="17" t="s">
        <v>934</v>
      </c>
      <c r="E2769" s="17" t="s">
        <v>3466</v>
      </c>
      <c r="F2769" s="17" t="s">
        <v>3467</v>
      </c>
      <c r="G2769" s="256" t="s">
        <v>3904</v>
      </c>
      <c r="H2769" s="256">
        <v>0</v>
      </c>
      <c r="I2769" s="256">
        <v>34</v>
      </c>
      <c r="J2769" s="256">
        <v>55</v>
      </c>
      <c r="K2769" s="256" t="s">
        <v>5502</v>
      </c>
      <c r="L2769" s="256" t="s">
        <v>5502</v>
      </c>
      <c r="M2769" s="256" t="s">
        <v>5502</v>
      </c>
      <c r="N2769" s="256">
        <v>0</v>
      </c>
      <c r="O2769" s="256">
        <v>98</v>
      </c>
    </row>
    <row r="2770" spans="2:15" x14ac:dyDescent="0.25">
      <c r="B2770" t="str">
        <f t="shared" si="43"/>
        <v>1265150013742Male</v>
      </c>
      <c r="C2770" s="256" t="s">
        <v>933</v>
      </c>
      <c r="D2770" s="17" t="s">
        <v>934</v>
      </c>
      <c r="E2770" s="17" t="s">
        <v>3466</v>
      </c>
      <c r="F2770" s="17" t="s">
        <v>3467</v>
      </c>
      <c r="G2770" s="256" t="s">
        <v>3905</v>
      </c>
      <c r="H2770" s="256">
        <v>0</v>
      </c>
      <c r="I2770" s="256">
        <v>26</v>
      </c>
      <c r="J2770" s="256">
        <v>51</v>
      </c>
      <c r="K2770" s="256" t="s">
        <v>5502</v>
      </c>
      <c r="L2770" s="256" t="s">
        <v>5502</v>
      </c>
      <c r="M2770" s="256" t="s">
        <v>5502</v>
      </c>
      <c r="N2770" s="256">
        <v>0</v>
      </c>
      <c r="O2770" s="256">
        <v>86</v>
      </c>
    </row>
    <row r="2771" spans="2:15" x14ac:dyDescent="0.25">
      <c r="B2771" t="str">
        <f t="shared" si="43"/>
        <v>1265150013742Total</v>
      </c>
      <c r="C2771" s="504" t="s">
        <v>933</v>
      </c>
      <c r="D2771" s="505" t="s">
        <v>934</v>
      </c>
      <c r="E2771" s="505" t="s">
        <v>3466</v>
      </c>
      <c r="F2771" s="505" t="str">
        <f>F2770</f>
        <v>3742</v>
      </c>
      <c r="G2771" s="504" t="s">
        <v>3343</v>
      </c>
      <c r="H2771" s="504">
        <v>0</v>
      </c>
      <c r="I2771" s="504">
        <v>60</v>
      </c>
      <c r="J2771" s="504">
        <v>106</v>
      </c>
      <c r="K2771" s="504" t="s">
        <v>5502</v>
      </c>
      <c r="L2771" s="504" t="s">
        <v>5502</v>
      </c>
      <c r="M2771" s="504" t="s">
        <v>5502</v>
      </c>
      <c r="N2771" s="504">
        <v>0</v>
      </c>
      <c r="O2771" s="504">
        <v>184</v>
      </c>
    </row>
    <row r="2772" spans="2:15" x14ac:dyDescent="0.25">
      <c r="B2772" t="str">
        <f t="shared" si="43"/>
        <v>1265150013713Female</v>
      </c>
      <c r="C2772" s="256" t="s">
        <v>933</v>
      </c>
      <c r="D2772" s="17" t="s">
        <v>934</v>
      </c>
      <c r="E2772" s="17" t="s">
        <v>3468</v>
      </c>
      <c r="F2772" s="17" t="s">
        <v>3469</v>
      </c>
      <c r="G2772" s="256" t="s">
        <v>3904</v>
      </c>
      <c r="H2772" s="256">
        <v>0</v>
      </c>
      <c r="I2772" s="256" t="s">
        <v>5502</v>
      </c>
      <c r="J2772" s="256">
        <v>0</v>
      </c>
      <c r="K2772" s="256">
        <v>0</v>
      </c>
      <c r="L2772" s="256" t="s">
        <v>5502</v>
      </c>
      <c r="M2772" s="256">
        <v>0</v>
      </c>
      <c r="N2772" s="256">
        <v>0</v>
      </c>
      <c r="O2772" s="256">
        <v>52</v>
      </c>
    </row>
    <row r="2773" spans="2:15" x14ac:dyDescent="0.25">
      <c r="B2773" t="str">
        <f t="shared" si="43"/>
        <v>1265150013713Male</v>
      </c>
      <c r="C2773" s="256" t="s">
        <v>933</v>
      </c>
      <c r="D2773" s="17" t="s">
        <v>934</v>
      </c>
      <c r="E2773" s="17" t="s">
        <v>3468</v>
      </c>
      <c r="F2773" s="17" t="s">
        <v>3469</v>
      </c>
      <c r="G2773" s="256" t="s">
        <v>3905</v>
      </c>
      <c r="H2773" s="256">
        <v>0</v>
      </c>
      <c r="I2773" s="256">
        <v>59</v>
      </c>
      <c r="J2773" s="256" t="s">
        <v>5502</v>
      </c>
      <c r="K2773" s="256" t="s">
        <v>5502</v>
      </c>
      <c r="L2773" s="256" t="s">
        <v>5502</v>
      </c>
      <c r="M2773" s="256">
        <v>0</v>
      </c>
      <c r="N2773" s="256">
        <v>0</v>
      </c>
      <c r="O2773" s="256">
        <v>71</v>
      </c>
    </row>
    <row r="2774" spans="2:15" x14ac:dyDescent="0.25">
      <c r="B2774" t="str">
        <f t="shared" si="43"/>
        <v>1265150013713Total</v>
      </c>
      <c r="C2774" s="504" t="s">
        <v>933</v>
      </c>
      <c r="D2774" s="505" t="s">
        <v>934</v>
      </c>
      <c r="E2774" s="505" t="s">
        <v>3468</v>
      </c>
      <c r="F2774" s="505" t="str">
        <f>F2773</f>
        <v>3713</v>
      </c>
      <c r="G2774" s="504" t="s">
        <v>3343</v>
      </c>
      <c r="H2774" s="504">
        <v>0</v>
      </c>
      <c r="I2774" s="504" t="s">
        <v>5502</v>
      </c>
      <c r="J2774" s="504" t="s">
        <v>5502</v>
      </c>
      <c r="K2774" s="504" t="s">
        <v>5502</v>
      </c>
      <c r="L2774" s="504" t="s">
        <v>5502</v>
      </c>
      <c r="M2774" s="504">
        <v>0</v>
      </c>
      <c r="N2774" s="504">
        <v>0</v>
      </c>
      <c r="O2774" s="504">
        <v>123</v>
      </c>
    </row>
    <row r="2775" spans="2:15" x14ac:dyDescent="0.25">
      <c r="B2775" t="str">
        <f t="shared" si="43"/>
        <v>1265150013693Female</v>
      </c>
      <c r="C2775" s="256" t="s">
        <v>933</v>
      </c>
      <c r="D2775" s="17" t="s">
        <v>934</v>
      </c>
      <c r="E2775" s="17" t="s">
        <v>3470</v>
      </c>
      <c r="F2775" s="17" t="s">
        <v>3471</v>
      </c>
      <c r="G2775" s="256" t="s">
        <v>3904</v>
      </c>
      <c r="H2775" s="256">
        <v>0</v>
      </c>
      <c r="I2775" s="256" t="s">
        <v>5502</v>
      </c>
      <c r="J2775" s="256">
        <v>49</v>
      </c>
      <c r="K2775" s="256">
        <v>0</v>
      </c>
      <c r="L2775" s="256" t="s">
        <v>5502</v>
      </c>
      <c r="M2775" s="256">
        <v>0</v>
      </c>
      <c r="N2775" s="256">
        <v>0</v>
      </c>
      <c r="O2775" s="256">
        <v>60</v>
      </c>
    </row>
    <row r="2776" spans="2:15" x14ac:dyDescent="0.25">
      <c r="B2776" t="str">
        <f t="shared" si="43"/>
        <v>1265150013693Male</v>
      </c>
      <c r="C2776" s="256" t="s">
        <v>933</v>
      </c>
      <c r="D2776" s="17" t="s">
        <v>934</v>
      </c>
      <c r="E2776" s="17" t="s">
        <v>3470</v>
      </c>
      <c r="F2776" s="17" t="s">
        <v>3471</v>
      </c>
      <c r="G2776" s="256" t="s">
        <v>3905</v>
      </c>
      <c r="H2776" s="256">
        <v>0</v>
      </c>
      <c r="I2776" s="256" t="s">
        <v>5502</v>
      </c>
      <c r="J2776" s="256">
        <v>50</v>
      </c>
      <c r="K2776" s="256">
        <v>0</v>
      </c>
      <c r="L2776" s="256" t="s">
        <v>5502</v>
      </c>
      <c r="M2776" s="256">
        <v>0</v>
      </c>
      <c r="N2776" s="256">
        <v>0</v>
      </c>
      <c r="O2776" s="256">
        <v>58</v>
      </c>
    </row>
    <row r="2777" spans="2:15" x14ac:dyDescent="0.25">
      <c r="B2777" t="str">
        <f t="shared" si="43"/>
        <v>1265150013693Total</v>
      </c>
      <c r="C2777" s="504" t="s">
        <v>933</v>
      </c>
      <c r="D2777" s="505" t="s">
        <v>934</v>
      </c>
      <c r="E2777" s="505" t="s">
        <v>3470</v>
      </c>
      <c r="F2777" s="505" t="str">
        <f>F2776</f>
        <v>3693</v>
      </c>
      <c r="G2777" s="504" t="s">
        <v>3343</v>
      </c>
      <c r="H2777" s="504">
        <v>0</v>
      </c>
      <c r="I2777" s="504" t="s">
        <v>5502</v>
      </c>
      <c r="J2777" s="504">
        <v>99</v>
      </c>
      <c r="K2777" s="504">
        <v>0</v>
      </c>
      <c r="L2777" s="504" t="s">
        <v>5502</v>
      </c>
      <c r="M2777" s="504">
        <v>0</v>
      </c>
      <c r="N2777" s="504">
        <v>0</v>
      </c>
      <c r="O2777" s="504">
        <v>118</v>
      </c>
    </row>
    <row r="2778" spans="2:15" x14ac:dyDescent="0.25">
      <c r="B2778" t="str">
        <f t="shared" si="43"/>
        <v>1265150013642Female</v>
      </c>
      <c r="C2778" s="256" t="s">
        <v>933</v>
      </c>
      <c r="D2778" s="17" t="s">
        <v>934</v>
      </c>
      <c r="E2778" s="17" t="s">
        <v>3472</v>
      </c>
      <c r="F2778" s="17" t="s">
        <v>3473</v>
      </c>
      <c r="G2778" s="256" t="s">
        <v>3904</v>
      </c>
      <c r="H2778" s="256">
        <v>0</v>
      </c>
      <c r="I2778" s="256" t="s">
        <v>5502</v>
      </c>
      <c r="J2778" s="256">
        <v>15</v>
      </c>
      <c r="K2778" s="256" t="s">
        <v>5502</v>
      </c>
      <c r="L2778" s="256" t="s">
        <v>5502</v>
      </c>
      <c r="M2778" s="256" t="s">
        <v>5502</v>
      </c>
      <c r="N2778" s="256">
        <v>0</v>
      </c>
      <c r="O2778" s="256">
        <v>32</v>
      </c>
    </row>
    <row r="2779" spans="2:15" x14ac:dyDescent="0.25">
      <c r="B2779" t="str">
        <f t="shared" si="43"/>
        <v>1265150013642Male</v>
      </c>
      <c r="C2779" s="256" t="s">
        <v>933</v>
      </c>
      <c r="D2779" s="17" t="s">
        <v>934</v>
      </c>
      <c r="E2779" s="17" t="s">
        <v>3472</v>
      </c>
      <c r="F2779" s="17" t="s">
        <v>3473</v>
      </c>
      <c r="G2779" s="256" t="s">
        <v>3905</v>
      </c>
      <c r="H2779" s="256">
        <v>0</v>
      </c>
      <c r="I2779" s="256">
        <v>13</v>
      </c>
      <c r="J2779" s="256" t="s">
        <v>5502</v>
      </c>
      <c r="K2779" s="256" t="s">
        <v>5502</v>
      </c>
      <c r="L2779" s="256" t="s">
        <v>5502</v>
      </c>
      <c r="M2779" s="256" t="s">
        <v>5502</v>
      </c>
      <c r="N2779" s="256">
        <v>0</v>
      </c>
      <c r="O2779" s="256">
        <v>35</v>
      </c>
    </row>
    <row r="2780" spans="2:15" x14ac:dyDescent="0.25">
      <c r="B2780" t="str">
        <f t="shared" si="43"/>
        <v>1265150013642Total</v>
      </c>
      <c r="C2780" s="504" t="s">
        <v>933</v>
      </c>
      <c r="D2780" s="505" t="s">
        <v>934</v>
      </c>
      <c r="E2780" s="505" t="s">
        <v>3472</v>
      </c>
      <c r="F2780" s="505" t="str">
        <f>F2779</f>
        <v>3642</v>
      </c>
      <c r="G2780" s="504" t="s">
        <v>3343</v>
      </c>
      <c r="H2780" s="504">
        <v>0</v>
      </c>
      <c r="I2780" s="504" t="s">
        <v>5502</v>
      </c>
      <c r="J2780" s="504" t="s">
        <v>5502</v>
      </c>
      <c r="K2780" s="504" t="s">
        <v>5502</v>
      </c>
      <c r="L2780" s="504" t="s">
        <v>5502</v>
      </c>
      <c r="M2780" s="504" t="s">
        <v>5502</v>
      </c>
      <c r="N2780" s="504">
        <v>0</v>
      </c>
      <c r="O2780" s="504">
        <v>67</v>
      </c>
    </row>
    <row r="2781" spans="2:15" x14ac:dyDescent="0.25">
      <c r="B2781" t="str">
        <f t="shared" si="43"/>
        <v>1265150015041Female</v>
      </c>
      <c r="C2781" s="256" t="s">
        <v>933</v>
      </c>
      <c r="D2781" s="17" t="s">
        <v>934</v>
      </c>
      <c r="E2781" s="17" t="s">
        <v>10403</v>
      </c>
      <c r="F2781" s="17" t="s">
        <v>10402</v>
      </c>
      <c r="G2781" s="256" t="s">
        <v>3904</v>
      </c>
      <c r="H2781" s="256">
        <v>0</v>
      </c>
      <c r="I2781" s="256" t="s">
        <v>5502</v>
      </c>
      <c r="J2781" s="256">
        <v>12</v>
      </c>
      <c r="K2781" s="256">
        <v>48</v>
      </c>
      <c r="L2781" s="256" t="s">
        <v>5502</v>
      </c>
      <c r="M2781" s="256" t="s">
        <v>5502</v>
      </c>
      <c r="N2781" s="256">
        <v>0</v>
      </c>
      <c r="O2781" s="256">
        <v>70</v>
      </c>
    </row>
    <row r="2782" spans="2:15" x14ac:dyDescent="0.25">
      <c r="B2782" t="str">
        <f t="shared" si="43"/>
        <v>1265150015041Male</v>
      </c>
      <c r="C2782" s="256" t="s">
        <v>933</v>
      </c>
      <c r="D2782" s="17" t="s">
        <v>934</v>
      </c>
      <c r="E2782" s="17" t="s">
        <v>10403</v>
      </c>
      <c r="F2782" s="17" t="s">
        <v>10402</v>
      </c>
      <c r="G2782" s="256" t="s">
        <v>3905</v>
      </c>
      <c r="H2782" s="256">
        <v>0</v>
      </c>
      <c r="I2782" s="256">
        <v>11</v>
      </c>
      <c r="J2782" s="256">
        <v>11</v>
      </c>
      <c r="K2782" s="256">
        <v>41</v>
      </c>
      <c r="L2782" s="256" t="s">
        <v>5502</v>
      </c>
      <c r="M2782" s="256" t="s">
        <v>5502</v>
      </c>
      <c r="N2782" s="256">
        <v>0</v>
      </c>
      <c r="O2782" s="256">
        <v>75</v>
      </c>
    </row>
    <row r="2783" spans="2:15" x14ac:dyDescent="0.25">
      <c r="B2783" t="str">
        <f t="shared" si="43"/>
        <v>1265150015041Total</v>
      </c>
      <c r="C2783" s="504" t="s">
        <v>933</v>
      </c>
      <c r="D2783" s="505" t="s">
        <v>934</v>
      </c>
      <c r="E2783" s="505" t="s">
        <v>10403</v>
      </c>
      <c r="F2783" s="505" t="str">
        <f>F2782</f>
        <v>5041</v>
      </c>
      <c r="G2783" s="504" t="s">
        <v>3343</v>
      </c>
      <c r="H2783" s="504">
        <v>0</v>
      </c>
      <c r="I2783" s="504" t="s">
        <v>5502</v>
      </c>
      <c r="J2783" s="504">
        <v>23</v>
      </c>
      <c r="K2783" s="504">
        <v>89</v>
      </c>
      <c r="L2783" s="504" t="s">
        <v>5502</v>
      </c>
      <c r="M2783" s="504" t="s">
        <v>5502</v>
      </c>
      <c r="N2783" s="504">
        <v>0</v>
      </c>
      <c r="O2783" s="504">
        <v>145</v>
      </c>
    </row>
    <row r="2784" spans="2:15" x14ac:dyDescent="0.25">
      <c r="B2784" t="str">
        <f t="shared" si="43"/>
        <v>1265150013714Female</v>
      </c>
      <c r="C2784" s="256" t="s">
        <v>933</v>
      </c>
      <c r="D2784" s="17" t="s">
        <v>934</v>
      </c>
      <c r="E2784" s="17" t="s">
        <v>7422</v>
      </c>
      <c r="F2784" s="17" t="s">
        <v>3474</v>
      </c>
      <c r="G2784" s="256" t="s">
        <v>3904</v>
      </c>
      <c r="H2784" s="256">
        <v>0</v>
      </c>
      <c r="I2784" s="256">
        <v>46</v>
      </c>
      <c r="J2784" s="256" t="s">
        <v>5502</v>
      </c>
      <c r="K2784" s="256">
        <v>0</v>
      </c>
      <c r="L2784" s="256" t="s">
        <v>5502</v>
      </c>
      <c r="M2784" s="256">
        <v>0</v>
      </c>
      <c r="N2784" s="256">
        <v>0</v>
      </c>
      <c r="O2784" s="256">
        <v>49</v>
      </c>
    </row>
    <row r="2785" spans="2:15" x14ac:dyDescent="0.25">
      <c r="B2785" t="str">
        <f t="shared" si="43"/>
        <v>1265150013714Male</v>
      </c>
      <c r="C2785" s="256" t="s">
        <v>933</v>
      </c>
      <c r="D2785" s="17" t="s">
        <v>934</v>
      </c>
      <c r="E2785" s="17" t="s">
        <v>7422</v>
      </c>
      <c r="F2785" s="17" t="s">
        <v>3474</v>
      </c>
      <c r="G2785" s="256" t="s">
        <v>3905</v>
      </c>
      <c r="H2785" s="256">
        <v>0</v>
      </c>
      <c r="I2785" s="256">
        <v>36</v>
      </c>
      <c r="J2785" s="256" t="s">
        <v>5502</v>
      </c>
      <c r="K2785" s="256" t="s">
        <v>5502</v>
      </c>
      <c r="L2785" s="256" t="s">
        <v>5502</v>
      </c>
      <c r="M2785" s="256" t="s">
        <v>5502</v>
      </c>
      <c r="N2785" s="256">
        <v>0</v>
      </c>
      <c r="O2785" s="256">
        <v>43</v>
      </c>
    </row>
    <row r="2786" spans="2:15" x14ac:dyDescent="0.25">
      <c r="B2786" t="str">
        <f t="shared" si="43"/>
        <v>1265150013714Total</v>
      </c>
      <c r="C2786" s="504" t="s">
        <v>933</v>
      </c>
      <c r="D2786" s="505" t="s">
        <v>934</v>
      </c>
      <c r="E2786" s="505" t="s">
        <v>7422</v>
      </c>
      <c r="F2786" s="505" t="str">
        <f>F2785</f>
        <v>3714</v>
      </c>
      <c r="G2786" s="504" t="s">
        <v>3343</v>
      </c>
      <c r="H2786" s="504">
        <v>0</v>
      </c>
      <c r="I2786" s="504">
        <v>82</v>
      </c>
      <c r="J2786" s="504" t="s">
        <v>5502</v>
      </c>
      <c r="K2786" s="504" t="s">
        <v>5502</v>
      </c>
      <c r="L2786" s="504" t="s">
        <v>5502</v>
      </c>
      <c r="M2786" s="504" t="s">
        <v>5502</v>
      </c>
      <c r="N2786" s="504">
        <v>0</v>
      </c>
      <c r="O2786" s="504">
        <v>92</v>
      </c>
    </row>
    <row r="2787" spans="2:15" x14ac:dyDescent="0.25">
      <c r="B2787" t="str">
        <f t="shared" si="43"/>
        <v>1265150017963Female</v>
      </c>
      <c r="C2787" s="256" t="s">
        <v>933</v>
      </c>
      <c r="D2787" s="17" t="s">
        <v>934</v>
      </c>
      <c r="E2787" s="17" t="s">
        <v>3705</v>
      </c>
      <c r="F2787" s="17" t="s">
        <v>3444</v>
      </c>
      <c r="G2787" s="256" t="s">
        <v>3904</v>
      </c>
      <c r="H2787" s="256">
        <v>0</v>
      </c>
      <c r="I2787" s="256">
        <v>13</v>
      </c>
      <c r="J2787" s="256">
        <v>78</v>
      </c>
      <c r="K2787" s="256" t="s">
        <v>5502</v>
      </c>
      <c r="L2787" s="256" t="s">
        <v>5502</v>
      </c>
      <c r="M2787" s="256" t="s">
        <v>5502</v>
      </c>
      <c r="N2787" s="256">
        <v>0</v>
      </c>
      <c r="O2787" s="256">
        <v>111</v>
      </c>
    </row>
    <row r="2788" spans="2:15" x14ac:dyDescent="0.25">
      <c r="B2788" t="str">
        <f t="shared" si="43"/>
        <v>1265150017963Male</v>
      </c>
      <c r="C2788" s="256" t="s">
        <v>933</v>
      </c>
      <c r="D2788" s="17" t="s">
        <v>934</v>
      </c>
      <c r="E2788" s="17" t="s">
        <v>3705</v>
      </c>
      <c r="F2788" s="17" t="s">
        <v>3444</v>
      </c>
      <c r="G2788" s="256" t="s">
        <v>3905</v>
      </c>
      <c r="H2788" s="256">
        <v>0</v>
      </c>
      <c r="I2788" s="256">
        <v>24</v>
      </c>
      <c r="J2788" s="256">
        <v>92</v>
      </c>
      <c r="K2788" s="256" t="s">
        <v>5502</v>
      </c>
      <c r="L2788" s="256">
        <v>12</v>
      </c>
      <c r="M2788" s="256" t="s">
        <v>5502</v>
      </c>
      <c r="N2788" s="256">
        <v>0</v>
      </c>
      <c r="O2788" s="256">
        <v>135</v>
      </c>
    </row>
    <row r="2789" spans="2:15" x14ac:dyDescent="0.25">
      <c r="B2789" t="str">
        <f t="shared" si="43"/>
        <v>1265150017963Total</v>
      </c>
      <c r="C2789" s="504" t="s">
        <v>933</v>
      </c>
      <c r="D2789" s="505" t="s">
        <v>934</v>
      </c>
      <c r="E2789" s="505" t="s">
        <v>3705</v>
      </c>
      <c r="F2789" s="505" t="str">
        <f>F2788</f>
        <v>7963</v>
      </c>
      <c r="G2789" s="504" t="s">
        <v>3343</v>
      </c>
      <c r="H2789" s="504">
        <v>0</v>
      </c>
      <c r="I2789" s="504">
        <v>37</v>
      </c>
      <c r="J2789" s="504">
        <v>170</v>
      </c>
      <c r="K2789" s="504" t="s">
        <v>5502</v>
      </c>
      <c r="L2789" s="504" t="s">
        <v>5502</v>
      </c>
      <c r="M2789" s="504" t="s">
        <v>5502</v>
      </c>
      <c r="N2789" s="504">
        <v>0</v>
      </c>
      <c r="O2789" s="504">
        <v>246</v>
      </c>
    </row>
    <row r="2790" spans="2:15" x14ac:dyDescent="0.25">
      <c r="B2790" t="str">
        <f t="shared" si="43"/>
        <v>1265150013645Female</v>
      </c>
      <c r="C2790" s="256" t="s">
        <v>933</v>
      </c>
      <c r="D2790" s="17" t="s">
        <v>934</v>
      </c>
      <c r="E2790" s="17" t="s">
        <v>3475</v>
      </c>
      <c r="F2790" s="17" t="s">
        <v>3476</v>
      </c>
      <c r="G2790" s="256" t="s">
        <v>3904</v>
      </c>
      <c r="H2790" s="256">
        <v>0</v>
      </c>
      <c r="I2790" s="256">
        <v>35</v>
      </c>
      <c r="J2790" s="256" t="s">
        <v>5502</v>
      </c>
      <c r="K2790" s="256">
        <v>0</v>
      </c>
      <c r="L2790" s="256" t="s">
        <v>5502</v>
      </c>
      <c r="M2790" s="256">
        <v>0</v>
      </c>
      <c r="N2790" s="256">
        <v>0</v>
      </c>
      <c r="O2790" s="256">
        <v>40</v>
      </c>
    </row>
    <row r="2791" spans="2:15" x14ac:dyDescent="0.25">
      <c r="B2791" t="str">
        <f t="shared" si="43"/>
        <v>1265150013645Male</v>
      </c>
      <c r="C2791" s="256" t="s">
        <v>933</v>
      </c>
      <c r="D2791" s="17" t="s">
        <v>934</v>
      </c>
      <c r="E2791" s="17" t="s">
        <v>3475</v>
      </c>
      <c r="F2791" s="17" t="s">
        <v>3476</v>
      </c>
      <c r="G2791" s="256" t="s">
        <v>3905</v>
      </c>
      <c r="H2791" s="256">
        <v>0</v>
      </c>
      <c r="I2791" s="256">
        <v>32</v>
      </c>
      <c r="J2791" s="256" t="s">
        <v>5502</v>
      </c>
      <c r="K2791" s="256" t="s">
        <v>5502</v>
      </c>
      <c r="L2791" s="256" t="s">
        <v>5502</v>
      </c>
      <c r="M2791" s="256">
        <v>0</v>
      </c>
      <c r="N2791" s="256">
        <v>0</v>
      </c>
      <c r="O2791" s="256">
        <v>40</v>
      </c>
    </row>
    <row r="2792" spans="2:15" x14ac:dyDescent="0.25">
      <c r="B2792" t="str">
        <f t="shared" si="43"/>
        <v>1265150013645Total</v>
      </c>
      <c r="C2792" s="504" t="s">
        <v>933</v>
      </c>
      <c r="D2792" s="505" t="s">
        <v>934</v>
      </c>
      <c r="E2792" s="505" t="s">
        <v>3475</v>
      </c>
      <c r="F2792" s="505" t="str">
        <f>F2791</f>
        <v>3645</v>
      </c>
      <c r="G2792" s="504" t="s">
        <v>3343</v>
      </c>
      <c r="H2792" s="504">
        <v>0</v>
      </c>
      <c r="I2792" s="504">
        <v>67</v>
      </c>
      <c r="J2792" s="504" t="s">
        <v>5502</v>
      </c>
      <c r="K2792" s="504" t="s">
        <v>5502</v>
      </c>
      <c r="L2792" s="504" t="s">
        <v>5502</v>
      </c>
      <c r="M2792" s="504">
        <v>0</v>
      </c>
      <c r="N2792" s="504">
        <v>0</v>
      </c>
      <c r="O2792" s="504">
        <v>80</v>
      </c>
    </row>
    <row r="2793" spans="2:15" x14ac:dyDescent="0.25">
      <c r="B2793" t="str">
        <f t="shared" si="43"/>
        <v>1265150013626Female</v>
      </c>
      <c r="C2793" s="256" t="s">
        <v>933</v>
      </c>
      <c r="D2793" s="17" t="s">
        <v>934</v>
      </c>
      <c r="E2793" s="17" t="s">
        <v>3477</v>
      </c>
      <c r="F2793" s="17" t="s">
        <v>3478</v>
      </c>
      <c r="G2793" s="256" t="s">
        <v>3904</v>
      </c>
      <c r="H2793" s="256">
        <v>0</v>
      </c>
      <c r="I2793" s="256" t="s">
        <v>5502</v>
      </c>
      <c r="J2793" s="256" t="s">
        <v>5502</v>
      </c>
      <c r="K2793" s="256">
        <v>0</v>
      </c>
      <c r="L2793" s="256">
        <v>0</v>
      </c>
      <c r="M2793" s="256">
        <v>0</v>
      </c>
      <c r="N2793" s="256">
        <v>0</v>
      </c>
      <c r="O2793" s="256">
        <v>36</v>
      </c>
    </row>
    <row r="2794" spans="2:15" x14ac:dyDescent="0.25">
      <c r="B2794" t="str">
        <f t="shared" si="43"/>
        <v>1265150013626Male</v>
      </c>
      <c r="C2794" s="256" t="s">
        <v>933</v>
      </c>
      <c r="D2794" s="17" t="s">
        <v>934</v>
      </c>
      <c r="E2794" s="17" t="s">
        <v>3477</v>
      </c>
      <c r="F2794" s="17" t="s">
        <v>3478</v>
      </c>
      <c r="G2794" s="256" t="s">
        <v>3905</v>
      </c>
      <c r="H2794" s="256">
        <v>0</v>
      </c>
      <c r="I2794" s="256">
        <v>31</v>
      </c>
      <c r="J2794" s="256">
        <v>0</v>
      </c>
      <c r="K2794" s="256">
        <v>0</v>
      </c>
      <c r="L2794" s="256">
        <v>0</v>
      </c>
      <c r="M2794" s="256">
        <v>0</v>
      </c>
      <c r="N2794" s="256">
        <v>0</v>
      </c>
      <c r="O2794" s="256">
        <v>31</v>
      </c>
    </row>
    <row r="2795" spans="2:15" x14ac:dyDescent="0.25">
      <c r="B2795" t="str">
        <f t="shared" si="43"/>
        <v>1265150013626Total</v>
      </c>
      <c r="C2795" s="504" t="s">
        <v>933</v>
      </c>
      <c r="D2795" s="505" t="s">
        <v>934</v>
      </c>
      <c r="E2795" s="505" t="s">
        <v>3477</v>
      </c>
      <c r="F2795" s="505" t="str">
        <f>F2794</f>
        <v>3626</v>
      </c>
      <c r="G2795" s="504" t="s">
        <v>3343</v>
      </c>
      <c r="H2795" s="504">
        <v>0</v>
      </c>
      <c r="I2795" s="504" t="s">
        <v>5502</v>
      </c>
      <c r="J2795" s="504" t="s">
        <v>5502</v>
      </c>
      <c r="K2795" s="504">
        <v>0</v>
      </c>
      <c r="L2795" s="504">
        <v>0</v>
      </c>
      <c r="M2795" s="504">
        <v>0</v>
      </c>
      <c r="N2795" s="504">
        <v>0</v>
      </c>
      <c r="O2795" s="504">
        <v>67</v>
      </c>
    </row>
    <row r="2796" spans="2:15" x14ac:dyDescent="0.25">
      <c r="B2796" t="str">
        <f t="shared" si="43"/>
        <v>1265150018389Female</v>
      </c>
      <c r="C2796" s="256" t="s">
        <v>933</v>
      </c>
      <c r="D2796" s="17" t="s">
        <v>934</v>
      </c>
      <c r="E2796" s="17" t="s">
        <v>10413</v>
      </c>
      <c r="F2796" s="17" t="s">
        <v>10412</v>
      </c>
      <c r="G2796" s="256" t="s">
        <v>3904</v>
      </c>
      <c r="H2796" s="256">
        <v>0</v>
      </c>
      <c r="I2796" s="256">
        <v>24</v>
      </c>
      <c r="J2796" s="256" t="s">
        <v>5502</v>
      </c>
      <c r="K2796" s="256">
        <v>0</v>
      </c>
      <c r="L2796" s="256" t="s">
        <v>5502</v>
      </c>
      <c r="M2796" s="256">
        <v>0</v>
      </c>
      <c r="N2796" s="256">
        <v>0</v>
      </c>
      <c r="O2796" s="256">
        <v>28</v>
      </c>
    </row>
    <row r="2797" spans="2:15" x14ac:dyDescent="0.25">
      <c r="B2797" t="str">
        <f t="shared" si="43"/>
        <v>1265150018389Male</v>
      </c>
      <c r="C2797" s="256" t="s">
        <v>933</v>
      </c>
      <c r="D2797" s="17" t="s">
        <v>934</v>
      </c>
      <c r="E2797" s="17" t="s">
        <v>10413</v>
      </c>
      <c r="F2797" s="17" t="s">
        <v>10412</v>
      </c>
      <c r="G2797" s="256" t="s">
        <v>3905</v>
      </c>
      <c r="H2797" s="256">
        <v>0</v>
      </c>
      <c r="I2797" s="256" t="s">
        <v>5502</v>
      </c>
      <c r="J2797" s="256" t="s">
        <v>5502</v>
      </c>
      <c r="K2797" s="256">
        <v>0</v>
      </c>
      <c r="L2797" s="256" t="s">
        <v>5502</v>
      </c>
      <c r="M2797" s="256">
        <v>0</v>
      </c>
      <c r="N2797" s="256">
        <v>0</v>
      </c>
      <c r="O2797" s="256">
        <v>32</v>
      </c>
    </row>
    <row r="2798" spans="2:15" x14ac:dyDescent="0.25">
      <c r="B2798" t="str">
        <f t="shared" si="43"/>
        <v>1265150018389Total</v>
      </c>
      <c r="C2798" s="504" t="s">
        <v>933</v>
      </c>
      <c r="D2798" s="505" t="s">
        <v>934</v>
      </c>
      <c r="E2798" s="505" t="s">
        <v>10413</v>
      </c>
      <c r="F2798" s="505" t="str">
        <f>F2797</f>
        <v>8389</v>
      </c>
      <c r="G2798" s="504" t="s">
        <v>3343</v>
      </c>
      <c r="H2798" s="504">
        <v>0</v>
      </c>
      <c r="I2798" s="504" t="s">
        <v>5502</v>
      </c>
      <c r="J2798" s="504" t="s">
        <v>5502</v>
      </c>
      <c r="K2798" s="504">
        <v>0</v>
      </c>
      <c r="L2798" s="504" t="s">
        <v>5502</v>
      </c>
      <c r="M2798" s="504">
        <v>0</v>
      </c>
      <c r="N2798" s="504">
        <v>0</v>
      </c>
      <c r="O2798" s="504">
        <v>60</v>
      </c>
    </row>
    <row r="2799" spans="2:15" x14ac:dyDescent="0.25">
      <c r="B2799" t="str">
        <f t="shared" si="43"/>
        <v>1265150017852Female</v>
      </c>
      <c r="C2799" s="256" t="s">
        <v>933</v>
      </c>
      <c r="D2799" s="17" t="s">
        <v>934</v>
      </c>
      <c r="E2799" s="17" t="s">
        <v>3479</v>
      </c>
      <c r="F2799" s="17" t="s">
        <v>3480</v>
      </c>
      <c r="G2799" s="256" t="s">
        <v>3904</v>
      </c>
      <c r="H2799" s="256">
        <v>0</v>
      </c>
      <c r="I2799" s="256">
        <v>73</v>
      </c>
      <c r="J2799" s="256">
        <v>137</v>
      </c>
      <c r="K2799" s="256" t="s">
        <v>5502</v>
      </c>
      <c r="L2799" s="256" t="s">
        <v>5502</v>
      </c>
      <c r="M2799" s="256" t="s">
        <v>5502</v>
      </c>
      <c r="N2799" s="256">
        <v>0</v>
      </c>
      <c r="O2799" s="256">
        <v>228</v>
      </c>
    </row>
    <row r="2800" spans="2:15" x14ac:dyDescent="0.25">
      <c r="B2800" t="str">
        <f t="shared" si="43"/>
        <v>1265150017852Male</v>
      </c>
      <c r="C2800" s="256" t="s">
        <v>933</v>
      </c>
      <c r="D2800" s="17" t="s">
        <v>934</v>
      </c>
      <c r="E2800" s="17" t="s">
        <v>3479</v>
      </c>
      <c r="F2800" s="17" t="s">
        <v>3480</v>
      </c>
      <c r="G2800" s="256" t="s">
        <v>3905</v>
      </c>
      <c r="H2800" s="256">
        <v>0</v>
      </c>
      <c r="I2800" s="256">
        <v>82</v>
      </c>
      <c r="J2800" s="256">
        <v>164</v>
      </c>
      <c r="K2800" s="256">
        <v>25</v>
      </c>
      <c r="L2800" s="256" t="s">
        <v>5502</v>
      </c>
      <c r="M2800" s="256" t="s">
        <v>5502</v>
      </c>
      <c r="N2800" s="256">
        <v>0</v>
      </c>
      <c r="O2800" s="256">
        <v>276</v>
      </c>
    </row>
    <row r="2801" spans="2:15" x14ac:dyDescent="0.25">
      <c r="B2801" t="str">
        <f t="shared" si="43"/>
        <v>1265150017852Total</v>
      </c>
      <c r="C2801" s="504" t="s">
        <v>933</v>
      </c>
      <c r="D2801" s="505" t="s">
        <v>934</v>
      </c>
      <c r="E2801" s="505" t="s">
        <v>3479</v>
      </c>
      <c r="F2801" s="505" t="str">
        <f>F2800</f>
        <v>7852</v>
      </c>
      <c r="G2801" s="504" t="s">
        <v>3343</v>
      </c>
      <c r="H2801" s="504">
        <v>0</v>
      </c>
      <c r="I2801" s="504">
        <v>155</v>
      </c>
      <c r="J2801" s="504">
        <v>301</v>
      </c>
      <c r="K2801" s="504" t="s">
        <v>5502</v>
      </c>
      <c r="L2801" s="504" t="s">
        <v>5502</v>
      </c>
      <c r="M2801" s="504" t="s">
        <v>5502</v>
      </c>
      <c r="N2801" s="504">
        <v>0</v>
      </c>
      <c r="O2801" s="504">
        <v>504</v>
      </c>
    </row>
    <row r="2802" spans="2:15" x14ac:dyDescent="0.25">
      <c r="B2802" t="str">
        <f t="shared" si="43"/>
        <v>1265150017855Female</v>
      </c>
      <c r="C2802" s="256" t="s">
        <v>933</v>
      </c>
      <c r="D2802" s="17" t="s">
        <v>934</v>
      </c>
      <c r="E2802" s="17" t="s">
        <v>5419</v>
      </c>
      <c r="F2802" s="17" t="s">
        <v>3481</v>
      </c>
      <c r="G2802" s="256" t="s">
        <v>3904</v>
      </c>
      <c r="H2802" s="256">
        <v>0</v>
      </c>
      <c r="I2802" s="256">
        <v>63</v>
      </c>
      <c r="J2802" s="256">
        <v>176</v>
      </c>
      <c r="K2802" s="256" t="s">
        <v>5502</v>
      </c>
      <c r="L2802" s="256">
        <v>11</v>
      </c>
      <c r="M2802" s="256" t="s">
        <v>5502</v>
      </c>
      <c r="N2802" s="256">
        <v>0</v>
      </c>
      <c r="O2802" s="256">
        <v>261</v>
      </c>
    </row>
    <row r="2803" spans="2:15" x14ac:dyDescent="0.25">
      <c r="B2803" t="str">
        <f t="shared" si="43"/>
        <v>1265150017855Male</v>
      </c>
      <c r="C2803" s="256" t="s">
        <v>933</v>
      </c>
      <c r="D2803" s="17" t="s">
        <v>934</v>
      </c>
      <c r="E2803" s="17" t="s">
        <v>5419</v>
      </c>
      <c r="F2803" s="17" t="s">
        <v>3481</v>
      </c>
      <c r="G2803" s="256" t="s">
        <v>3905</v>
      </c>
      <c r="H2803" s="256">
        <v>0</v>
      </c>
      <c r="I2803" s="256">
        <v>63</v>
      </c>
      <c r="J2803" s="256">
        <v>106</v>
      </c>
      <c r="K2803" s="256">
        <v>24</v>
      </c>
      <c r="L2803" s="256" t="s">
        <v>5502</v>
      </c>
      <c r="M2803" s="256" t="s">
        <v>5502</v>
      </c>
      <c r="N2803" s="256">
        <v>0</v>
      </c>
      <c r="O2803" s="256">
        <v>205</v>
      </c>
    </row>
    <row r="2804" spans="2:15" x14ac:dyDescent="0.25">
      <c r="B2804" t="str">
        <f t="shared" si="43"/>
        <v>1265150017855Total</v>
      </c>
      <c r="C2804" s="504" t="s">
        <v>933</v>
      </c>
      <c r="D2804" s="505" t="s">
        <v>934</v>
      </c>
      <c r="E2804" s="505" t="s">
        <v>5419</v>
      </c>
      <c r="F2804" s="505" t="str">
        <f>F2803</f>
        <v>7855</v>
      </c>
      <c r="G2804" s="504" t="s">
        <v>3343</v>
      </c>
      <c r="H2804" s="504">
        <v>0</v>
      </c>
      <c r="I2804" s="504">
        <v>126</v>
      </c>
      <c r="J2804" s="504">
        <v>282</v>
      </c>
      <c r="K2804" s="504" t="s">
        <v>5502</v>
      </c>
      <c r="L2804" s="504" t="s">
        <v>5502</v>
      </c>
      <c r="M2804" s="504" t="s">
        <v>5502</v>
      </c>
      <c r="N2804" s="504">
        <v>0</v>
      </c>
      <c r="O2804" s="504">
        <v>466</v>
      </c>
    </row>
    <row r="2805" spans="2:15" x14ac:dyDescent="0.25">
      <c r="B2805" t="str">
        <f t="shared" si="43"/>
        <v>1265150018388Female</v>
      </c>
      <c r="C2805" s="256" t="s">
        <v>933</v>
      </c>
      <c r="D2805" s="17" t="s">
        <v>934</v>
      </c>
      <c r="E2805" s="17" t="s">
        <v>10419</v>
      </c>
      <c r="F2805" s="17" t="s">
        <v>10418</v>
      </c>
      <c r="G2805" s="256" t="s">
        <v>3904</v>
      </c>
      <c r="H2805" s="256">
        <v>0</v>
      </c>
      <c r="I2805" s="256">
        <v>76</v>
      </c>
      <c r="J2805" s="256">
        <v>133</v>
      </c>
      <c r="K2805" s="256">
        <v>21</v>
      </c>
      <c r="L2805" s="256" t="s">
        <v>5502</v>
      </c>
      <c r="M2805" s="256" t="s">
        <v>5502</v>
      </c>
      <c r="N2805" s="256">
        <v>0</v>
      </c>
      <c r="O2805" s="256">
        <v>244</v>
      </c>
    </row>
    <row r="2806" spans="2:15" x14ac:dyDescent="0.25">
      <c r="B2806" t="str">
        <f t="shared" si="43"/>
        <v>1265150018388Male</v>
      </c>
      <c r="C2806" s="256" t="s">
        <v>933</v>
      </c>
      <c r="D2806" s="17" t="s">
        <v>934</v>
      </c>
      <c r="E2806" s="17" t="s">
        <v>10419</v>
      </c>
      <c r="F2806" s="17" t="s">
        <v>10418</v>
      </c>
      <c r="G2806" s="256" t="s">
        <v>3905</v>
      </c>
      <c r="H2806" s="256">
        <v>0</v>
      </c>
      <c r="I2806" s="256">
        <v>105</v>
      </c>
      <c r="J2806" s="256">
        <v>220</v>
      </c>
      <c r="K2806" s="256">
        <v>31</v>
      </c>
      <c r="L2806" s="256" t="s">
        <v>5502</v>
      </c>
      <c r="M2806" s="256" t="s">
        <v>5502</v>
      </c>
      <c r="N2806" s="256">
        <v>0</v>
      </c>
      <c r="O2806" s="256">
        <v>373</v>
      </c>
    </row>
    <row r="2807" spans="2:15" x14ac:dyDescent="0.25">
      <c r="B2807" t="str">
        <f t="shared" si="43"/>
        <v>1265150018388Total</v>
      </c>
      <c r="C2807" s="504" t="s">
        <v>933</v>
      </c>
      <c r="D2807" s="505" t="s">
        <v>934</v>
      </c>
      <c r="E2807" s="505" t="s">
        <v>10419</v>
      </c>
      <c r="F2807" s="505" t="str">
        <f>F2806</f>
        <v>8388</v>
      </c>
      <c r="G2807" s="504" t="s">
        <v>3343</v>
      </c>
      <c r="H2807" s="504">
        <v>0</v>
      </c>
      <c r="I2807" s="504">
        <v>181</v>
      </c>
      <c r="J2807" s="504">
        <v>353</v>
      </c>
      <c r="K2807" s="504">
        <v>52</v>
      </c>
      <c r="L2807" s="504" t="s">
        <v>5502</v>
      </c>
      <c r="M2807" s="504" t="s">
        <v>5502</v>
      </c>
      <c r="N2807" s="504">
        <v>0</v>
      </c>
      <c r="O2807" s="504">
        <v>617</v>
      </c>
    </row>
    <row r="2808" spans="2:15" x14ac:dyDescent="0.25">
      <c r="B2808" t="str">
        <f t="shared" si="43"/>
        <v>1265150016675Female</v>
      </c>
      <c r="C2808" s="256" t="s">
        <v>933</v>
      </c>
      <c r="D2808" s="17" t="s">
        <v>934</v>
      </c>
      <c r="E2808" s="17" t="s">
        <v>3482</v>
      </c>
      <c r="F2808" s="17" t="s">
        <v>3483</v>
      </c>
      <c r="G2808" s="256" t="s">
        <v>3904</v>
      </c>
      <c r="H2808" s="256">
        <v>0</v>
      </c>
      <c r="I2808" s="256">
        <v>312</v>
      </c>
      <c r="J2808" s="256" t="s">
        <v>5502</v>
      </c>
      <c r="K2808" s="256" t="s">
        <v>5502</v>
      </c>
      <c r="L2808" s="256" t="s">
        <v>5502</v>
      </c>
      <c r="M2808" s="256">
        <v>0</v>
      </c>
      <c r="N2808" s="256" t="s">
        <v>5502</v>
      </c>
      <c r="O2808" s="256">
        <v>331</v>
      </c>
    </row>
    <row r="2809" spans="2:15" x14ac:dyDescent="0.25">
      <c r="B2809" t="str">
        <f t="shared" si="43"/>
        <v>1265150016675Male</v>
      </c>
      <c r="C2809" s="256" t="s">
        <v>933</v>
      </c>
      <c r="D2809" s="17" t="s">
        <v>934</v>
      </c>
      <c r="E2809" s="17" t="s">
        <v>3482</v>
      </c>
      <c r="F2809" s="17" t="s">
        <v>3483</v>
      </c>
      <c r="G2809" s="256" t="s">
        <v>3905</v>
      </c>
      <c r="H2809" s="256">
        <v>0</v>
      </c>
      <c r="I2809" s="256">
        <v>518</v>
      </c>
      <c r="J2809" s="256" t="s">
        <v>5502</v>
      </c>
      <c r="K2809" s="256" t="s">
        <v>5502</v>
      </c>
      <c r="L2809" s="256" t="s">
        <v>5502</v>
      </c>
      <c r="M2809" s="256" t="s">
        <v>5502</v>
      </c>
      <c r="N2809" s="256">
        <v>0</v>
      </c>
      <c r="O2809" s="256">
        <v>538</v>
      </c>
    </row>
    <row r="2810" spans="2:15" x14ac:dyDescent="0.25">
      <c r="B2810" t="str">
        <f t="shared" si="43"/>
        <v>1265150016675Total</v>
      </c>
      <c r="C2810" s="504" t="s">
        <v>933</v>
      </c>
      <c r="D2810" s="505" t="s">
        <v>934</v>
      </c>
      <c r="E2810" s="505" t="s">
        <v>3482</v>
      </c>
      <c r="F2810" s="505" t="str">
        <f>F2809</f>
        <v>6675</v>
      </c>
      <c r="G2810" s="504" t="s">
        <v>3343</v>
      </c>
      <c r="H2810" s="504">
        <v>0</v>
      </c>
      <c r="I2810" s="504">
        <v>830</v>
      </c>
      <c r="J2810" s="504">
        <v>16</v>
      </c>
      <c r="K2810" s="504" t="s">
        <v>5502</v>
      </c>
      <c r="L2810" s="504">
        <v>15</v>
      </c>
      <c r="M2810" s="504" t="s">
        <v>5502</v>
      </c>
      <c r="N2810" s="504" t="s">
        <v>5502</v>
      </c>
      <c r="O2810" s="504">
        <v>869</v>
      </c>
    </row>
    <row r="2811" spans="2:15" x14ac:dyDescent="0.25">
      <c r="B2811" t="str">
        <f t="shared" si="43"/>
        <v>1265150013647Female</v>
      </c>
      <c r="C2811" s="256" t="s">
        <v>933</v>
      </c>
      <c r="D2811" s="17" t="s">
        <v>934</v>
      </c>
      <c r="E2811" s="17" t="s">
        <v>3484</v>
      </c>
      <c r="F2811" s="17" t="s">
        <v>3485</v>
      </c>
      <c r="G2811" s="256" t="s">
        <v>3904</v>
      </c>
      <c r="H2811" s="256">
        <v>0</v>
      </c>
      <c r="I2811" s="256" t="s">
        <v>5502</v>
      </c>
      <c r="J2811" s="256">
        <v>19</v>
      </c>
      <c r="K2811" s="256" t="s">
        <v>5502</v>
      </c>
      <c r="L2811" s="256" t="s">
        <v>5502</v>
      </c>
      <c r="M2811" s="256">
        <v>17</v>
      </c>
      <c r="N2811" s="256">
        <v>0</v>
      </c>
      <c r="O2811" s="256">
        <v>51</v>
      </c>
    </row>
    <row r="2812" spans="2:15" x14ac:dyDescent="0.25">
      <c r="B2812" t="str">
        <f t="shared" si="43"/>
        <v>1265150013647Male</v>
      </c>
      <c r="C2812" s="256" t="s">
        <v>933</v>
      </c>
      <c r="D2812" s="17" t="s">
        <v>934</v>
      </c>
      <c r="E2812" s="17" t="s">
        <v>3484</v>
      </c>
      <c r="F2812" s="17" t="s">
        <v>3485</v>
      </c>
      <c r="G2812" s="256" t="s">
        <v>3905</v>
      </c>
      <c r="H2812" s="256">
        <v>0</v>
      </c>
      <c r="I2812" s="256" t="s">
        <v>5502</v>
      </c>
      <c r="J2812" s="256">
        <v>22</v>
      </c>
      <c r="K2812" s="256" t="s">
        <v>5502</v>
      </c>
      <c r="L2812" s="256" t="s">
        <v>5502</v>
      </c>
      <c r="M2812" s="256">
        <v>31</v>
      </c>
      <c r="N2812" s="256">
        <v>0</v>
      </c>
      <c r="O2812" s="256">
        <v>63</v>
      </c>
    </row>
    <row r="2813" spans="2:15" x14ac:dyDescent="0.25">
      <c r="B2813" t="str">
        <f t="shared" si="43"/>
        <v>1265150013647Total</v>
      </c>
      <c r="C2813" s="504" t="s">
        <v>933</v>
      </c>
      <c r="D2813" s="505" t="s">
        <v>934</v>
      </c>
      <c r="E2813" s="505" t="s">
        <v>3484</v>
      </c>
      <c r="F2813" s="505" t="str">
        <f>F2812</f>
        <v>3647</v>
      </c>
      <c r="G2813" s="504" t="s">
        <v>3343</v>
      </c>
      <c r="H2813" s="504">
        <v>0</v>
      </c>
      <c r="I2813" s="504">
        <v>14</v>
      </c>
      <c r="J2813" s="504">
        <v>41</v>
      </c>
      <c r="K2813" s="504" t="s">
        <v>5502</v>
      </c>
      <c r="L2813" s="504" t="s">
        <v>5502</v>
      </c>
      <c r="M2813" s="504">
        <v>48</v>
      </c>
      <c r="N2813" s="504">
        <v>0</v>
      </c>
      <c r="O2813" s="504">
        <v>114</v>
      </c>
    </row>
    <row r="2814" spans="2:15" x14ac:dyDescent="0.25">
      <c r="B2814" t="str">
        <f t="shared" si="43"/>
        <v>1265150013670Female</v>
      </c>
      <c r="C2814" s="256" t="s">
        <v>933</v>
      </c>
      <c r="D2814" s="17" t="s">
        <v>934</v>
      </c>
      <c r="E2814" s="17" t="s">
        <v>3486</v>
      </c>
      <c r="F2814" s="17" t="s">
        <v>3487</v>
      </c>
      <c r="G2814" s="256" t="s">
        <v>3904</v>
      </c>
      <c r="H2814" s="256">
        <v>0</v>
      </c>
      <c r="I2814" s="256" t="s">
        <v>5502</v>
      </c>
      <c r="J2814" s="256">
        <v>0</v>
      </c>
      <c r="K2814" s="256">
        <v>0</v>
      </c>
      <c r="L2814" s="256" t="s">
        <v>5502</v>
      </c>
      <c r="M2814" s="256">
        <v>0</v>
      </c>
      <c r="N2814" s="256">
        <v>0</v>
      </c>
      <c r="O2814" s="256">
        <v>51</v>
      </c>
    </row>
    <row r="2815" spans="2:15" x14ac:dyDescent="0.25">
      <c r="B2815" t="str">
        <f t="shared" si="43"/>
        <v>1265150013670Male</v>
      </c>
      <c r="C2815" s="256" t="s">
        <v>933</v>
      </c>
      <c r="D2815" s="17" t="s">
        <v>934</v>
      </c>
      <c r="E2815" s="17" t="s">
        <v>3486</v>
      </c>
      <c r="F2815" s="17" t="s">
        <v>3487</v>
      </c>
      <c r="G2815" s="256" t="s">
        <v>3905</v>
      </c>
      <c r="H2815" s="256">
        <v>0</v>
      </c>
      <c r="I2815" s="256">
        <v>63</v>
      </c>
      <c r="J2815" s="256" t="s">
        <v>5502</v>
      </c>
      <c r="K2815" s="256" t="s">
        <v>5502</v>
      </c>
      <c r="L2815" s="256" t="s">
        <v>5502</v>
      </c>
      <c r="M2815" s="256">
        <v>0</v>
      </c>
      <c r="N2815" s="256">
        <v>0</v>
      </c>
      <c r="O2815" s="256">
        <v>70</v>
      </c>
    </row>
    <row r="2816" spans="2:15" x14ac:dyDescent="0.25">
      <c r="B2816" t="str">
        <f t="shared" si="43"/>
        <v>1265150013670Total</v>
      </c>
      <c r="C2816" s="504" t="s">
        <v>933</v>
      </c>
      <c r="D2816" s="505" t="s">
        <v>934</v>
      </c>
      <c r="E2816" s="505" t="s">
        <v>3486</v>
      </c>
      <c r="F2816" s="505" t="str">
        <f>F2815</f>
        <v>3670</v>
      </c>
      <c r="G2816" s="504" t="s">
        <v>3343</v>
      </c>
      <c r="H2816" s="504">
        <v>0</v>
      </c>
      <c r="I2816" s="504" t="s">
        <v>5502</v>
      </c>
      <c r="J2816" s="504" t="s">
        <v>5502</v>
      </c>
      <c r="K2816" s="504" t="s">
        <v>5502</v>
      </c>
      <c r="L2816" s="504" t="s">
        <v>5502</v>
      </c>
      <c r="M2816" s="504">
        <v>0</v>
      </c>
      <c r="N2816" s="504">
        <v>0</v>
      </c>
      <c r="O2816" s="504">
        <v>121</v>
      </c>
    </row>
    <row r="2817" spans="2:15" x14ac:dyDescent="0.25">
      <c r="B2817" t="str">
        <f t="shared" si="43"/>
        <v>1265150017811Female</v>
      </c>
      <c r="C2817" s="256" t="s">
        <v>933</v>
      </c>
      <c r="D2817" s="17" t="s">
        <v>934</v>
      </c>
      <c r="E2817" s="17" t="s">
        <v>3488</v>
      </c>
      <c r="F2817" s="17" t="s">
        <v>3489</v>
      </c>
      <c r="G2817" s="256" t="s">
        <v>3904</v>
      </c>
      <c r="H2817" s="256">
        <v>0</v>
      </c>
      <c r="I2817" s="256">
        <v>153</v>
      </c>
      <c r="J2817" s="256" t="s">
        <v>5502</v>
      </c>
      <c r="K2817" s="256" t="s">
        <v>5502</v>
      </c>
      <c r="L2817" s="256" t="s">
        <v>5502</v>
      </c>
      <c r="M2817" s="256" t="s">
        <v>5502</v>
      </c>
      <c r="N2817" s="256">
        <v>0</v>
      </c>
      <c r="O2817" s="256">
        <v>163</v>
      </c>
    </row>
    <row r="2818" spans="2:15" x14ac:dyDescent="0.25">
      <c r="B2818" t="str">
        <f t="shared" si="43"/>
        <v>1265150017811Male</v>
      </c>
      <c r="C2818" s="256" t="s">
        <v>933</v>
      </c>
      <c r="D2818" s="17" t="s">
        <v>934</v>
      </c>
      <c r="E2818" s="17" t="s">
        <v>3488</v>
      </c>
      <c r="F2818" s="17" t="s">
        <v>3489</v>
      </c>
      <c r="G2818" s="256" t="s">
        <v>3905</v>
      </c>
      <c r="H2818" s="256">
        <v>0</v>
      </c>
      <c r="I2818" s="256">
        <v>165</v>
      </c>
      <c r="J2818" s="256" t="s">
        <v>5502</v>
      </c>
      <c r="K2818" s="256" t="s">
        <v>5502</v>
      </c>
      <c r="L2818" s="256" t="s">
        <v>5502</v>
      </c>
      <c r="M2818" s="256" t="s">
        <v>5502</v>
      </c>
      <c r="N2818" s="256">
        <v>0</v>
      </c>
      <c r="O2818" s="256">
        <v>184</v>
      </c>
    </row>
    <row r="2819" spans="2:15" x14ac:dyDescent="0.25">
      <c r="B2819" t="str">
        <f t="shared" si="43"/>
        <v>1265150017811Total</v>
      </c>
      <c r="C2819" s="504" t="s">
        <v>933</v>
      </c>
      <c r="D2819" s="505" t="s">
        <v>934</v>
      </c>
      <c r="E2819" s="505" t="s">
        <v>3488</v>
      </c>
      <c r="F2819" s="505" t="str">
        <f>F2818</f>
        <v>7811</v>
      </c>
      <c r="G2819" s="504" t="s">
        <v>3343</v>
      </c>
      <c r="H2819" s="504">
        <v>0</v>
      </c>
      <c r="I2819" s="504">
        <v>318</v>
      </c>
      <c r="J2819" s="504">
        <v>14</v>
      </c>
      <c r="K2819" s="504" t="s">
        <v>5502</v>
      </c>
      <c r="L2819" s="504" t="s">
        <v>5502</v>
      </c>
      <c r="M2819" s="504" t="s">
        <v>5502</v>
      </c>
      <c r="N2819" s="504">
        <v>0</v>
      </c>
      <c r="O2819" s="504">
        <v>347</v>
      </c>
    </row>
    <row r="2820" spans="2:15" x14ac:dyDescent="0.25">
      <c r="B2820" t="str">
        <f t="shared" si="43"/>
        <v>1265150016530Female</v>
      </c>
      <c r="C2820" s="256" t="s">
        <v>933</v>
      </c>
      <c r="D2820" s="17" t="s">
        <v>934</v>
      </c>
      <c r="E2820" s="17" t="s">
        <v>3490</v>
      </c>
      <c r="F2820" s="17" t="s">
        <v>3491</v>
      </c>
      <c r="G2820" s="256" t="s">
        <v>3904</v>
      </c>
      <c r="H2820" s="256">
        <v>0</v>
      </c>
      <c r="I2820" s="256">
        <v>40</v>
      </c>
      <c r="J2820" s="256" t="s">
        <v>5502</v>
      </c>
      <c r="K2820" s="256" t="s">
        <v>5502</v>
      </c>
      <c r="L2820" s="256" t="s">
        <v>5502</v>
      </c>
      <c r="M2820" s="256" t="s">
        <v>5502</v>
      </c>
      <c r="N2820" s="256">
        <v>0</v>
      </c>
      <c r="O2820" s="256">
        <v>58</v>
      </c>
    </row>
    <row r="2821" spans="2:15" x14ac:dyDescent="0.25">
      <c r="B2821" t="str">
        <f t="shared" ref="B2821:B2884" si="44">C2821&amp;F2821&amp;G2821</f>
        <v>1265150016530Male</v>
      </c>
      <c r="C2821" s="256" t="s">
        <v>933</v>
      </c>
      <c r="D2821" s="17" t="s">
        <v>934</v>
      </c>
      <c r="E2821" s="17" t="s">
        <v>3490</v>
      </c>
      <c r="F2821" s="17" t="s">
        <v>3491</v>
      </c>
      <c r="G2821" s="256" t="s">
        <v>3905</v>
      </c>
      <c r="H2821" s="256">
        <v>0</v>
      </c>
      <c r="I2821" s="256">
        <v>55</v>
      </c>
      <c r="J2821" s="256" t="s">
        <v>5502</v>
      </c>
      <c r="K2821" s="256" t="s">
        <v>5502</v>
      </c>
      <c r="L2821" s="256" t="s">
        <v>5502</v>
      </c>
      <c r="M2821" s="256" t="s">
        <v>5502</v>
      </c>
      <c r="N2821" s="256">
        <v>0</v>
      </c>
      <c r="O2821" s="256">
        <v>68</v>
      </c>
    </row>
    <row r="2822" spans="2:15" x14ac:dyDescent="0.25">
      <c r="B2822" t="str">
        <f t="shared" si="44"/>
        <v>1265150016530Total</v>
      </c>
      <c r="C2822" s="504" t="s">
        <v>933</v>
      </c>
      <c r="D2822" s="505" t="s">
        <v>934</v>
      </c>
      <c r="E2822" s="505" t="s">
        <v>3490</v>
      </c>
      <c r="F2822" s="505" t="str">
        <f>F2821</f>
        <v>6530</v>
      </c>
      <c r="G2822" s="504" t="s">
        <v>3343</v>
      </c>
      <c r="H2822" s="504">
        <v>0</v>
      </c>
      <c r="I2822" s="504">
        <v>95</v>
      </c>
      <c r="J2822" s="504" t="s">
        <v>5502</v>
      </c>
      <c r="K2822" s="504" t="s">
        <v>5502</v>
      </c>
      <c r="L2822" s="504" t="s">
        <v>5502</v>
      </c>
      <c r="M2822" s="504">
        <v>15</v>
      </c>
      <c r="N2822" s="504">
        <v>0</v>
      </c>
      <c r="O2822" s="504">
        <v>126</v>
      </c>
    </row>
    <row r="2823" spans="2:15" x14ac:dyDescent="0.25">
      <c r="B2823" t="str">
        <f t="shared" si="44"/>
        <v>1265150013664Female</v>
      </c>
      <c r="C2823" s="256" t="s">
        <v>933</v>
      </c>
      <c r="D2823" s="17" t="s">
        <v>934</v>
      </c>
      <c r="E2823" s="17" t="s">
        <v>10428</v>
      </c>
      <c r="F2823" s="17" t="s">
        <v>10427</v>
      </c>
      <c r="G2823" s="256" t="s">
        <v>3904</v>
      </c>
      <c r="H2823" s="256">
        <v>0</v>
      </c>
      <c r="I2823" s="256" t="s">
        <v>5502</v>
      </c>
      <c r="J2823" s="256" t="s">
        <v>5502</v>
      </c>
      <c r="K2823" s="256">
        <v>0</v>
      </c>
      <c r="L2823" s="256">
        <v>0</v>
      </c>
      <c r="M2823" s="256">
        <v>0</v>
      </c>
      <c r="N2823" s="256">
        <v>0</v>
      </c>
      <c r="O2823" s="256">
        <v>21</v>
      </c>
    </row>
    <row r="2824" spans="2:15" x14ac:dyDescent="0.25">
      <c r="B2824" t="str">
        <f t="shared" si="44"/>
        <v>1265150013664Male</v>
      </c>
      <c r="C2824" s="256" t="s">
        <v>933</v>
      </c>
      <c r="D2824" s="17" t="s">
        <v>934</v>
      </c>
      <c r="E2824" s="17" t="s">
        <v>10428</v>
      </c>
      <c r="F2824" s="17" t="s">
        <v>10427</v>
      </c>
      <c r="G2824" s="256" t="s">
        <v>3905</v>
      </c>
      <c r="H2824" s="256">
        <v>0</v>
      </c>
      <c r="I2824" s="256">
        <v>15</v>
      </c>
      <c r="J2824" s="256">
        <v>0</v>
      </c>
      <c r="K2824" s="256" t="s">
        <v>5502</v>
      </c>
      <c r="L2824" s="256" t="s">
        <v>5502</v>
      </c>
      <c r="M2824" s="256">
        <v>0</v>
      </c>
      <c r="N2824" s="256">
        <v>0</v>
      </c>
      <c r="O2824" s="256">
        <v>19</v>
      </c>
    </row>
    <row r="2825" spans="2:15" x14ac:dyDescent="0.25">
      <c r="B2825" t="str">
        <f t="shared" si="44"/>
        <v>1265150013664Total</v>
      </c>
      <c r="C2825" s="504" t="s">
        <v>933</v>
      </c>
      <c r="D2825" s="505" t="s">
        <v>934</v>
      </c>
      <c r="E2825" s="505" t="s">
        <v>10428</v>
      </c>
      <c r="F2825" s="505" t="str">
        <f>F2824</f>
        <v>3664</v>
      </c>
      <c r="G2825" s="504" t="s">
        <v>3343</v>
      </c>
      <c r="H2825" s="504">
        <v>0</v>
      </c>
      <c r="I2825" s="504" t="s">
        <v>5502</v>
      </c>
      <c r="J2825" s="504" t="s">
        <v>5502</v>
      </c>
      <c r="K2825" s="504" t="s">
        <v>5502</v>
      </c>
      <c r="L2825" s="504" t="s">
        <v>5502</v>
      </c>
      <c r="M2825" s="504">
        <v>0</v>
      </c>
      <c r="N2825" s="504">
        <v>0</v>
      </c>
      <c r="O2825" s="504">
        <v>40</v>
      </c>
    </row>
    <row r="2826" spans="2:15" x14ac:dyDescent="0.25">
      <c r="B2826" t="str">
        <f t="shared" si="44"/>
        <v>1265150013845Female</v>
      </c>
      <c r="C2826" s="256" t="s">
        <v>933</v>
      </c>
      <c r="D2826" s="17" t="s">
        <v>934</v>
      </c>
      <c r="E2826" s="17" t="s">
        <v>3492</v>
      </c>
      <c r="F2826" s="17" t="s">
        <v>3493</v>
      </c>
      <c r="G2826" s="256" t="s">
        <v>3904</v>
      </c>
      <c r="H2826" s="256">
        <v>0</v>
      </c>
      <c r="I2826" s="256">
        <v>276</v>
      </c>
      <c r="J2826" s="256">
        <v>193</v>
      </c>
      <c r="K2826" s="256">
        <v>150</v>
      </c>
      <c r="L2826" s="256">
        <v>39</v>
      </c>
      <c r="M2826" s="256">
        <v>31</v>
      </c>
      <c r="N2826" s="256">
        <v>0</v>
      </c>
      <c r="O2826" s="256">
        <v>689</v>
      </c>
    </row>
    <row r="2827" spans="2:15" x14ac:dyDescent="0.25">
      <c r="B2827" t="str">
        <f t="shared" si="44"/>
        <v>1265150013845Male</v>
      </c>
      <c r="C2827" s="256" t="s">
        <v>933</v>
      </c>
      <c r="D2827" s="17" t="s">
        <v>934</v>
      </c>
      <c r="E2827" s="17" t="s">
        <v>3492</v>
      </c>
      <c r="F2827" s="17" t="s">
        <v>3493</v>
      </c>
      <c r="G2827" s="256" t="s">
        <v>3905</v>
      </c>
      <c r="H2827" s="256" t="s">
        <v>5502</v>
      </c>
      <c r="I2827" s="256">
        <v>344</v>
      </c>
      <c r="J2827" s="256">
        <v>204</v>
      </c>
      <c r="K2827" s="256">
        <v>215</v>
      </c>
      <c r="L2827" s="256">
        <v>48</v>
      </c>
      <c r="M2827" s="256" t="s">
        <v>5502</v>
      </c>
      <c r="N2827" s="256" t="s">
        <v>5502</v>
      </c>
      <c r="O2827" s="256">
        <v>845</v>
      </c>
    </row>
    <row r="2828" spans="2:15" x14ac:dyDescent="0.25">
      <c r="B2828" t="str">
        <f t="shared" si="44"/>
        <v>1265150013845Total</v>
      </c>
      <c r="C2828" s="504" t="s">
        <v>933</v>
      </c>
      <c r="D2828" s="505" t="s">
        <v>934</v>
      </c>
      <c r="E2828" s="505" t="s">
        <v>3492</v>
      </c>
      <c r="F2828" s="505" t="str">
        <f>F2827</f>
        <v>3845</v>
      </c>
      <c r="G2828" s="504" t="s">
        <v>3343</v>
      </c>
      <c r="H2828" s="504" t="s">
        <v>5502</v>
      </c>
      <c r="I2828" s="504">
        <v>620</v>
      </c>
      <c r="J2828" s="504">
        <v>397</v>
      </c>
      <c r="K2828" s="504">
        <v>365</v>
      </c>
      <c r="L2828" s="504">
        <v>87</v>
      </c>
      <c r="M2828" s="504" t="s">
        <v>5502</v>
      </c>
      <c r="N2828" s="504" t="s">
        <v>5502</v>
      </c>
      <c r="O2828" s="504">
        <v>1534</v>
      </c>
    </row>
    <row r="2829" spans="2:15" x14ac:dyDescent="0.25">
      <c r="B2829" t="str">
        <f t="shared" si="44"/>
        <v>1265150013717Female</v>
      </c>
      <c r="C2829" s="256" t="s">
        <v>933</v>
      </c>
      <c r="D2829" s="17" t="s">
        <v>934</v>
      </c>
      <c r="E2829" s="17" t="s">
        <v>3494</v>
      </c>
      <c r="F2829" s="17" t="s">
        <v>3495</v>
      </c>
      <c r="G2829" s="256" t="s">
        <v>3904</v>
      </c>
      <c r="H2829" s="256">
        <v>0</v>
      </c>
      <c r="I2829" s="256">
        <v>35</v>
      </c>
      <c r="J2829" s="256" t="s">
        <v>5502</v>
      </c>
      <c r="K2829" s="256">
        <v>0</v>
      </c>
      <c r="L2829" s="256" t="s">
        <v>5502</v>
      </c>
      <c r="M2829" s="256">
        <v>0</v>
      </c>
      <c r="N2829" s="256">
        <v>0</v>
      </c>
      <c r="O2829" s="256">
        <v>40</v>
      </c>
    </row>
    <row r="2830" spans="2:15" x14ac:dyDescent="0.25">
      <c r="B2830" t="str">
        <f t="shared" si="44"/>
        <v>1265150013717Male</v>
      </c>
      <c r="C2830" s="256" t="s">
        <v>933</v>
      </c>
      <c r="D2830" s="17" t="s">
        <v>934</v>
      </c>
      <c r="E2830" s="17" t="s">
        <v>3494</v>
      </c>
      <c r="F2830" s="17" t="s">
        <v>3495</v>
      </c>
      <c r="G2830" s="256" t="s">
        <v>3905</v>
      </c>
      <c r="H2830" s="256">
        <v>0</v>
      </c>
      <c r="I2830" s="256">
        <v>60</v>
      </c>
      <c r="J2830" s="256" t="s">
        <v>5502</v>
      </c>
      <c r="K2830" s="256">
        <v>0</v>
      </c>
      <c r="L2830" s="256" t="s">
        <v>5502</v>
      </c>
      <c r="M2830" s="256" t="s">
        <v>5502</v>
      </c>
      <c r="N2830" s="256">
        <v>0</v>
      </c>
      <c r="O2830" s="256">
        <v>68</v>
      </c>
    </row>
    <row r="2831" spans="2:15" x14ac:dyDescent="0.25">
      <c r="B2831" t="str">
        <f t="shared" si="44"/>
        <v>1265150013717Total</v>
      </c>
      <c r="C2831" s="504" t="s">
        <v>933</v>
      </c>
      <c r="D2831" s="505" t="s">
        <v>934</v>
      </c>
      <c r="E2831" s="505" t="s">
        <v>3494</v>
      </c>
      <c r="F2831" s="505" t="str">
        <f>F2830</f>
        <v>3717</v>
      </c>
      <c r="G2831" s="504" t="s">
        <v>3343</v>
      </c>
      <c r="H2831" s="504">
        <v>0</v>
      </c>
      <c r="I2831" s="504">
        <v>95</v>
      </c>
      <c r="J2831" s="504" t="s">
        <v>5502</v>
      </c>
      <c r="K2831" s="504">
        <v>0</v>
      </c>
      <c r="L2831" s="504" t="s">
        <v>5502</v>
      </c>
      <c r="M2831" s="504" t="s">
        <v>5502</v>
      </c>
      <c r="N2831" s="504">
        <v>0</v>
      </c>
      <c r="O2831" s="504">
        <v>108</v>
      </c>
    </row>
    <row r="2832" spans="2:15" x14ac:dyDescent="0.25">
      <c r="B2832" t="str">
        <f t="shared" si="44"/>
        <v>1265150014732Female</v>
      </c>
      <c r="C2832" s="256" t="s">
        <v>933</v>
      </c>
      <c r="D2832" s="17" t="s">
        <v>934</v>
      </c>
      <c r="E2832" s="17" t="s">
        <v>3496</v>
      </c>
      <c r="F2832" s="17" t="s">
        <v>3497</v>
      </c>
      <c r="G2832" s="256" t="s">
        <v>3904</v>
      </c>
      <c r="H2832" s="256" t="s">
        <v>5502</v>
      </c>
      <c r="I2832" s="256">
        <v>32</v>
      </c>
      <c r="J2832" s="256" t="s">
        <v>5502</v>
      </c>
      <c r="K2832" s="256" t="s">
        <v>5502</v>
      </c>
      <c r="L2832" s="256" t="s">
        <v>5502</v>
      </c>
      <c r="M2832" s="256" t="s">
        <v>5502</v>
      </c>
      <c r="N2832" s="256">
        <v>0</v>
      </c>
      <c r="O2832" s="256">
        <v>39</v>
      </c>
    </row>
    <row r="2833" spans="2:15" x14ac:dyDescent="0.25">
      <c r="B2833" t="str">
        <f t="shared" si="44"/>
        <v>1265150014732Male</v>
      </c>
      <c r="C2833" s="256" t="s">
        <v>933</v>
      </c>
      <c r="D2833" s="17" t="s">
        <v>934</v>
      </c>
      <c r="E2833" s="17" t="s">
        <v>3496</v>
      </c>
      <c r="F2833" s="17" t="s">
        <v>3497</v>
      </c>
      <c r="G2833" s="256" t="s">
        <v>3905</v>
      </c>
      <c r="H2833" s="256">
        <v>0</v>
      </c>
      <c r="I2833" s="256">
        <v>43</v>
      </c>
      <c r="J2833" s="256" t="s">
        <v>5502</v>
      </c>
      <c r="K2833" s="256">
        <v>0</v>
      </c>
      <c r="L2833" s="256" t="s">
        <v>5502</v>
      </c>
      <c r="M2833" s="256" t="s">
        <v>5502</v>
      </c>
      <c r="N2833" s="256">
        <v>0</v>
      </c>
      <c r="O2833" s="256">
        <v>49</v>
      </c>
    </row>
    <row r="2834" spans="2:15" x14ac:dyDescent="0.25">
      <c r="B2834" t="str">
        <f t="shared" si="44"/>
        <v>1265150014732Total</v>
      </c>
      <c r="C2834" s="504" t="s">
        <v>933</v>
      </c>
      <c r="D2834" s="505" t="s">
        <v>934</v>
      </c>
      <c r="E2834" s="505" t="s">
        <v>3496</v>
      </c>
      <c r="F2834" s="505" t="str">
        <f>F2833</f>
        <v>4732</v>
      </c>
      <c r="G2834" s="504" t="s">
        <v>3343</v>
      </c>
      <c r="H2834" s="504" t="s">
        <v>5502</v>
      </c>
      <c r="I2834" s="504">
        <v>75</v>
      </c>
      <c r="J2834" s="504" t="s">
        <v>5502</v>
      </c>
      <c r="K2834" s="504" t="s">
        <v>5502</v>
      </c>
      <c r="L2834" s="504" t="s">
        <v>5502</v>
      </c>
      <c r="M2834" s="504" t="s">
        <v>5502</v>
      </c>
      <c r="N2834" s="504">
        <v>0</v>
      </c>
      <c r="O2834" s="504">
        <v>88</v>
      </c>
    </row>
    <row r="2835" spans="2:15" x14ac:dyDescent="0.25">
      <c r="B2835" t="str">
        <f t="shared" si="44"/>
        <v>1265150016533Female</v>
      </c>
      <c r="C2835" s="256" t="s">
        <v>933</v>
      </c>
      <c r="D2835" s="17" t="s">
        <v>934</v>
      </c>
      <c r="E2835" s="17" t="s">
        <v>3498</v>
      </c>
      <c r="F2835" s="17" t="s">
        <v>3499</v>
      </c>
      <c r="G2835" s="256" t="s">
        <v>3904</v>
      </c>
      <c r="H2835" s="256">
        <v>0</v>
      </c>
      <c r="I2835" s="256" t="s">
        <v>5502</v>
      </c>
      <c r="J2835" s="256">
        <v>0</v>
      </c>
      <c r="K2835" s="256" t="s">
        <v>5502</v>
      </c>
      <c r="L2835" s="256">
        <v>0</v>
      </c>
      <c r="M2835" s="256">
        <v>0</v>
      </c>
      <c r="N2835" s="256">
        <v>0</v>
      </c>
      <c r="O2835" s="256">
        <v>37</v>
      </c>
    </row>
    <row r="2836" spans="2:15" x14ac:dyDescent="0.25">
      <c r="B2836" t="str">
        <f t="shared" si="44"/>
        <v>1265150016533Male</v>
      </c>
      <c r="C2836" s="256" t="s">
        <v>933</v>
      </c>
      <c r="D2836" s="17" t="s">
        <v>934</v>
      </c>
      <c r="E2836" s="17" t="s">
        <v>3498</v>
      </c>
      <c r="F2836" s="17" t="s">
        <v>3499</v>
      </c>
      <c r="G2836" s="256" t="s">
        <v>3905</v>
      </c>
      <c r="H2836" s="256">
        <v>0</v>
      </c>
      <c r="I2836" s="256" t="s">
        <v>5502</v>
      </c>
      <c r="J2836" s="256">
        <v>0</v>
      </c>
      <c r="K2836" s="256">
        <v>0</v>
      </c>
      <c r="L2836" s="256" t="s">
        <v>5502</v>
      </c>
      <c r="M2836" s="256">
        <v>0</v>
      </c>
      <c r="N2836" s="256">
        <v>0</v>
      </c>
      <c r="O2836" s="256">
        <v>51</v>
      </c>
    </row>
    <row r="2837" spans="2:15" x14ac:dyDescent="0.25">
      <c r="B2837" t="str">
        <f t="shared" si="44"/>
        <v>1265150016533Total</v>
      </c>
      <c r="C2837" s="504" t="s">
        <v>933</v>
      </c>
      <c r="D2837" s="505" t="s">
        <v>934</v>
      </c>
      <c r="E2837" s="505" t="s">
        <v>3498</v>
      </c>
      <c r="F2837" s="505" t="str">
        <f>F2836</f>
        <v>6533</v>
      </c>
      <c r="G2837" s="504" t="s">
        <v>3343</v>
      </c>
      <c r="H2837" s="504">
        <v>0</v>
      </c>
      <c r="I2837" s="504">
        <v>85</v>
      </c>
      <c r="J2837" s="504">
        <v>0</v>
      </c>
      <c r="K2837" s="504" t="s">
        <v>5502</v>
      </c>
      <c r="L2837" s="504" t="s">
        <v>5502</v>
      </c>
      <c r="M2837" s="504">
        <v>0</v>
      </c>
      <c r="N2837" s="504">
        <v>0</v>
      </c>
      <c r="O2837" s="504">
        <v>88</v>
      </c>
    </row>
    <row r="2838" spans="2:15" x14ac:dyDescent="0.25">
      <c r="B2838" t="str">
        <f t="shared" si="44"/>
        <v>1265150013694Female</v>
      </c>
      <c r="C2838" s="256" t="s">
        <v>933</v>
      </c>
      <c r="D2838" s="17" t="s">
        <v>934</v>
      </c>
      <c r="E2838" s="17" t="s">
        <v>3500</v>
      </c>
      <c r="F2838" s="17" t="s">
        <v>3501</v>
      </c>
      <c r="G2838" s="256" t="s">
        <v>3904</v>
      </c>
      <c r="H2838" s="256">
        <v>0</v>
      </c>
      <c r="I2838" s="256">
        <v>15</v>
      </c>
      <c r="J2838" s="256" t="s">
        <v>5502</v>
      </c>
      <c r="K2838" s="256">
        <v>0</v>
      </c>
      <c r="L2838" s="256" t="s">
        <v>5502</v>
      </c>
      <c r="M2838" s="256">
        <v>0</v>
      </c>
      <c r="N2838" s="256">
        <v>0</v>
      </c>
      <c r="O2838" s="256">
        <v>27</v>
      </c>
    </row>
    <row r="2839" spans="2:15" x14ac:dyDescent="0.25">
      <c r="B2839" t="str">
        <f t="shared" si="44"/>
        <v>1265150013694Male</v>
      </c>
      <c r="C2839" s="256" t="s">
        <v>933</v>
      </c>
      <c r="D2839" s="17" t="s">
        <v>934</v>
      </c>
      <c r="E2839" s="17" t="s">
        <v>3500</v>
      </c>
      <c r="F2839" s="17" t="s">
        <v>3501</v>
      </c>
      <c r="G2839" s="256" t="s">
        <v>3905</v>
      </c>
      <c r="H2839" s="256">
        <v>0</v>
      </c>
      <c r="I2839" s="256">
        <v>26</v>
      </c>
      <c r="J2839" s="256" t="s">
        <v>5502</v>
      </c>
      <c r="K2839" s="256">
        <v>0</v>
      </c>
      <c r="L2839" s="256" t="s">
        <v>5502</v>
      </c>
      <c r="M2839" s="256">
        <v>0</v>
      </c>
      <c r="N2839" s="256">
        <v>0</v>
      </c>
      <c r="O2839" s="256">
        <v>37</v>
      </c>
    </row>
    <row r="2840" spans="2:15" x14ac:dyDescent="0.25">
      <c r="B2840" t="str">
        <f t="shared" si="44"/>
        <v>1265150013694Total</v>
      </c>
      <c r="C2840" s="504" t="s">
        <v>933</v>
      </c>
      <c r="D2840" s="505" t="s">
        <v>934</v>
      </c>
      <c r="E2840" s="505" t="s">
        <v>3500</v>
      </c>
      <c r="F2840" s="505" t="str">
        <f>F2839</f>
        <v>3694</v>
      </c>
      <c r="G2840" s="504" t="s">
        <v>3343</v>
      </c>
      <c r="H2840" s="504">
        <v>0</v>
      </c>
      <c r="I2840" s="504">
        <v>41</v>
      </c>
      <c r="J2840" s="504" t="s">
        <v>5502</v>
      </c>
      <c r="K2840" s="504">
        <v>0</v>
      </c>
      <c r="L2840" s="504" t="s">
        <v>5502</v>
      </c>
      <c r="M2840" s="504">
        <v>0</v>
      </c>
      <c r="N2840" s="504">
        <v>0</v>
      </c>
      <c r="O2840" s="504">
        <v>64</v>
      </c>
    </row>
    <row r="2841" spans="2:15" x14ac:dyDescent="0.25">
      <c r="B2841" t="str">
        <f t="shared" si="44"/>
        <v>1265150017521Female</v>
      </c>
      <c r="C2841" s="256" t="s">
        <v>933</v>
      </c>
      <c r="D2841" s="17" t="s">
        <v>934</v>
      </c>
      <c r="E2841" s="17" t="s">
        <v>3502</v>
      </c>
      <c r="F2841" s="17" t="s">
        <v>3503</v>
      </c>
      <c r="G2841" s="256" t="s">
        <v>3904</v>
      </c>
      <c r="H2841" s="256">
        <v>0</v>
      </c>
      <c r="I2841" s="256">
        <v>53</v>
      </c>
      <c r="J2841" s="256">
        <v>14</v>
      </c>
      <c r="K2841" s="256" t="s">
        <v>5502</v>
      </c>
      <c r="L2841" s="256" t="s">
        <v>5502</v>
      </c>
      <c r="M2841" s="256" t="s">
        <v>5502</v>
      </c>
      <c r="N2841" s="256">
        <v>0</v>
      </c>
      <c r="O2841" s="256">
        <v>73</v>
      </c>
    </row>
    <row r="2842" spans="2:15" x14ac:dyDescent="0.25">
      <c r="B2842" t="str">
        <f t="shared" si="44"/>
        <v>1265150017521Male</v>
      </c>
      <c r="C2842" s="256" t="s">
        <v>933</v>
      </c>
      <c r="D2842" s="17" t="s">
        <v>934</v>
      </c>
      <c r="E2842" s="17" t="s">
        <v>3502</v>
      </c>
      <c r="F2842" s="17" t="s">
        <v>3503</v>
      </c>
      <c r="G2842" s="256" t="s">
        <v>3905</v>
      </c>
      <c r="H2842" s="256">
        <v>0</v>
      </c>
      <c r="I2842" s="256">
        <v>48</v>
      </c>
      <c r="J2842" s="256">
        <v>20</v>
      </c>
      <c r="K2842" s="256">
        <v>0</v>
      </c>
      <c r="L2842" s="256" t="s">
        <v>5502</v>
      </c>
      <c r="M2842" s="256" t="s">
        <v>5502</v>
      </c>
      <c r="N2842" s="256">
        <v>0</v>
      </c>
      <c r="O2842" s="256">
        <v>79</v>
      </c>
    </row>
    <row r="2843" spans="2:15" x14ac:dyDescent="0.25">
      <c r="B2843" t="str">
        <f t="shared" si="44"/>
        <v>1265150017521Total</v>
      </c>
      <c r="C2843" s="504" t="s">
        <v>933</v>
      </c>
      <c r="D2843" s="505" t="s">
        <v>934</v>
      </c>
      <c r="E2843" s="505" t="s">
        <v>3502</v>
      </c>
      <c r="F2843" s="505" t="str">
        <f>F2842</f>
        <v>7521</v>
      </c>
      <c r="G2843" s="504" t="s">
        <v>3343</v>
      </c>
      <c r="H2843" s="504">
        <v>0</v>
      </c>
      <c r="I2843" s="504">
        <v>101</v>
      </c>
      <c r="J2843" s="504">
        <v>34</v>
      </c>
      <c r="K2843" s="504" t="s">
        <v>5502</v>
      </c>
      <c r="L2843" s="504" t="s">
        <v>5502</v>
      </c>
      <c r="M2843" s="504" t="s">
        <v>5502</v>
      </c>
      <c r="N2843" s="504">
        <v>0</v>
      </c>
      <c r="O2843" s="504">
        <v>152</v>
      </c>
    </row>
    <row r="2844" spans="2:15" x14ac:dyDescent="0.25">
      <c r="B2844" t="str">
        <f t="shared" si="44"/>
        <v>1265150013842Female</v>
      </c>
      <c r="C2844" s="256" t="s">
        <v>933</v>
      </c>
      <c r="D2844" s="17" t="s">
        <v>934</v>
      </c>
      <c r="E2844" s="17" t="s">
        <v>3874</v>
      </c>
      <c r="F2844" s="17" t="s">
        <v>3873</v>
      </c>
      <c r="G2844" s="256" t="s">
        <v>3904</v>
      </c>
      <c r="H2844" s="256">
        <v>0</v>
      </c>
      <c r="I2844" s="256">
        <v>167</v>
      </c>
      <c r="J2844" s="256">
        <v>144</v>
      </c>
      <c r="K2844" s="256" t="s">
        <v>5502</v>
      </c>
      <c r="L2844" s="256" t="s">
        <v>5502</v>
      </c>
      <c r="M2844" s="256" t="s">
        <v>5502</v>
      </c>
      <c r="N2844" s="256">
        <v>0</v>
      </c>
      <c r="O2844" s="256">
        <v>327</v>
      </c>
    </row>
    <row r="2845" spans="2:15" x14ac:dyDescent="0.25">
      <c r="B2845" t="str">
        <f t="shared" si="44"/>
        <v>1265150013842Male</v>
      </c>
      <c r="C2845" s="256" t="s">
        <v>933</v>
      </c>
      <c r="D2845" s="17" t="s">
        <v>934</v>
      </c>
      <c r="E2845" s="17" t="s">
        <v>3874</v>
      </c>
      <c r="F2845" s="17" t="s">
        <v>3873</v>
      </c>
      <c r="G2845" s="256" t="s">
        <v>3905</v>
      </c>
      <c r="H2845" s="256">
        <v>0</v>
      </c>
      <c r="I2845" s="256">
        <v>197</v>
      </c>
      <c r="J2845" s="256">
        <v>183</v>
      </c>
      <c r="K2845" s="256">
        <v>33</v>
      </c>
      <c r="L2845" s="256" t="s">
        <v>5502</v>
      </c>
      <c r="M2845" s="256" t="s">
        <v>5502</v>
      </c>
      <c r="N2845" s="256">
        <v>0</v>
      </c>
      <c r="O2845" s="256">
        <v>426</v>
      </c>
    </row>
    <row r="2846" spans="2:15" x14ac:dyDescent="0.25">
      <c r="B2846" t="str">
        <f t="shared" si="44"/>
        <v>1265150013842Total</v>
      </c>
      <c r="C2846" s="504" t="s">
        <v>933</v>
      </c>
      <c r="D2846" s="505" t="s">
        <v>934</v>
      </c>
      <c r="E2846" s="505" t="s">
        <v>3874</v>
      </c>
      <c r="F2846" s="505" t="str">
        <f>F2845</f>
        <v>3842</v>
      </c>
      <c r="G2846" s="504" t="s">
        <v>3343</v>
      </c>
      <c r="H2846" s="504">
        <v>0</v>
      </c>
      <c r="I2846" s="504">
        <v>364</v>
      </c>
      <c r="J2846" s="504">
        <v>327</v>
      </c>
      <c r="K2846" s="504" t="s">
        <v>5502</v>
      </c>
      <c r="L2846" s="504" t="s">
        <v>5502</v>
      </c>
      <c r="M2846" s="504" t="s">
        <v>5502</v>
      </c>
      <c r="N2846" s="504">
        <v>0</v>
      </c>
      <c r="O2846" s="504">
        <v>753</v>
      </c>
    </row>
    <row r="2847" spans="2:15" x14ac:dyDescent="0.25">
      <c r="B2847" t="str">
        <f t="shared" si="44"/>
        <v>1265150013808Female</v>
      </c>
      <c r="C2847" s="256" t="s">
        <v>933</v>
      </c>
      <c r="D2847" s="17" t="s">
        <v>934</v>
      </c>
      <c r="E2847" s="17" t="s">
        <v>3504</v>
      </c>
      <c r="F2847" s="17" t="s">
        <v>3505</v>
      </c>
      <c r="G2847" s="256" t="s">
        <v>3904</v>
      </c>
      <c r="H2847" s="256">
        <v>0</v>
      </c>
      <c r="I2847" s="256">
        <v>80</v>
      </c>
      <c r="J2847" s="256">
        <v>20</v>
      </c>
      <c r="K2847" s="256">
        <v>176</v>
      </c>
      <c r="L2847" s="256">
        <v>45</v>
      </c>
      <c r="M2847" s="256">
        <v>140</v>
      </c>
      <c r="N2847" s="256">
        <v>0</v>
      </c>
      <c r="O2847" s="256">
        <v>461</v>
      </c>
    </row>
    <row r="2848" spans="2:15" x14ac:dyDescent="0.25">
      <c r="B2848" t="str">
        <f t="shared" si="44"/>
        <v>1265150013808Male</v>
      </c>
      <c r="C2848" s="256" t="s">
        <v>933</v>
      </c>
      <c r="D2848" s="17" t="s">
        <v>934</v>
      </c>
      <c r="E2848" s="17" t="s">
        <v>3504</v>
      </c>
      <c r="F2848" s="17" t="s">
        <v>3505</v>
      </c>
      <c r="G2848" s="256" t="s">
        <v>3905</v>
      </c>
      <c r="H2848" s="256">
        <v>0</v>
      </c>
      <c r="I2848" s="256">
        <v>57</v>
      </c>
      <c r="J2848" s="256">
        <v>25</v>
      </c>
      <c r="K2848" s="256">
        <v>153</v>
      </c>
      <c r="L2848" s="256">
        <v>27</v>
      </c>
      <c r="M2848" s="256">
        <v>105</v>
      </c>
      <c r="N2848" s="256">
        <v>0</v>
      </c>
      <c r="O2848" s="256">
        <v>367</v>
      </c>
    </row>
    <row r="2849" spans="2:15" x14ac:dyDescent="0.25">
      <c r="B2849" t="str">
        <f t="shared" si="44"/>
        <v>1265150013808Total</v>
      </c>
      <c r="C2849" s="504" t="s">
        <v>933</v>
      </c>
      <c r="D2849" s="505" t="s">
        <v>934</v>
      </c>
      <c r="E2849" s="505" t="s">
        <v>3504</v>
      </c>
      <c r="F2849" s="505" t="str">
        <f>F2848</f>
        <v>3808</v>
      </c>
      <c r="G2849" s="504" t="s">
        <v>3343</v>
      </c>
      <c r="H2849" s="504">
        <v>0</v>
      </c>
      <c r="I2849" s="504">
        <v>137</v>
      </c>
      <c r="J2849" s="504">
        <v>45</v>
      </c>
      <c r="K2849" s="504">
        <v>329</v>
      </c>
      <c r="L2849" s="504">
        <v>72</v>
      </c>
      <c r="M2849" s="504">
        <v>245</v>
      </c>
      <c r="N2849" s="504">
        <v>0</v>
      </c>
      <c r="O2849" s="504">
        <v>828</v>
      </c>
    </row>
    <row r="2850" spans="2:15" x14ac:dyDescent="0.25">
      <c r="B2850" t="str">
        <f t="shared" si="44"/>
        <v>1265150013769Female</v>
      </c>
      <c r="C2850" s="256" t="s">
        <v>933</v>
      </c>
      <c r="D2850" s="17" t="s">
        <v>934</v>
      </c>
      <c r="E2850" s="17" t="s">
        <v>3506</v>
      </c>
      <c r="F2850" s="17" t="s">
        <v>3507</v>
      </c>
      <c r="G2850" s="256" t="s">
        <v>3904</v>
      </c>
      <c r="H2850" s="256">
        <v>0</v>
      </c>
      <c r="I2850" s="256">
        <v>14</v>
      </c>
      <c r="J2850" s="256">
        <v>24</v>
      </c>
      <c r="K2850" s="256">
        <v>43</v>
      </c>
      <c r="L2850" s="256">
        <v>11</v>
      </c>
      <c r="M2850" s="256">
        <v>43</v>
      </c>
      <c r="N2850" s="256">
        <v>0</v>
      </c>
      <c r="O2850" s="256">
        <v>135</v>
      </c>
    </row>
    <row r="2851" spans="2:15" x14ac:dyDescent="0.25">
      <c r="B2851" t="str">
        <f t="shared" si="44"/>
        <v>1265150013769Male</v>
      </c>
      <c r="C2851" s="256" t="s">
        <v>933</v>
      </c>
      <c r="D2851" s="17" t="s">
        <v>934</v>
      </c>
      <c r="E2851" s="17" t="s">
        <v>3506</v>
      </c>
      <c r="F2851" s="17" t="s">
        <v>3507</v>
      </c>
      <c r="G2851" s="256" t="s">
        <v>3905</v>
      </c>
      <c r="H2851" s="256">
        <v>0</v>
      </c>
      <c r="I2851" s="256">
        <v>20</v>
      </c>
      <c r="J2851" s="256">
        <v>38</v>
      </c>
      <c r="K2851" s="256">
        <v>58</v>
      </c>
      <c r="L2851" s="256">
        <v>11</v>
      </c>
      <c r="M2851" s="256">
        <v>35</v>
      </c>
      <c r="N2851" s="256">
        <v>0</v>
      </c>
      <c r="O2851" s="256">
        <v>162</v>
      </c>
    </row>
    <row r="2852" spans="2:15" x14ac:dyDescent="0.25">
      <c r="B2852" t="str">
        <f t="shared" si="44"/>
        <v>1265150013769Total</v>
      </c>
      <c r="C2852" s="504" t="s">
        <v>933</v>
      </c>
      <c r="D2852" s="505" t="s">
        <v>934</v>
      </c>
      <c r="E2852" s="505" t="s">
        <v>3506</v>
      </c>
      <c r="F2852" s="505" t="str">
        <f>F2851</f>
        <v>3769</v>
      </c>
      <c r="G2852" s="504" t="s">
        <v>3343</v>
      </c>
      <c r="H2852" s="504">
        <v>0</v>
      </c>
      <c r="I2852" s="504">
        <v>34</v>
      </c>
      <c r="J2852" s="504">
        <v>62</v>
      </c>
      <c r="K2852" s="504">
        <v>101</v>
      </c>
      <c r="L2852" s="504">
        <v>22</v>
      </c>
      <c r="M2852" s="504">
        <v>78</v>
      </c>
      <c r="N2852" s="504">
        <v>0</v>
      </c>
      <c r="O2852" s="504">
        <v>297</v>
      </c>
    </row>
    <row r="2853" spans="2:15" x14ac:dyDescent="0.25">
      <c r="B2853" t="str">
        <f t="shared" si="44"/>
        <v>1265150013648Female</v>
      </c>
      <c r="C2853" s="256" t="s">
        <v>933</v>
      </c>
      <c r="D2853" s="17" t="s">
        <v>934</v>
      </c>
      <c r="E2853" s="17" t="s">
        <v>3508</v>
      </c>
      <c r="F2853" s="17" t="s">
        <v>3509</v>
      </c>
      <c r="G2853" s="256" t="s">
        <v>3904</v>
      </c>
      <c r="H2853" s="256">
        <v>0</v>
      </c>
      <c r="I2853" s="256">
        <v>13</v>
      </c>
      <c r="J2853" s="256" t="s">
        <v>5502</v>
      </c>
      <c r="K2853" s="256" t="s">
        <v>5502</v>
      </c>
      <c r="L2853" s="256" t="s">
        <v>5502</v>
      </c>
      <c r="M2853" s="256">
        <v>35</v>
      </c>
      <c r="N2853" s="256">
        <v>0</v>
      </c>
      <c r="O2853" s="256">
        <v>65</v>
      </c>
    </row>
    <row r="2854" spans="2:15" x14ac:dyDescent="0.25">
      <c r="B2854" t="str">
        <f t="shared" si="44"/>
        <v>1265150013648Male</v>
      </c>
      <c r="C2854" s="256" t="s">
        <v>933</v>
      </c>
      <c r="D2854" s="17" t="s">
        <v>934</v>
      </c>
      <c r="E2854" s="17" t="s">
        <v>3508</v>
      </c>
      <c r="F2854" s="17" t="s">
        <v>3509</v>
      </c>
      <c r="G2854" s="256" t="s">
        <v>3905</v>
      </c>
      <c r="H2854" s="256">
        <v>0</v>
      </c>
      <c r="I2854" s="256" t="s">
        <v>5502</v>
      </c>
      <c r="J2854" s="256" t="s">
        <v>5502</v>
      </c>
      <c r="K2854" s="256" t="s">
        <v>5502</v>
      </c>
      <c r="L2854" s="256" t="s">
        <v>5502</v>
      </c>
      <c r="M2854" s="256">
        <v>39</v>
      </c>
      <c r="N2854" s="256">
        <v>0</v>
      </c>
      <c r="O2854" s="256">
        <v>58</v>
      </c>
    </row>
    <row r="2855" spans="2:15" x14ac:dyDescent="0.25">
      <c r="B2855" t="str">
        <f t="shared" si="44"/>
        <v>1265150013648Total</v>
      </c>
      <c r="C2855" s="504" t="s">
        <v>933</v>
      </c>
      <c r="D2855" s="505" t="s">
        <v>934</v>
      </c>
      <c r="E2855" s="505" t="s">
        <v>3508</v>
      </c>
      <c r="F2855" s="505" t="str">
        <f>F2854</f>
        <v>3648</v>
      </c>
      <c r="G2855" s="504" t="s">
        <v>3343</v>
      </c>
      <c r="H2855" s="504">
        <v>0</v>
      </c>
      <c r="I2855" s="504" t="s">
        <v>5502</v>
      </c>
      <c r="J2855" s="504" t="s">
        <v>5502</v>
      </c>
      <c r="K2855" s="504">
        <v>17</v>
      </c>
      <c r="L2855" s="504" t="s">
        <v>5502</v>
      </c>
      <c r="M2855" s="504">
        <v>74</v>
      </c>
      <c r="N2855" s="504">
        <v>0</v>
      </c>
      <c r="O2855" s="504">
        <v>123</v>
      </c>
    </row>
    <row r="2856" spans="2:15" x14ac:dyDescent="0.25">
      <c r="B2856" t="str">
        <f t="shared" si="44"/>
        <v>1265150013719Female</v>
      </c>
      <c r="C2856" s="256" t="s">
        <v>933</v>
      </c>
      <c r="D2856" s="17" t="s">
        <v>934</v>
      </c>
      <c r="E2856" s="17" t="s">
        <v>5326</v>
      </c>
      <c r="F2856" s="17" t="s">
        <v>5325</v>
      </c>
      <c r="G2856" s="256" t="s">
        <v>3904</v>
      </c>
      <c r="H2856" s="256">
        <v>0</v>
      </c>
      <c r="I2856" s="256" t="s">
        <v>5502</v>
      </c>
      <c r="J2856" s="256">
        <v>0</v>
      </c>
      <c r="K2856" s="256">
        <v>0</v>
      </c>
      <c r="L2856" s="256" t="s">
        <v>5502</v>
      </c>
      <c r="M2856" s="256">
        <v>0</v>
      </c>
      <c r="N2856" s="256">
        <v>0</v>
      </c>
      <c r="O2856" s="256">
        <v>69</v>
      </c>
    </row>
    <row r="2857" spans="2:15" x14ac:dyDescent="0.25">
      <c r="B2857" t="str">
        <f t="shared" si="44"/>
        <v>1265150013719Male</v>
      </c>
      <c r="C2857" s="256" t="s">
        <v>933</v>
      </c>
      <c r="D2857" s="17" t="s">
        <v>934</v>
      </c>
      <c r="E2857" s="17" t="s">
        <v>5326</v>
      </c>
      <c r="F2857" s="17" t="s">
        <v>5325</v>
      </c>
      <c r="G2857" s="256" t="s">
        <v>3905</v>
      </c>
      <c r="H2857" s="256">
        <v>0</v>
      </c>
      <c r="I2857" s="256" t="s">
        <v>5502</v>
      </c>
      <c r="J2857" s="256">
        <v>0</v>
      </c>
      <c r="K2857" s="256">
        <v>0</v>
      </c>
      <c r="L2857" s="256" t="s">
        <v>5502</v>
      </c>
      <c r="M2857" s="256">
        <v>0</v>
      </c>
      <c r="N2857" s="256">
        <v>0</v>
      </c>
      <c r="O2857" s="256">
        <v>62</v>
      </c>
    </row>
    <row r="2858" spans="2:15" x14ac:dyDescent="0.25">
      <c r="B2858" t="str">
        <f t="shared" si="44"/>
        <v>1265150013719Total</v>
      </c>
      <c r="C2858" s="504" t="s">
        <v>933</v>
      </c>
      <c r="D2858" s="505" t="s">
        <v>934</v>
      </c>
      <c r="E2858" s="505" t="s">
        <v>5326</v>
      </c>
      <c r="F2858" s="505" t="str">
        <f>F2857</f>
        <v>3719</v>
      </c>
      <c r="G2858" s="504" t="s">
        <v>3343</v>
      </c>
      <c r="H2858" s="504">
        <v>0</v>
      </c>
      <c r="I2858" s="504" t="s">
        <v>5502</v>
      </c>
      <c r="J2858" s="504">
        <v>0</v>
      </c>
      <c r="K2858" s="504">
        <v>0</v>
      </c>
      <c r="L2858" s="504" t="s">
        <v>5502</v>
      </c>
      <c r="M2858" s="504">
        <v>0</v>
      </c>
      <c r="N2858" s="504">
        <v>0</v>
      </c>
      <c r="O2858" s="504">
        <v>131</v>
      </c>
    </row>
    <row r="2859" spans="2:15" x14ac:dyDescent="0.25">
      <c r="B2859" t="str">
        <f t="shared" si="44"/>
        <v>1265150013629Female</v>
      </c>
      <c r="C2859" s="256" t="s">
        <v>933</v>
      </c>
      <c r="D2859" s="17" t="s">
        <v>934</v>
      </c>
      <c r="E2859" s="17" t="s">
        <v>3510</v>
      </c>
      <c r="F2859" s="17" t="s">
        <v>3511</v>
      </c>
      <c r="G2859" s="256" t="s">
        <v>3904</v>
      </c>
      <c r="H2859" s="256">
        <v>0</v>
      </c>
      <c r="I2859" s="256" t="s">
        <v>5502</v>
      </c>
      <c r="J2859" s="256" t="s">
        <v>5502</v>
      </c>
      <c r="K2859" s="256">
        <v>0</v>
      </c>
      <c r="L2859" s="256">
        <v>0</v>
      </c>
      <c r="M2859" s="256">
        <v>0</v>
      </c>
      <c r="N2859" s="256">
        <v>0</v>
      </c>
      <c r="O2859" s="256">
        <v>51</v>
      </c>
    </row>
    <row r="2860" spans="2:15" x14ac:dyDescent="0.25">
      <c r="B2860" t="str">
        <f t="shared" si="44"/>
        <v>1265150013629Male</v>
      </c>
      <c r="C2860" s="256" t="s">
        <v>933</v>
      </c>
      <c r="D2860" s="17" t="s">
        <v>934</v>
      </c>
      <c r="E2860" s="17" t="s">
        <v>3510</v>
      </c>
      <c r="F2860" s="17" t="s">
        <v>3511</v>
      </c>
      <c r="G2860" s="256" t="s">
        <v>3905</v>
      </c>
      <c r="H2860" s="256">
        <v>0</v>
      </c>
      <c r="I2860" s="256">
        <v>40</v>
      </c>
      <c r="J2860" s="256" t="s">
        <v>5502</v>
      </c>
      <c r="K2860" s="256" t="s">
        <v>5502</v>
      </c>
      <c r="L2860" s="256">
        <v>0</v>
      </c>
      <c r="M2860" s="256" t="s">
        <v>5502</v>
      </c>
      <c r="N2860" s="256">
        <v>0</v>
      </c>
      <c r="O2860" s="256">
        <v>45</v>
      </c>
    </row>
    <row r="2861" spans="2:15" x14ac:dyDescent="0.25">
      <c r="B2861" t="str">
        <f t="shared" si="44"/>
        <v>1265150013629Total</v>
      </c>
      <c r="C2861" s="504" t="s">
        <v>933</v>
      </c>
      <c r="D2861" s="505" t="s">
        <v>934</v>
      </c>
      <c r="E2861" s="505" t="s">
        <v>3510</v>
      </c>
      <c r="F2861" s="505" t="str">
        <f>F2860</f>
        <v>3629</v>
      </c>
      <c r="G2861" s="504" t="s">
        <v>3343</v>
      </c>
      <c r="H2861" s="504">
        <v>0</v>
      </c>
      <c r="I2861" s="504" t="s">
        <v>5502</v>
      </c>
      <c r="J2861" s="504" t="s">
        <v>5502</v>
      </c>
      <c r="K2861" s="504" t="s">
        <v>5502</v>
      </c>
      <c r="L2861" s="504">
        <v>0</v>
      </c>
      <c r="M2861" s="504" t="s">
        <v>5502</v>
      </c>
      <c r="N2861" s="504">
        <v>0</v>
      </c>
      <c r="O2861" s="504">
        <v>96</v>
      </c>
    </row>
    <row r="2862" spans="2:15" x14ac:dyDescent="0.25">
      <c r="B2862" t="str">
        <f t="shared" si="44"/>
        <v>1265150015293Female</v>
      </c>
      <c r="C2862" s="256" t="s">
        <v>933</v>
      </c>
      <c r="D2862" s="17" t="s">
        <v>934</v>
      </c>
      <c r="E2862" s="17" t="s">
        <v>3512</v>
      </c>
      <c r="F2862" s="17" t="s">
        <v>3513</v>
      </c>
      <c r="G2862" s="256" t="s">
        <v>3904</v>
      </c>
      <c r="H2862" s="256">
        <v>0</v>
      </c>
      <c r="I2862" s="256" t="s">
        <v>5502</v>
      </c>
      <c r="J2862" s="256">
        <v>26</v>
      </c>
      <c r="K2862" s="256">
        <v>0</v>
      </c>
      <c r="L2862" s="256" t="s">
        <v>5502</v>
      </c>
      <c r="M2862" s="256">
        <v>0</v>
      </c>
      <c r="N2862" s="256">
        <v>0</v>
      </c>
      <c r="O2862" s="256">
        <v>40</v>
      </c>
    </row>
    <row r="2863" spans="2:15" x14ac:dyDescent="0.25">
      <c r="B2863" t="str">
        <f t="shared" si="44"/>
        <v>1265150015293Male</v>
      </c>
      <c r="C2863" s="256" t="s">
        <v>933</v>
      </c>
      <c r="D2863" s="17" t="s">
        <v>934</v>
      </c>
      <c r="E2863" s="17" t="s">
        <v>3512</v>
      </c>
      <c r="F2863" s="17" t="s">
        <v>3513</v>
      </c>
      <c r="G2863" s="256" t="s">
        <v>3905</v>
      </c>
      <c r="H2863" s="256">
        <v>0</v>
      </c>
      <c r="I2863" s="256">
        <v>22</v>
      </c>
      <c r="J2863" s="256">
        <v>38</v>
      </c>
      <c r="K2863" s="256">
        <v>0</v>
      </c>
      <c r="L2863" s="256" t="s">
        <v>5502</v>
      </c>
      <c r="M2863" s="256" t="s">
        <v>5502</v>
      </c>
      <c r="N2863" s="256">
        <v>0</v>
      </c>
      <c r="O2863" s="256">
        <v>65</v>
      </c>
    </row>
    <row r="2864" spans="2:15" x14ac:dyDescent="0.25">
      <c r="B2864" t="str">
        <f t="shared" si="44"/>
        <v>1265150015293Total</v>
      </c>
      <c r="C2864" s="504" t="s">
        <v>933</v>
      </c>
      <c r="D2864" s="505" t="s">
        <v>934</v>
      </c>
      <c r="E2864" s="505" t="s">
        <v>3512</v>
      </c>
      <c r="F2864" s="505" t="str">
        <f>F2863</f>
        <v>5293</v>
      </c>
      <c r="G2864" s="504" t="s">
        <v>3343</v>
      </c>
      <c r="H2864" s="504">
        <v>0</v>
      </c>
      <c r="I2864" s="504" t="s">
        <v>5502</v>
      </c>
      <c r="J2864" s="504">
        <v>64</v>
      </c>
      <c r="K2864" s="504">
        <v>0</v>
      </c>
      <c r="L2864" s="504" t="s">
        <v>5502</v>
      </c>
      <c r="M2864" s="504" t="s">
        <v>5502</v>
      </c>
      <c r="N2864" s="504">
        <v>0</v>
      </c>
      <c r="O2864" s="504">
        <v>105</v>
      </c>
    </row>
    <row r="2865" spans="2:15" x14ac:dyDescent="0.25">
      <c r="B2865" t="str">
        <f t="shared" si="44"/>
        <v>1265150013611Female</v>
      </c>
      <c r="C2865" s="256" t="s">
        <v>933</v>
      </c>
      <c r="D2865" s="17" t="s">
        <v>934</v>
      </c>
      <c r="E2865" s="17" t="s">
        <v>3514</v>
      </c>
      <c r="F2865" s="17" t="s">
        <v>3515</v>
      </c>
      <c r="G2865" s="256" t="s">
        <v>3904</v>
      </c>
      <c r="H2865" s="256">
        <v>0</v>
      </c>
      <c r="I2865" s="256" t="s">
        <v>5502</v>
      </c>
      <c r="J2865" s="256">
        <v>0</v>
      </c>
      <c r="K2865" s="256">
        <v>0</v>
      </c>
      <c r="L2865" s="256" t="s">
        <v>5502</v>
      </c>
      <c r="M2865" s="256">
        <v>0</v>
      </c>
      <c r="N2865" s="256">
        <v>0</v>
      </c>
      <c r="O2865" s="256">
        <v>28</v>
      </c>
    </row>
    <row r="2866" spans="2:15" x14ac:dyDescent="0.25">
      <c r="B2866" t="str">
        <f t="shared" si="44"/>
        <v>1265150013611Male</v>
      </c>
      <c r="C2866" s="256" t="s">
        <v>933</v>
      </c>
      <c r="D2866" s="17" t="s">
        <v>934</v>
      </c>
      <c r="E2866" s="17" t="s">
        <v>3514</v>
      </c>
      <c r="F2866" s="17" t="s">
        <v>3515</v>
      </c>
      <c r="G2866" s="256" t="s">
        <v>3905</v>
      </c>
      <c r="H2866" s="256">
        <v>0</v>
      </c>
      <c r="I2866" s="256" t="s">
        <v>5502</v>
      </c>
      <c r="J2866" s="256">
        <v>0</v>
      </c>
      <c r="K2866" s="256">
        <v>0</v>
      </c>
      <c r="L2866" s="256" t="s">
        <v>5502</v>
      </c>
      <c r="M2866" s="256">
        <v>0</v>
      </c>
      <c r="N2866" s="256">
        <v>0</v>
      </c>
      <c r="O2866" s="256">
        <v>51</v>
      </c>
    </row>
    <row r="2867" spans="2:15" x14ac:dyDescent="0.25">
      <c r="B2867" t="str">
        <f t="shared" si="44"/>
        <v>1265150013611Total</v>
      </c>
      <c r="C2867" s="504" t="s">
        <v>933</v>
      </c>
      <c r="D2867" s="505" t="s">
        <v>934</v>
      </c>
      <c r="E2867" s="505" t="s">
        <v>3514</v>
      </c>
      <c r="F2867" s="505" t="str">
        <f>F2866</f>
        <v>3611</v>
      </c>
      <c r="G2867" s="504" t="s">
        <v>3343</v>
      </c>
      <c r="H2867" s="504">
        <v>0</v>
      </c>
      <c r="I2867" s="504" t="s">
        <v>5502</v>
      </c>
      <c r="J2867" s="504">
        <v>0</v>
      </c>
      <c r="K2867" s="504">
        <v>0</v>
      </c>
      <c r="L2867" s="504" t="s">
        <v>5502</v>
      </c>
      <c r="M2867" s="504">
        <v>0</v>
      </c>
      <c r="N2867" s="504">
        <v>0</v>
      </c>
      <c r="O2867" s="504">
        <v>79</v>
      </c>
    </row>
    <row r="2868" spans="2:15" x14ac:dyDescent="0.25">
      <c r="B2868" t="str">
        <f t="shared" si="44"/>
        <v>1265150013630Female</v>
      </c>
      <c r="C2868" s="256" t="s">
        <v>933</v>
      </c>
      <c r="D2868" s="17" t="s">
        <v>934</v>
      </c>
      <c r="E2868" s="17" t="s">
        <v>3516</v>
      </c>
      <c r="F2868" s="17" t="s">
        <v>3517</v>
      </c>
      <c r="G2868" s="256" t="s">
        <v>3904</v>
      </c>
      <c r="H2868" s="256">
        <v>0</v>
      </c>
      <c r="I2868" s="256">
        <v>30</v>
      </c>
      <c r="J2868" s="256">
        <v>0</v>
      </c>
      <c r="K2868" s="256">
        <v>0</v>
      </c>
      <c r="L2868" s="256">
        <v>0</v>
      </c>
      <c r="M2868" s="256">
        <v>0</v>
      </c>
      <c r="N2868" s="256">
        <v>0</v>
      </c>
      <c r="O2868" s="256">
        <v>30</v>
      </c>
    </row>
    <row r="2869" spans="2:15" x14ac:dyDescent="0.25">
      <c r="B2869" t="str">
        <f t="shared" si="44"/>
        <v>1265150013630Male</v>
      </c>
      <c r="C2869" s="256" t="s">
        <v>933</v>
      </c>
      <c r="D2869" s="17" t="s">
        <v>934</v>
      </c>
      <c r="E2869" s="17" t="s">
        <v>3516</v>
      </c>
      <c r="F2869" s="17" t="s">
        <v>3517</v>
      </c>
      <c r="G2869" s="256" t="s">
        <v>3905</v>
      </c>
      <c r="H2869" s="256">
        <v>0</v>
      </c>
      <c r="I2869" s="256">
        <v>30</v>
      </c>
      <c r="J2869" s="256" t="s">
        <v>5502</v>
      </c>
      <c r="K2869" s="256" t="s">
        <v>5502</v>
      </c>
      <c r="L2869" s="256" t="s">
        <v>5502</v>
      </c>
      <c r="M2869" s="256">
        <v>0</v>
      </c>
      <c r="N2869" s="256">
        <v>0</v>
      </c>
      <c r="O2869" s="256">
        <v>37</v>
      </c>
    </row>
    <row r="2870" spans="2:15" x14ac:dyDescent="0.25">
      <c r="B2870" t="str">
        <f t="shared" si="44"/>
        <v>1265150013630Total</v>
      </c>
      <c r="C2870" s="504" t="s">
        <v>933</v>
      </c>
      <c r="D2870" s="505" t="s">
        <v>934</v>
      </c>
      <c r="E2870" s="505" t="s">
        <v>3516</v>
      </c>
      <c r="F2870" s="505" t="str">
        <f>F2869</f>
        <v>3630</v>
      </c>
      <c r="G2870" s="504" t="s">
        <v>3343</v>
      </c>
      <c r="H2870" s="504">
        <v>0</v>
      </c>
      <c r="I2870" s="504">
        <v>60</v>
      </c>
      <c r="J2870" s="504" t="s">
        <v>5502</v>
      </c>
      <c r="K2870" s="504" t="s">
        <v>5502</v>
      </c>
      <c r="L2870" s="504" t="s">
        <v>5502</v>
      </c>
      <c r="M2870" s="504">
        <v>0</v>
      </c>
      <c r="N2870" s="504">
        <v>0</v>
      </c>
      <c r="O2870" s="504">
        <v>67</v>
      </c>
    </row>
    <row r="2871" spans="2:15" x14ac:dyDescent="0.25">
      <c r="B2871" t="str">
        <f t="shared" si="44"/>
        <v>1265150016768Female</v>
      </c>
      <c r="C2871" s="256" t="s">
        <v>933</v>
      </c>
      <c r="D2871" s="17" t="s">
        <v>934</v>
      </c>
      <c r="E2871" s="17" t="s">
        <v>3518</v>
      </c>
      <c r="F2871" s="17" t="s">
        <v>3519</v>
      </c>
      <c r="G2871" s="256" t="s">
        <v>3904</v>
      </c>
      <c r="H2871" s="256">
        <v>0</v>
      </c>
      <c r="I2871" s="256">
        <v>97</v>
      </c>
      <c r="J2871" s="256">
        <v>54</v>
      </c>
      <c r="K2871" s="256">
        <v>71</v>
      </c>
      <c r="L2871" s="256">
        <v>17</v>
      </c>
      <c r="M2871" s="256">
        <v>12</v>
      </c>
      <c r="N2871" s="256">
        <v>0</v>
      </c>
      <c r="O2871" s="256">
        <v>251</v>
      </c>
    </row>
    <row r="2872" spans="2:15" x14ac:dyDescent="0.25">
      <c r="B2872" t="str">
        <f t="shared" si="44"/>
        <v>1265150016768Male</v>
      </c>
      <c r="C2872" s="256" t="s">
        <v>933</v>
      </c>
      <c r="D2872" s="17" t="s">
        <v>934</v>
      </c>
      <c r="E2872" s="17" t="s">
        <v>3518</v>
      </c>
      <c r="F2872" s="17" t="s">
        <v>3519</v>
      </c>
      <c r="G2872" s="256" t="s">
        <v>3905</v>
      </c>
      <c r="H2872" s="256" t="s">
        <v>5502</v>
      </c>
      <c r="I2872" s="256">
        <v>118</v>
      </c>
      <c r="J2872" s="256">
        <v>77</v>
      </c>
      <c r="K2872" s="256">
        <v>91</v>
      </c>
      <c r="L2872" s="256">
        <v>30</v>
      </c>
      <c r="M2872" s="256" t="s">
        <v>5502</v>
      </c>
      <c r="N2872" s="256">
        <v>0</v>
      </c>
      <c r="O2872" s="256">
        <v>329</v>
      </c>
    </row>
    <row r="2873" spans="2:15" x14ac:dyDescent="0.25">
      <c r="B2873" t="str">
        <f t="shared" si="44"/>
        <v>1265150016768Total</v>
      </c>
      <c r="C2873" s="504" t="s">
        <v>933</v>
      </c>
      <c r="D2873" s="505" t="s">
        <v>934</v>
      </c>
      <c r="E2873" s="505" t="s">
        <v>3518</v>
      </c>
      <c r="F2873" s="505" t="str">
        <f>F2872</f>
        <v>6768</v>
      </c>
      <c r="G2873" s="504" t="s">
        <v>3343</v>
      </c>
      <c r="H2873" s="504" t="s">
        <v>5502</v>
      </c>
      <c r="I2873" s="504">
        <v>215</v>
      </c>
      <c r="J2873" s="504">
        <v>131</v>
      </c>
      <c r="K2873" s="504">
        <v>162</v>
      </c>
      <c r="L2873" s="504">
        <v>47</v>
      </c>
      <c r="M2873" s="504" t="s">
        <v>5502</v>
      </c>
      <c r="N2873" s="504">
        <v>0</v>
      </c>
      <c r="O2873" s="504">
        <v>580</v>
      </c>
    </row>
    <row r="2874" spans="2:15" x14ac:dyDescent="0.25">
      <c r="B2874" t="str">
        <f t="shared" si="44"/>
        <v>1265150013649Female</v>
      </c>
      <c r="C2874" s="256" t="s">
        <v>933</v>
      </c>
      <c r="D2874" s="17" t="s">
        <v>934</v>
      </c>
      <c r="E2874" s="17" t="s">
        <v>3520</v>
      </c>
      <c r="F2874" s="17" t="s">
        <v>3521</v>
      </c>
      <c r="G2874" s="256" t="s">
        <v>3904</v>
      </c>
      <c r="H2874" s="256">
        <v>0</v>
      </c>
      <c r="I2874" s="256">
        <v>14</v>
      </c>
      <c r="J2874" s="256" t="s">
        <v>5502</v>
      </c>
      <c r="K2874" s="256">
        <v>32</v>
      </c>
      <c r="L2874" s="256" t="s">
        <v>5502</v>
      </c>
      <c r="M2874" s="256" t="s">
        <v>5502</v>
      </c>
      <c r="N2874" s="256">
        <v>0</v>
      </c>
      <c r="O2874" s="256">
        <v>59</v>
      </c>
    </row>
    <row r="2875" spans="2:15" x14ac:dyDescent="0.25">
      <c r="B2875" t="str">
        <f t="shared" si="44"/>
        <v>1265150013649Male</v>
      </c>
      <c r="C2875" s="256" t="s">
        <v>933</v>
      </c>
      <c r="D2875" s="17" t="s">
        <v>934</v>
      </c>
      <c r="E2875" s="17" t="s">
        <v>3520</v>
      </c>
      <c r="F2875" s="17" t="s">
        <v>3521</v>
      </c>
      <c r="G2875" s="256" t="s">
        <v>3905</v>
      </c>
      <c r="H2875" s="256" t="s">
        <v>5502</v>
      </c>
      <c r="I2875" s="256" t="s">
        <v>5502</v>
      </c>
      <c r="J2875" s="256" t="s">
        <v>5502</v>
      </c>
      <c r="K2875" s="256">
        <v>34</v>
      </c>
      <c r="L2875" s="256" t="s">
        <v>5502</v>
      </c>
      <c r="M2875" s="256" t="s">
        <v>5502</v>
      </c>
      <c r="N2875" s="256">
        <v>0</v>
      </c>
      <c r="O2875" s="256">
        <v>60</v>
      </c>
    </row>
    <row r="2876" spans="2:15" x14ac:dyDescent="0.25">
      <c r="B2876" t="str">
        <f t="shared" si="44"/>
        <v>1265150013649Total</v>
      </c>
      <c r="C2876" s="504" t="s">
        <v>933</v>
      </c>
      <c r="D2876" s="505" t="s">
        <v>934</v>
      </c>
      <c r="E2876" s="505" t="s">
        <v>3520</v>
      </c>
      <c r="F2876" s="505" t="str">
        <f>F2875</f>
        <v>3649</v>
      </c>
      <c r="G2876" s="504" t="s">
        <v>3343</v>
      </c>
      <c r="H2876" s="504" t="s">
        <v>5502</v>
      </c>
      <c r="I2876" s="504" t="s">
        <v>5502</v>
      </c>
      <c r="J2876" s="504" t="s">
        <v>5502</v>
      </c>
      <c r="K2876" s="504">
        <v>66</v>
      </c>
      <c r="L2876" s="504" t="s">
        <v>5502</v>
      </c>
      <c r="M2876" s="504">
        <v>13</v>
      </c>
      <c r="N2876" s="504">
        <v>0</v>
      </c>
      <c r="O2876" s="504">
        <v>119</v>
      </c>
    </row>
    <row r="2877" spans="2:15" x14ac:dyDescent="0.25">
      <c r="B2877" t="str">
        <f t="shared" si="44"/>
        <v>1265150017022Female</v>
      </c>
      <c r="C2877" s="256" t="s">
        <v>933</v>
      </c>
      <c r="D2877" s="17" t="s">
        <v>934</v>
      </c>
      <c r="E2877" s="17" t="s">
        <v>3522</v>
      </c>
      <c r="F2877" s="17" t="s">
        <v>3523</v>
      </c>
      <c r="G2877" s="256" t="s">
        <v>3904</v>
      </c>
      <c r="H2877" s="256">
        <v>0</v>
      </c>
      <c r="I2877" s="256">
        <v>53</v>
      </c>
      <c r="J2877" s="256">
        <v>0</v>
      </c>
      <c r="K2877" s="256">
        <v>0</v>
      </c>
      <c r="L2877" s="256" t="s">
        <v>5502</v>
      </c>
      <c r="M2877" s="256" t="s">
        <v>5502</v>
      </c>
      <c r="N2877" s="256">
        <v>0</v>
      </c>
      <c r="O2877" s="256">
        <v>70</v>
      </c>
    </row>
    <row r="2878" spans="2:15" x14ac:dyDescent="0.25">
      <c r="B2878" t="str">
        <f t="shared" si="44"/>
        <v>1265150017022Male</v>
      </c>
      <c r="C2878" s="256" t="s">
        <v>933</v>
      </c>
      <c r="D2878" s="17" t="s">
        <v>934</v>
      </c>
      <c r="E2878" s="17" t="s">
        <v>3522</v>
      </c>
      <c r="F2878" s="17" t="s">
        <v>3523</v>
      </c>
      <c r="G2878" s="256" t="s">
        <v>3905</v>
      </c>
      <c r="H2878" s="256">
        <v>0</v>
      </c>
      <c r="I2878" s="256">
        <v>49</v>
      </c>
      <c r="J2878" s="256" t="s">
        <v>5502</v>
      </c>
      <c r="K2878" s="256">
        <v>0</v>
      </c>
      <c r="L2878" s="256" t="s">
        <v>5502</v>
      </c>
      <c r="M2878" s="256" t="s">
        <v>5502</v>
      </c>
      <c r="N2878" s="256">
        <v>0</v>
      </c>
      <c r="O2878" s="256">
        <v>59</v>
      </c>
    </row>
    <row r="2879" spans="2:15" x14ac:dyDescent="0.25">
      <c r="B2879" t="str">
        <f t="shared" si="44"/>
        <v>1265150017022Total</v>
      </c>
      <c r="C2879" s="504" t="s">
        <v>933</v>
      </c>
      <c r="D2879" s="505" t="s">
        <v>934</v>
      </c>
      <c r="E2879" s="505" t="s">
        <v>3522</v>
      </c>
      <c r="F2879" s="505" t="str">
        <f>F2878</f>
        <v>7022</v>
      </c>
      <c r="G2879" s="504" t="s">
        <v>3343</v>
      </c>
      <c r="H2879" s="504">
        <v>0</v>
      </c>
      <c r="I2879" s="504">
        <v>102</v>
      </c>
      <c r="J2879" s="504" t="s">
        <v>5502</v>
      </c>
      <c r="K2879" s="504">
        <v>0</v>
      </c>
      <c r="L2879" s="504" t="s">
        <v>5502</v>
      </c>
      <c r="M2879" s="504">
        <v>18</v>
      </c>
      <c r="N2879" s="504">
        <v>0</v>
      </c>
      <c r="O2879" s="504">
        <v>129</v>
      </c>
    </row>
    <row r="2880" spans="2:15" x14ac:dyDescent="0.25">
      <c r="B2880" t="str">
        <f t="shared" si="44"/>
        <v>1265150013720Female</v>
      </c>
      <c r="C2880" s="256" t="s">
        <v>933</v>
      </c>
      <c r="D2880" s="17" t="s">
        <v>934</v>
      </c>
      <c r="E2880" s="17" t="s">
        <v>3524</v>
      </c>
      <c r="F2880" s="17" t="s">
        <v>3525</v>
      </c>
      <c r="G2880" s="256" t="s">
        <v>3904</v>
      </c>
      <c r="H2880" s="256">
        <v>0</v>
      </c>
      <c r="I2880" s="256" t="s">
        <v>5502</v>
      </c>
      <c r="J2880" s="256" t="s">
        <v>5502</v>
      </c>
      <c r="K2880" s="256">
        <v>0</v>
      </c>
      <c r="L2880" s="256">
        <v>0</v>
      </c>
      <c r="M2880" s="256">
        <v>0</v>
      </c>
      <c r="N2880" s="256">
        <v>0</v>
      </c>
      <c r="O2880" s="256">
        <v>36</v>
      </c>
    </row>
    <row r="2881" spans="2:15" x14ac:dyDescent="0.25">
      <c r="B2881" t="str">
        <f t="shared" si="44"/>
        <v>1265150013720Male</v>
      </c>
      <c r="C2881" s="256" t="s">
        <v>933</v>
      </c>
      <c r="D2881" s="17" t="s">
        <v>934</v>
      </c>
      <c r="E2881" s="17" t="s">
        <v>3524</v>
      </c>
      <c r="F2881" s="17" t="s">
        <v>3525</v>
      </c>
      <c r="G2881" s="256" t="s">
        <v>3905</v>
      </c>
      <c r="H2881" s="256">
        <v>0</v>
      </c>
      <c r="I2881" s="256">
        <v>18</v>
      </c>
      <c r="J2881" s="256">
        <v>0</v>
      </c>
      <c r="K2881" s="256" t="s">
        <v>5502</v>
      </c>
      <c r="L2881" s="256" t="s">
        <v>5502</v>
      </c>
      <c r="M2881" s="256">
        <v>0</v>
      </c>
      <c r="N2881" s="256">
        <v>0</v>
      </c>
      <c r="O2881" s="256">
        <v>21</v>
      </c>
    </row>
    <row r="2882" spans="2:15" x14ac:dyDescent="0.25">
      <c r="B2882" t="str">
        <f t="shared" si="44"/>
        <v>1265150013720Total</v>
      </c>
      <c r="C2882" s="504" t="s">
        <v>933</v>
      </c>
      <c r="D2882" s="505" t="s">
        <v>934</v>
      </c>
      <c r="E2882" s="505" t="s">
        <v>3524</v>
      </c>
      <c r="F2882" s="505" t="str">
        <f>F2881</f>
        <v>3720</v>
      </c>
      <c r="G2882" s="504" t="s">
        <v>3343</v>
      </c>
      <c r="H2882" s="504">
        <v>0</v>
      </c>
      <c r="I2882" s="504" t="s">
        <v>5502</v>
      </c>
      <c r="J2882" s="504" t="s">
        <v>5502</v>
      </c>
      <c r="K2882" s="504" t="s">
        <v>5502</v>
      </c>
      <c r="L2882" s="504" t="s">
        <v>5502</v>
      </c>
      <c r="M2882" s="504">
        <v>0</v>
      </c>
      <c r="N2882" s="504">
        <v>0</v>
      </c>
      <c r="O2882" s="504">
        <v>57</v>
      </c>
    </row>
    <row r="2883" spans="2:15" x14ac:dyDescent="0.25">
      <c r="B2883" t="str">
        <f t="shared" si="44"/>
        <v>1265150013798Female</v>
      </c>
      <c r="C2883" s="256" t="s">
        <v>933</v>
      </c>
      <c r="D2883" s="17" t="s">
        <v>934</v>
      </c>
      <c r="E2883" s="17" t="s">
        <v>5416</v>
      </c>
      <c r="F2883" s="17" t="s">
        <v>5415</v>
      </c>
      <c r="G2883" s="256" t="s">
        <v>3904</v>
      </c>
      <c r="H2883" s="256">
        <v>0</v>
      </c>
      <c r="I2883" s="256" t="s">
        <v>5502</v>
      </c>
      <c r="J2883" s="256">
        <v>0</v>
      </c>
      <c r="K2883" s="256" t="s">
        <v>5502</v>
      </c>
      <c r="L2883" s="256" t="s">
        <v>5502</v>
      </c>
      <c r="M2883" s="256">
        <v>0</v>
      </c>
      <c r="N2883" s="256">
        <v>0</v>
      </c>
      <c r="O2883" s="256">
        <v>38</v>
      </c>
    </row>
    <row r="2884" spans="2:15" x14ac:dyDescent="0.25">
      <c r="B2884" t="str">
        <f t="shared" si="44"/>
        <v>1265150013798Male</v>
      </c>
      <c r="C2884" s="256" t="s">
        <v>933</v>
      </c>
      <c r="D2884" s="17" t="s">
        <v>934</v>
      </c>
      <c r="E2884" s="17" t="s">
        <v>5416</v>
      </c>
      <c r="F2884" s="17" t="s">
        <v>5415</v>
      </c>
      <c r="G2884" s="256" t="s">
        <v>3905</v>
      </c>
      <c r="H2884" s="256" t="s">
        <v>5502</v>
      </c>
      <c r="I2884" s="256">
        <v>47</v>
      </c>
      <c r="J2884" s="256">
        <v>0</v>
      </c>
      <c r="K2884" s="256">
        <v>0</v>
      </c>
      <c r="L2884" s="256" t="s">
        <v>5502</v>
      </c>
      <c r="M2884" s="256">
        <v>0</v>
      </c>
      <c r="N2884" s="256">
        <v>0</v>
      </c>
      <c r="O2884" s="256">
        <v>50</v>
      </c>
    </row>
    <row r="2885" spans="2:15" x14ac:dyDescent="0.25">
      <c r="B2885" t="str">
        <f t="shared" ref="B2885:B2948" si="45">C2885&amp;F2885&amp;G2885</f>
        <v>1265150013798Total</v>
      </c>
      <c r="C2885" s="504" t="s">
        <v>933</v>
      </c>
      <c r="D2885" s="505" t="s">
        <v>934</v>
      </c>
      <c r="E2885" s="505" t="s">
        <v>5416</v>
      </c>
      <c r="F2885" s="505" t="str">
        <f>F2884</f>
        <v>3798</v>
      </c>
      <c r="G2885" s="504" t="s">
        <v>3343</v>
      </c>
      <c r="H2885" s="504" t="s">
        <v>5502</v>
      </c>
      <c r="I2885" s="504" t="s">
        <v>5502</v>
      </c>
      <c r="J2885" s="504">
        <v>0</v>
      </c>
      <c r="K2885" s="504" t="s">
        <v>5502</v>
      </c>
      <c r="L2885" s="504" t="s">
        <v>5502</v>
      </c>
      <c r="M2885" s="504">
        <v>0</v>
      </c>
      <c r="N2885" s="504">
        <v>0</v>
      </c>
      <c r="O2885" s="504">
        <v>88</v>
      </c>
    </row>
    <row r="2886" spans="2:15" x14ac:dyDescent="0.25">
      <c r="B2886" t="str">
        <f t="shared" si="45"/>
        <v>1265150014868Female</v>
      </c>
      <c r="C2886" s="256" t="s">
        <v>933</v>
      </c>
      <c r="D2886" s="17" t="s">
        <v>934</v>
      </c>
      <c r="E2886" s="17" t="s">
        <v>3526</v>
      </c>
      <c r="F2886" s="17" t="s">
        <v>3527</v>
      </c>
      <c r="G2886" s="256" t="s">
        <v>3904</v>
      </c>
      <c r="H2886" s="256">
        <v>0</v>
      </c>
      <c r="I2886" s="256">
        <v>22</v>
      </c>
      <c r="J2886" s="256" t="s">
        <v>5502</v>
      </c>
      <c r="K2886" s="256" t="s">
        <v>5502</v>
      </c>
      <c r="L2886" s="256" t="s">
        <v>5502</v>
      </c>
      <c r="M2886" s="256">
        <v>0</v>
      </c>
      <c r="N2886" s="256">
        <v>0</v>
      </c>
      <c r="O2886" s="256">
        <v>26</v>
      </c>
    </row>
    <row r="2887" spans="2:15" x14ac:dyDescent="0.25">
      <c r="B2887" t="str">
        <f t="shared" si="45"/>
        <v>1265150014868Male</v>
      </c>
      <c r="C2887" s="256" t="s">
        <v>933</v>
      </c>
      <c r="D2887" s="17" t="s">
        <v>934</v>
      </c>
      <c r="E2887" s="17" t="s">
        <v>3526</v>
      </c>
      <c r="F2887" s="17" t="s">
        <v>3527</v>
      </c>
      <c r="G2887" s="256" t="s">
        <v>3905</v>
      </c>
      <c r="H2887" s="256">
        <v>0</v>
      </c>
      <c r="I2887" s="256" t="s">
        <v>5502</v>
      </c>
      <c r="J2887" s="256" t="s">
        <v>5502</v>
      </c>
      <c r="K2887" s="256">
        <v>0</v>
      </c>
      <c r="L2887" s="256" t="s">
        <v>5502</v>
      </c>
      <c r="M2887" s="256">
        <v>0</v>
      </c>
      <c r="N2887" s="256">
        <v>0</v>
      </c>
      <c r="O2887" s="256">
        <v>28</v>
      </c>
    </row>
    <row r="2888" spans="2:15" x14ac:dyDescent="0.25">
      <c r="B2888" t="str">
        <f t="shared" si="45"/>
        <v>1265150014868Total</v>
      </c>
      <c r="C2888" s="504" t="s">
        <v>933</v>
      </c>
      <c r="D2888" s="505" t="s">
        <v>934</v>
      </c>
      <c r="E2888" s="505" t="s">
        <v>3526</v>
      </c>
      <c r="F2888" s="505" t="str">
        <f>F2887</f>
        <v>4868</v>
      </c>
      <c r="G2888" s="504" t="s">
        <v>3343</v>
      </c>
      <c r="H2888" s="504">
        <v>0</v>
      </c>
      <c r="I2888" s="504" t="s">
        <v>5502</v>
      </c>
      <c r="J2888" s="504" t="s">
        <v>5502</v>
      </c>
      <c r="K2888" s="504" t="s">
        <v>5502</v>
      </c>
      <c r="L2888" s="504" t="s">
        <v>5502</v>
      </c>
      <c r="M2888" s="504">
        <v>0</v>
      </c>
      <c r="N2888" s="504">
        <v>0</v>
      </c>
      <c r="O2888" s="504">
        <v>54</v>
      </c>
    </row>
    <row r="2889" spans="2:15" x14ac:dyDescent="0.25">
      <c r="B2889" t="str">
        <f t="shared" si="45"/>
        <v>1265150013749Female</v>
      </c>
      <c r="C2889" s="256" t="s">
        <v>933</v>
      </c>
      <c r="D2889" s="17" t="s">
        <v>934</v>
      </c>
      <c r="E2889" s="17" t="s">
        <v>3528</v>
      </c>
      <c r="F2889" s="17" t="s">
        <v>3529</v>
      </c>
      <c r="G2889" s="256" t="s">
        <v>3904</v>
      </c>
      <c r="H2889" s="256">
        <v>0</v>
      </c>
      <c r="I2889" s="256">
        <v>34</v>
      </c>
      <c r="J2889" s="256">
        <v>18</v>
      </c>
      <c r="K2889" s="256">
        <v>0</v>
      </c>
      <c r="L2889" s="256" t="s">
        <v>5502</v>
      </c>
      <c r="M2889" s="256" t="s">
        <v>5502</v>
      </c>
      <c r="N2889" s="256">
        <v>0</v>
      </c>
      <c r="O2889" s="256">
        <v>56</v>
      </c>
    </row>
    <row r="2890" spans="2:15" x14ac:dyDescent="0.25">
      <c r="B2890" t="str">
        <f t="shared" si="45"/>
        <v>1265150013749Male</v>
      </c>
      <c r="C2890" s="256" t="s">
        <v>933</v>
      </c>
      <c r="D2890" s="17" t="s">
        <v>934</v>
      </c>
      <c r="E2890" s="17" t="s">
        <v>3528</v>
      </c>
      <c r="F2890" s="17" t="s">
        <v>3529</v>
      </c>
      <c r="G2890" s="256" t="s">
        <v>3905</v>
      </c>
      <c r="H2890" s="256">
        <v>0</v>
      </c>
      <c r="I2890" s="256">
        <v>44</v>
      </c>
      <c r="J2890" s="256">
        <v>21</v>
      </c>
      <c r="K2890" s="256" t="s">
        <v>5502</v>
      </c>
      <c r="L2890" s="256" t="s">
        <v>5502</v>
      </c>
      <c r="M2890" s="256" t="s">
        <v>5502</v>
      </c>
      <c r="N2890" s="256">
        <v>0</v>
      </c>
      <c r="O2890" s="256">
        <v>76</v>
      </c>
    </row>
    <row r="2891" spans="2:15" x14ac:dyDescent="0.25">
      <c r="B2891" t="str">
        <f t="shared" si="45"/>
        <v>1265150013749Total</v>
      </c>
      <c r="C2891" s="504" t="s">
        <v>933</v>
      </c>
      <c r="D2891" s="505" t="s">
        <v>934</v>
      </c>
      <c r="E2891" s="505" t="s">
        <v>3528</v>
      </c>
      <c r="F2891" s="505" t="str">
        <f>F2890</f>
        <v>3749</v>
      </c>
      <c r="G2891" s="504" t="s">
        <v>3343</v>
      </c>
      <c r="H2891" s="504">
        <v>0</v>
      </c>
      <c r="I2891" s="504">
        <v>78</v>
      </c>
      <c r="J2891" s="504">
        <v>39</v>
      </c>
      <c r="K2891" s="504" t="s">
        <v>5502</v>
      </c>
      <c r="L2891" s="504" t="s">
        <v>5502</v>
      </c>
      <c r="M2891" s="504" t="s">
        <v>5502</v>
      </c>
      <c r="N2891" s="504">
        <v>0</v>
      </c>
      <c r="O2891" s="504">
        <v>132</v>
      </c>
    </row>
    <row r="2892" spans="2:15" x14ac:dyDescent="0.25">
      <c r="B2892" t="str">
        <f t="shared" si="45"/>
        <v>1265150017815Female</v>
      </c>
      <c r="C2892" s="256" t="s">
        <v>933</v>
      </c>
      <c r="D2892" s="17" t="s">
        <v>934</v>
      </c>
      <c r="E2892" s="17" t="s">
        <v>3530</v>
      </c>
      <c r="F2892" s="17" t="s">
        <v>3531</v>
      </c>
      <c r="G2892" s="256" t="s">
        <v>3904</v>
      </c>
      <c r="H2892" s="256">
        <v>0</v>
      </c>
      <c r="I2892" s="256">
        <v>183</v>
      </c>
      <c r="J2892" s="256" t="s">
        <v>5502</v>
      </c>
      <c r="K2892" s="256" t="s">
        <v>5502</v>
      </c>
      <c r="L2892" s="256" t="s">
        <v>5502</v>
      </c>
      <c r="M2892" s="256" t="s">
        <v>5502</v>
      </c>
      <c r="N2892" s="256">
        <v>0</v>
      </c>
      <c r="O2892" s="256">
        <v>198</v>
      </c>
    </row>
    <row r="2893" spans="2:15" x14ac:dyDescent="0.25">
      <c r="B2893" t="str">
        <f t="shared" si="45"/>
        <v>1265150017815Male</v>
      </c>
      <c r="C2893" s="256" t="s">
        <v>933</v>
      </c>
      <c r="D2893" s="17" t="s">
        <v>934</v>
      </c>
      <c r="E2893" s="17" t="s">
        <v>3530</v>
      </c>
      <c r="F2893" s="17" t="s">
        <v>3531</v>
      </c>
      <c r="G2893" s="256" t="s">
        <v>3905</v>
      </c>
      <c r="H2893" s="256" t="s">
        <v>5502</v>
      </c>
      <c r="I2893" s="256">
        <v>173</v>
      </c>
      <c r="J2893" s="256" t="s">
        <v>5502</v>
      </c>
      <c r="K2893" s="256" t="s">
        <v>5502</v>
      </c>
      <c r="L2893" s="256" t="s">
        <v>5502</v>
      </c>
      <c r="M2893" s="256" t="s">
        <v>5502</v>
      </c>
      <c r="N2893" s="256">
        <v>0</v>
      </c>
      <c r="O2893" s="256">
        <v>187</v>
      </c>
    </row>
    <row r="2894" spans="2:15" x14ac:dyDescent="0.25">
      <c r="B2894" t="str">
        <f t="shared" si="45"/>
        <v>1265150017815Total</v>
      </c>
      <c r="C2894" s="504" t="s">
        <v>933</v>
      </c>
      <c r="D2894" s="505" t="s">
        <v>934</v>
      </c>
      <c r="E2894" s="505" t="s">
        <v>3530</v>
      </c>
      <c r="F2894" s="505" t="str">
        <f>F2893</f>
        <v>7815</v>
      </c>
      <c r="G2894" s="504" t="s">
        <v>3343</v>
      </c>
      <c r="H2894" s="504" t="s">
        <v>5502</v>
      </c>
      <c r="I2894" s="504">
        <v>356</v>
      </c>
      <c r="J2894" s="504" t="s">
        <v>5502</v>
      </c>
      <c r="K2894" s="504" t="s">
        <v>5502</v>
      </c>
      <c r="L2894" s="504" t="s">
        <v>5502</v>
      </c>
      <c r="M2894" s="504" t="s">
        <v>5502</v>
      </c>
      <c r="N2894" s="504">
        <v>0</v>
      </c>
      <c r="O2894" s="504">
        <v>385</v>
      </c>
    </row>
    <row r="2895" spans="2:15" x14ac:dyDescent="0.25">
      <c r="B2895" t="str">
        <f t="shared" si="45"/>
        <v>1265150017522Female</v>
      </c>
      <c r="C2895" s="256" t="s">
        <v>933</v>
      </c>
      <c r="D2895" s="17" t="s">
        <v>934</v>
      </c>
      <c r="E2895" s="17" t="s">
        <v>3532</v>
      </c>
      <c r="F2895" s="17" t="s">
        <v>3533</v>
      </c>
      <c r="G2895" s="256" t="s">
        <v>3904</v>
      </c>
      <c r="H2895" s="256">
        <v>0</v>
      </c>
      <c r="I2895" s="256">
        <v>15</v>
      </c>
      <c r="J2895" s="256">
        <v>56</v>
      </c>
      <c r="K2895" s="256">
        <v>0</v>
      </c>
      <c r="L2895" s="256">
        <v>0</v>
      </c>
      <c r="M2895" s="256">
        <v>0</v>
      </c>
      <c r="N2895" s="256">
        <v>0</v>
      </c>
      <c r="O2895" s="256">
        <v>71</v>
      </c>
    </row>
    <row r="2896" spans="2:15" x14ac:dyDescent="0.25">
      <c r="B2896" t="str">
        <f t="shared" si="45"/>
        <v>1265150017522Male</v>
      </c>
      <c r="C2896" s="256" t="s">
        <v>933</v>
      </c>
      <c r="D2896" s="17" t="s">
        <v>934</v>
      </c>
      <c r="E2896" s="17" t="s">
        <v>3532</v>
      </c>
      <c r="F2896" s="17" t="s">
        <v>3533</v>
      </c>
      <c r="G2896" s="256" t="s">
        <v>3905</v>
      </c>
      <c r="H2896" s="256">
        <v>0</v>
      </c>
      <c r="I2896" s="256" t="s">
        <v>5502</v>
      </c>
      <c r="J2896" s="256">
        <v>46</v>
      </c>
      <c r="K2896" s="256" t="s">
        <v>5502</v>
      </c>
      <c r="L2896" s="256" t="s">
        <v>5502</v>
      </c>
      <c r="M2896" s="256">
        <v>0</v>
      </c>
      <c r="N2896" s="256">
        <v>0</v>
      </c>
      <c r="O2896" s="256">
        <v>55</v>
      </c>
    </row>
    <row r="2897" spans="2:15" x14ac:dyDescent="0.25">
      <c r="B2897" t="str">
        <f t="shared" si="45"/>
        <v>1265150017522Total</v>
      </c>
      <c r="C2897" s="504" t="s">
        <v>933</v>
      </c>
      <c r="D2897" s="505" t="s">
        <v>934</v>
      </c>
      <c r="E2897" s="505" t="s">
        <v>3532</v>
      </c>
      <c r="F2897" s="505" t="str">
        <f>F2896</f>
        <v>7522</v>
      </c>
      <c r="G2897" s="504" t="s">
        <v>3343</v>
      </c>
      <c r="H2897" s="504">
        <v>0</v>
      </c>
      <c r="I2897" s="504" t="s">
        <v>5502</v>
      </c>
      <c r="J2897" s="504">
        <v>102</v>
      </c>
      <c r="K2897" s="504" t="s">
        <v>5502</v>
      </c>
      <c r="L2897" s="504" t="s">
        <v>5502</v>
      </c>
      <c r="M2897" s="504">
        <v>0</v>
      </c>
      <c r="N2897" s="504">
        <v>0</v>
      </c>
      <c r="O2897" s="504">
        <v>126</v>
      </c>
    </row>
    <row r="2898" spans="2:15" x14ac:dyDescent="0.25">
      <c r="B2898" t="str">
        <f t="shared" si="45"/>
        <v>1265150013650Female</v>
      </c>
      <c r="C2898" s="256" t="s">
        <v>933</v>
      </c>
      <c r="D2898" s="17" t="s">
        <v>934</v>
      </c>
      <c r="E2898" s="17" t="s">
        <v>3534</v>
      </c>
      <c r="F2898" s="17" t="s">
        <v>3535</v>
      </c>
      <c r="G2898" s="256" t="s">
        <v>3904</v>
      </c>
      <c r="H2898" s="256">
        <v>0</v>
      </c>
      <c r="I2898" s="256">
        <v>22</v>
      </c>
      <c r="J2898" s="256" t="s">
        <v>5502</v>
      </c>
      <c r="K2898" s="256" t="s">
        <v>5502</v>
      </c>
      <c r="L2898" s="256" t="s">
        <v>5502</v>
      </c>
      <c r="M2898" s="256" t="s">
        <v>5502</v>
      </c>
      <c r="N2898" s="256">
        <v>0</v>
      </c>
      <c r="O2898" s="256">
        <v>38</v>
      </c>
    </row>
    <row r="2899" spans="2:15" x14ac:dyDescent="0.25">
      <c r="B2899" t="str">
        <f t="shared" si="45"/>
        <v>1265150013650Male</v>
      </c>
      <c r="C2899" s="256" t="s">
        <v>933</v>
      </c>
      <c r="D2899" s="17" t="s">
        <v>934</v>
      </c>
      <c r="E2899" s="17" t="s">
        <v>3534</v>
      </c>
      <c r="F2899" s="17" t="s">
        <v>3535</v>
      </c>
      <c r="G2899" s="256" t="s">
        <v>3905</v>
      </c>
      <c r="H2899" s="256">
        <v>0</v>
      </c>
      <c r="I2899" s="256">
        <v>20</v>
      </c>
      <c r="J2899" s="256" t="s">
        <v>5502</v>
      </c>
      <c r="K2899" s="256">
        <v>0</v>
      </c>
      <c r="L2899" s="256" t="s">
        <v>5502</v>
      </c>
      <c r="M2899" s="256">
        <v>0</v>
      </c>
      <c r="N2899" s="256">
        <v>0</v>
      </c>
      <c r="O2899" s="256">
        <v>26</v>
      </c>
    </row>
    <row r="2900" spans="2:15" x14ac:dyDescent="0.25">
      <c r="B2900" t="str">
        <f t="shared" si="45"/>
        <v>1265150013650Total</v>
      </c>
      <c r="C2900" s="504" t="s">
        <v>933</v>
      </c>
      <c r="D2900" s="505" t="s">
        <v>934</v>
      </c>
      <c r="E2900" s="505" t="s">
        <v>3534</v>
      </c>
      <c r="F2900" s="505" t="str">
        <f>F2899</f>
        <v>3650</v>
      </c>
      <c r="G2900" s="504" t="s">
        <v>3343</v>
      </c>
      <c r="H2900" s="504">
        <v>0</v>
      </c>
      <c r="I2900" s="504">
        <v>42</v>
      </c>
      <c r="J2900" s="504">
        <v>12</v>
      </c>
      <c r="K2900" s="504" t="s">
        <v>5502</v>
      </c>
      <c r="L2900" s="504" t="s">
        <v>5502</v>
      </c>
      <c r="M2900" s="504" t="s">
        <v>5502</v>
      </c>
      <c r="N2900" s="504">
        <v>0</v>
      </c>
      <c r="O2900" s="504">
        <v>64</v>
      </c>
    </row>
    <row r="2901" spans="2:15" x14ac:dyDescent="0.25">
      <c r="B2901" t="str">
        <f t="shared" si="45"/>
        <v>1265150013855Female</v>
      </c>
      <c r="C2901" s="256" t="s">
        <v>933</v>
      </c>
      <c r="D2901" s="17" t="s">
        <v>934</v>
      </c>
      <c r="E2901" s="17" t="s">
        <v>3536</v>
      </c>
      <c r="F2901" s="17" t="s">
        <v>3537</v>
      </c>
      <c r="G2901" s="256" t="s">
        <v>3904</v>
      </c>
      <c r="H2901" s="256" t="s">
        <v>5502</v>
      </c>
      <c r="I2901" s="256">
        <v>406</v>
      </c>
      <c r="J2901" s="256">
        <v>366</v>
      </c>
      <c r="K2901" s="256">
        <v>274</v>
      </c>
      <c r="L2901" s="256">
        <v>89</v>
      </c>
      <c r="M2901" s="256">
        <v>308</v>
      </c>
      <c r="N2901" s="256" t="s">
        <v>5502</v>
      </c>
      <c r="O2901" s="256">
        <v>1452</v>
      </c>
    </row>
    <row r="2902" spans="2:15" x14ac:dyDescent="0.25">
      <c r="B2902" t="str">
        <f t="shared" si="45"/>
        <v>1265150013855Male</v>
      </c>
      <c r="C2902" s="256" t="s">
        <v>933</v>
      </c>
      <c r="D2902" s="17" t="s">
        <v>934</v>
      </c>
      <c r="E2902" s="17" t="s">
        <v>3536</v>
      </c>
      <c r="F2902" s="17" t="s">
        <v>3537</v>
      </c>
      <c r="G2902" s="256" t="s">
        <v>3905</v>
      </c>
      <c r="H2902" s="256" t="s">
        <v>5502</v>
      </c>
      <c r="I2902" s="256">
        <v>599</v>
      </c>
      <c r="J2902" s="256">
        <v>433</v>
      </c>
      <c r="K2902" s="256">
        <v>325</v>
      </c>
      <c r="L2902" s="256">
        <v>136</v>
      </c>
      <c r="M2902" s="256">
        <v>427</v>
      </c>
      <c r="N2902" s="256" t="s">
        <v>5502</v>
      </c>
      <c r="O2902" s="256">
        <v>1925</v>
      </c>
    </row>
    <row r="2903" spans="2:15" x14ac:dyDescent="0.25">
      <c r="B2903" t="str">
        <f t="shared" si="45"/>
        <v>1265150013855Total</v>
      </c>
      <c r="C2903" s="504" t="s">
        <v>933</v>
      </c>
      <c r="D2903" s="505" t="s">
        <v>934</v>
      </c>
      <c r="E2903" s="505" t="s">
        <v>3536</v>
      </c>
      <c r="F2903" s="505" t="str">
        <f>F2902</f>
        <v>3855</v>
      </c>
      <c r="G2903" s="504" t="s">
        <v>3343</v>
      </c>
      <c r="H2903" s="504" t="s">
        <v>5502</v>
      </c>
      <c r="I2903" s="504">
        <v>1005</v>
      </c>
      <c r="J2903" s="504">
        <v>799</v>
      </c>
      <c r="K2903" s="504">
        <v>599</v>
      </c>
      <c r="L2903" s="504">
        <v>225</v>
      </c>
      <c r="M2903" s="504">
        <v>735</v>
      </c>
      <c r="N2903" s="504" t="s">
        <v>5502</v>
      </c>
      <c r="O2903" s="504">
        <v>3377</v>
      </c>
    </row>
    <row r="2904" spans="2:15" x14ac:dyDescent="0.25">
      <c r="B2904" t="str">
        <f t="shared" si="45"/>
        <v>1265150013750Female</v>
      </c>
      <c r="C2904" s="256" t="s">
        <v>933</v>
      </c>
      <c r="D2904" s="17" t="s">
        <v>934</v>
      </c>
      <c r="E2904" s="17" t="s">
        <v>3538</v>
      </c>
      <c r="F2904" s="17" t="s">
        <v>3539</v>
      </c>
      <c r="G2904" s="256" t="s">
        <v>3904</v>
      </c>
      <c r="H2904" s="256">
        <v>0</v>
      </c>
      <c r="I2904" s="256">
        <v>31</v>
      </c>
      <c r="J2904" s="256">
        <v>25</v>
      </c>
      <c r="K2904" s="256" t="s">
        <v>5502</v>
      </c>
      <c r="L2904" s="256" t="s">
        <v>5502</v>
      </c>
      <c r="M2904" s="256">
        <v>14</v>
      </c>
      <c r="N2904" s="256">
        <v>0</v>
      </c>
      <c r="O2904" s="256">
        <v>76</v>
      </c>
    </row>
    <row r="2905" spans="2:15" x14ac:dyDescent="0.25">
      <c r="B2905" t="str">
        <f t="shared" si="45"/>
        <v>1265150013750Male</v>
      </c>
      <c r="C2905" s="256" t="s">
        <v>933</v>
      </c>
      <c r="D2905" s="17" t="s">
        <v>934</v>
      </c>
      <c r="E2905" s="17" t="s">
        <v>3538</v>
      </c>
      <c r="F2905" s="17" t="s">
        <v>3539</v>
      </c>
      <c r="G2905" s="256" t="s">
        <v>3905</v>
      </c>
      <c r="H2905" s="256" t="s">
        <v>5502</v>
      </c>
      <c r="I2905" s="256">
        <v>44</v>
      </c>
      <c r="J2905" s="256">
        <v>31</v>
      </c>
      <c r="K2905" s="256" t="s">
        <v>5502</v>
      </c>
      <c r="L2905" s="256" t="s">
        <v>5502</v>
      </c>
      <c r="M2905" s="256">
        <v>14</v>
      </c>
      <c r="N2905" s="256">
        <v>0</v>
      </c>
      <c r="O2905" s="256">
        <v>97</v>
      </c>
    </row>
    <row r="2906" spans="2:15" x14ac:dyDescent="0.25">
      <c r="B2906" t="str">
        <f t="shared" si="45"/>
        <v>1265150013750Total</v>
      </c>
      <c r="C2906" s="504" t="s">
        <v>933</v>
      </c>
      <c r="D2906" s="505" t="s">
        <v>934</v>
      </c>
      <c r="E2906" s="505" t="s">
        <v>3538</v>
      </c>
      <c r="F2906" s="505" t="str">
        <f>F2905</f>
        <v>3750</v>
      </c>
      <c r="G2906" s="504" t="s">
        <v>3343</v>
      </c>
      <c r="H2906" s="504" t="s">
        <v>5502</v>
      </c>
      <c r="I2906" s="504">
        <v>75</v>
      </c>
      <c r="J2906" s="504">
        <v>56</v>
      </c>
      <c r="K2906" s="504" t="s">
        <v>5502</v>
      </c>
      <c r="L2906" s="504" t="s">
        <v>5502</v>
      </c>
      <c r="M2906" s="504">
        <v>28</v>
      </c>
      <c r="N2906" s="504">
        <v>0</v>
      </c>
      <c r="O2906" s="504">
        <v>173</v>
      </c>
    </row>
    <row r="2907" spans="2:15" x14ac:dyDescent="0.25">
      <c r="B2907" t="str">
        <f t="shared" si="45"/>
        <v>1265150016960Female</v>
      </c>
      <c r="C2907" s="256" t="s">
        <v>933</v>
      </c>
      <c r="D2907" s="17" t="s">
        <v>934</v>
      </c>
      <c r="E2907" s="17" t="s">
        <v>3540</v>
      </c>
      <c r="F2907" s="17" t="s">
        <v>3541</v>
      </c>
      <c r="G2907" s="256" t="s">
        <v>3904</v>
      </c>
      <c r="H2907" s="256">
        <v>0</v>
      </c>
      <c r="I2907" s="256">
        <v>33</v>
      </c>
      <c r="J2907" s="256" t="s">
        <v>5502</v>
      </c>
      <c r="K2907" s="256">
        <v>0</v>
      </c>
      <c r="L2907" s="256">
        <v>0</v>
      </c>
      <c r="M2907" s="256" t="s">
        <v>5502</v>
      </c>
      <c r="N2907" s="256">
        <v>0</v>
      </c>
      <c r="O2907" s="256">
        <v>37</v>
      </c>
    </row>
    <row r="2908" spans="2:15" x14ac:dyDescent="0.25">
      <c r="B2908" t="str">
        <f t="shared" si="45"/>
        <v>1265150016960Male</v>
      </c>
      <c r="C2908" s="256" t="s">
        <v>933</v>
      </c>
      <c r="D2908" s="17" t="s">
        <v>934</v>
      </c>
      <c r="E2908" s="17" t="s">
        <v>3540</v>
      </c>
      <c r="F2908" s="17" t="s">
        <v>3541</v>
      </c>
      <c r="G2908" s="256" t="s">
        <v>3905</v>
      </c>
      <c r="H2908" s="256">
        <v>0</v>
      </c>
      <c r="I2908" s="256">
        <v>27</v>
      </c>
      <c r="J2908" s="256" t="s">
        <v>5502</v>
      </c>
      <c r="K2908" s="256" t="s">
        <v>5502</v>
      </c>
      <c r="L2908" s="256" t="s">
        <v>5502</v>
      </c>
      <c r="M2908" s="256" t="s">
        <v>5502</v>
      </c>
      <c r="N2908" s="256">
        <v>0</v>
      </c>
      <c r="O2908" s="256">
        <v>35</v>
      </c>
    </row>
    <row r="2909" spans="2:15" x14ac:dyDescent="0.25">
      <c r="B2909" t="str">
        <f t="shared" si="45"/>
        <v>1265150016960Total</v>
      </c>
      <c r="C2909" s="504" t="s">
        <v>933</v>
      </c>
      <c r="D2909" s="505" t="s">
        <v>934</v>
      </c>
      <c r="E2909" s="505" t="s">
        <v>3540</v>
      </c>
      <c r="F2909" s="505" t="str">
        <f>F2908</f>
        <v>6960</v>
      </c>
      <c r="G2909" s="504" t="s">
        <v>3343</v>
      </c>
      <c r="H2909" s="504">
        <v>0</v>
      </c>
      <c r="I2909" s="504">
        <v>60</v>
      </c>
      <c r="J2909" s="504" t="s">
        <v>5502</v>
      </c>
      <c r="K2909" s="504" t="s">
        <v>5502</v>
      </c>
      <c r="L2909" s="504" t="s">
        <v>5502</v>
      </c>
      <c r="M2909" s="504" t="s">
        <v>5502</v>
      </c>
      <c r="N2909" s="504">
        <v>0</v>
      </c>
      <c r="O2909" s="504">
        <v>72</v>
      </c>
    </row>
    <row r="2910" spans="2:15" x14ac:dyDescent="0.25">
      <c r="B2910" t="str">
        <f t="shared" si="45"/>
        <v>1265150017472Female</v>
      </c>
      <c r="C2910" s="256" t="s">
        <v>933</v>
      </c>
      <c r="D2910" s="17" t="s">
        <v>934</v>
      </c>
      <c r="E2910" s="17" t="s">
        <v>10459</v>
      </c>
      <c r="F2910" s="17" t="s">
        <v>10458</v>
      </c>
      <c r="G2910" s="256" t="s">
        <v>3904</v>
      </c>
      <c r="H2910" s="256">
        <v>0</v>
      </c>
      <c r="I2910" s="256" t="s">
        <v>5502</v>
      </c>
      <c r="J2910" s="256">
        <v>0</v>
      </c>
      <c r="K2910" s="256">
        <v>0</v>
      </c>
      <c r="L2910" s="256">
        <v>0</v>
      </c>
      <c r="M2910" s="256">
        <v>0</v>
      </c>
      <c r="N2910" s="256">
        <v>0</v>
      </c>
      <c r="O2910" s="256" t="s">
        <v>5502</v>
      </c>
    </row>
    <row r="2911" spans="2:15" x14ac:dyDescent="0.25">
      <c r="B2911" t="str">
        <f t="shared" si="45"/>
        <v>1265150017472Male</v>
      </c>
      <c r="C2911" s="256" t="s">
        <v>933</v>
      </c>
      <c r="D2911" s="17" t="s">
        <v>934</v>
      </c>
      <c r="E2911" s="17" t="s">
        <v>10459</v>
      </c>
      <c r="F2911" s="17" t="s">
        <v>10458</v>
      </c>
      <c r="G2911" s="256" t="s">
        <v>3905</v>
      </c>
      <c r="H2911" s="256">
        <v>0</v>
      </c>
      <c r="I2911" s="256" t="s">
        <v>5502</v>
      </c>
      <c r="J2911" s="256" t="s">
        <v>5502</v>
      </c>
      <c r="K2911" s="256" t="s">
        <v>5502</v>
      </c>
      <c r="L2911" s="256">
        <v>0</v>
      </c>
      <c r="M2911" s="256">
        <v>0</v>
      </c>
      <c r="N2911" s="256">
        <v>0</v>
      </c>
      <c r="O2911" s="256">
        <v>14</v>
      </c>
    </row>
    <row r="2912" spans="2:15" x14ac:dyDescent="0.25">
      <c r="B2912" t="str">
        <f t="shared" si="45"/>
        <v>1265150017472Total</v>
      </c>
      <c r="C2912" s="504" t="s">
        <v>933</v>
      </c>
      <c r="D2912" s="505" t="s">
        <v>934</v>
      </c>
      <c r="E2912" s="505" t="s">
        <v>10459</v>
      </c>
      <c r="F2912" s="505" t="str">
        <f>F2911</f>
        <v>7472</v>
      </c>
      <c r="G2912" s="504" t="s">
        <v>3343</v>
      </c>
      <c r="H2912" s="504">
        <v>0</v>
      </c>
      <c r="I2912" s="504" t="s">
        <v>5502</v>
      </c>
      <c r="J2912" s="504" t="s">
        <v>5502</v>
      </c>
      <c r="K2912" s="504" t="s">
        <v>5502</v>
      </c>
      <c r="L2912" s="504">
        <v>0</v>
      </c>
      <c r="M2912" s="504">
        <v>0</v>
      </c>
      <c r="N2912" s="504">
        <v>0</v>
      </c>
      <c r="O2912" s="504" t="s">
        <v>5502</v>
      </c>
    </row>
    <row r="2913" spans="2:15" x14ac:dyDescent="0.25">
      <c r="B2913" t="str">
        <f t="shared" si="45"/>
        <v>1265150013857Female</v>
      </c>
      <c r="C2913" s="256" t="s">
        <v>933</v>
      </c>
      <c r="D2913" s="17" t="s">
        <v>934</v>
      </c>
      <c r="E2913" s="17" t="s">
        <v>3542</v>
      </c>
      <c r="F2913" s="17" t="s">
        <v>3543</v>
      </c>
      <c r="G2913" s="256" t="s">
        <v>3904</v>
      </c>
      <c r="H2913" s="256">
        <v>0</v>
      </c>
      <c r="I2913" s="256">
        <v>241</v>
      </c>
      <c r="J2913" s="256" t="s">
        <v>5502</v>
      </c>
      <c r="K2913" s="256" t="s">
        <v>5502</v>
      </c>
      <c r="L2913" s="256" t="s">
        <v>5502</v>
      </c>
      <c r="M2913" s="256" t="s">
        <v>5502</v>
      </c>
      <c r="N2913" s="256">
        <v>0</v>
      </c>
      <c r="O2913" s="256">
        <v>250</v>
      </c>
    </row>
    <row r="2914" spans="2:15" x14ac:dyDescent="0.25">
      <c r="B2914" t="str">
        <f t="shared" si="45"/>
        <v>1265150013857Male</v>
      </c>
      <c r="C2914" s="256" t="s">
        <v>933</v>
      </c>
      <c r="D2914" s="17" t="s">
        <v>934</v>
      </c>
      <c r="E2914" s="17" t="s">
        <v>3542</v>
      </c>
      <c r="F2914" s="17" t="s">
        <v>3543</v>
      </c>
      <c r="G2914" s="256" t="s">
        <v>3905</v>
      </c>
      <c r="H2914" s="256">
        <v>0</v>
      </c>
      <c r="I2914" s="256">
        <v>310</v>
      </c>
      <c r="J2914" s="256" t="s">
        <v>5502</v>
      </c>
      <c r="K2914" s="256" t="s">
        <v>5502</v>
      </c>
      <c r="L2914" s="256" t="s">
        <v>5502</v>
      </c>
      <c r="M2914" s="256">
        <v>0</v>
      </c>
      <c r="N2914" s="256">
        <v>0</v>
      </c>
      <c r="O2914" s="256">
        <v>319</v>
      </c>
    </row>
    <row r="2915" spans="2:15" x14ac:dyDescent="0.25">
      <c r="B2915" t="str">
        <f t="shared" si="45"/>
        <v>1265150013857Total</v>
      </c>
      <c r="C2915" s="504" t="s">
        <v>933</v>
      </c>
      <c r="D2915" s="505" t="s">
        <v>934</v>
      </c>
      <c r="E2915" s="505" t="s">
        <v>3542</v>
      </c>
      <c r="F2915" s="505" t="str">
        <f>F2914</f>
        <v>3857</v>
      </c>
      <c r="G2915" s="504" t="s">
        <v>3343</v>
      </c>
      <c r="H2915" s="504">
        <v>0</v>
      </c>
      <c r="I2915" s="504">
        <v>551</v>
      </c>
      <c r="J2915" s="504" t="s">
        <v>5502</v>
      </c>
      <c r="K2915" s="504" t="s">
        <v>5502</v>
      </c>
      <c r="L2915" s="504" t="s">
        <v>5502</v>
      </c>
      <c r="M2915" s="504" t="s">
        <v>5502</v>
      </c>
      <c r="N2915" s="504">
        <v>0</v>
      </c>
      <c r="O2915" s="504">
        <v>569</v>
      </c>
    </row>
    <row r="2916" spans="2:15" x14ac:dyDescent="0.25">
      <c r="B2916" t="str">
        <f t="shared" si="45"/>
        <v>1265150016548Female</v>
      </c>
      <c r="C2916" s="256" t="s">
        <v>933</v>
      </c>
      <c r="D2916" s="17" t="s">
        <v>934</v>
      </c>
      <c r="E2916" s="17" t="s">
        <v>3544</v>
      </c>
      <c r="F2916" s="17" t="s">
        <v>3545</v>
      </c>
      <c r="G2916" s="256" t="s">
        <v>3904</v>
      </c>
      <c r="H2916" s="256">
        <v>0</v>
      </c>
      <c r="I2916" s="256">
        <v>119</v>
      </c>
      <c r="J2916" s="256" t="s">
        <v>5502</v>
      </c>
      <c r="K2916" s="256" t="s">
        <v>5502</v>
      </c>
      <c r="L2916" s="256" t="s">
        <v>5502</v>
      </c>
      <c r="M2916" s="256">
        <v>0</v>
      </c>
      <c r="N2916" s="256">
        <v>0</v>
      </c>
      <c r="O2916" s="256">
        <v>131</v>
      </c>
    </row>
    <row r="2917" spans="2:15" x14ac:dyDescent="0.25">
      <c r="B2917" t="str">
        <f t="shared" si="45"/>
        <v>1265150016548Male</v>
      </c>
      <c r="C2917" s="256" t="s">
        <v>933</v>
      </c>
      <c r="D2917" s="17" t="s">
        <v>934</v>
      </c>
      <c r="E2917" s="17" t="s">
        <v>3544</v>
      </c>
      <c r="F2917" s="17" t="s">
        <v>3545</v>
      </c>
      <c r="G2917" s="256" t="s">
        <v>3905</v>
      </c>
      <c r="H2917" s="256" t="s">
        <v>5502</v>
      </c>
      <c r="I2917" s="256">
        <v>111</v>
      </c>
      <c r="J2917" s="256" t="s">
        <v>5502</v>
      </c>
      <c r="K2917" s="256" t="s">
        <v>5502</v>
      </c>
      <c r="L2917" s="256" t="s">
        <v>5502</v>
      </c>
      <c r="M2917" s="256" t="s">
        <v>5502</v>
      </c>
      <c r="N2917" s="256">
        <v>0</v>
      </c>
      <c r="O2917" s="256">
        <v>117</v>
      </c>
    </row>
    <row r="2918" spans="2:15" x14ac:dyDescent="0.25">
      <c r="B2918" t="str">
        <f t="shared" si="45"/>
        <v>1265150016548Total</v>
      </c>
      <c r="C2918" s="504" t="s">
        <v>933</v>
      </c>
      <c r="D2918" s="505" t="s">
        <v>934</v>
      </c>
      <c r="E2918" s="505" t="s">
        <v>3544</v>
      </c>
      <c r="F2918" s="505" t="str">
        <f>F2917</f>
        <v>6548</v>
      </c>
      <c r="G2918" s="504" t="s">
        <v>3343</v>
      </c>
      <c r="H2918" s="504" t="s">
        <v>5502</v>
      </c>
      <c r="I2918" s="504">
        <v>230</v>
      </c>
      <c r="J2918" s="504" t="s">
        <v>5502</v>
      </c>
      <c r="K2918" s="504" t="s">
        <v>5502</v>
      </c>
      <c r="L2918" s="504" t="s">
        <v>5502</v>
      </c>
      <c r="M2918" s="504" t="s">
        <v>5502</v>
      </c>
      <c r="N2918" s="504">
        <v>0</v>
      </c>
      <c r="O2918" s="504">
        <v>248</v>
      </c>
    </row>
    <row r="2919" spans="2:15" x14ac:dyDescent="0.25">
      <c r="B2919" t="str">
        <f t="shared" si="45"/>
        <v>1265150017808Female</v>
      </c>
      <c r="C2919" s="256" t="s">
        <v>933</v>
      </c>
      <c r="D2919" s="17" t="s">
        <v>934</v>
      </c>
      <c r="E2919" s="17" t="s">
        <v>3546</v>
      </c>
      <c r="F2919" s="17" t="s">
        <v>3547</v>
      </c>
      <c r="G2919" s="256" t="s">
        <v>3904</v>
      </c>
      <c r="H2919" s="256">
        <v>0</v>
      </c>
      <c r="I2919" s="256">
        <v>124</v>
      </c>
      <c r="J2919" s="256" t="s">
        <v>5502</v>
      </c>
      <c r="K2919" s="256" t="s">
        <v>5502</v>
      </c>
      <c r="L2919" s="256" t="s">
        <v>5502</v>
      </c>
      <c r="M2919" s="256">
        <v>0</v>
      </c>
      <c r="N2919" s="256">
        <v>0</v>
      </c>
      <c r="O2919" s="256">
        <v>131</v>
      </c>
    </row>
    <row r="2920" spans="2:15" x14ac:dyDescent="0.25">
      <c r="B2920" t="str">
        <f t="shared" si="45"/>
        <v>1265150017808Male</v>
      </c>
      <c r="C2920" s="256" t="s">
        <v>933</v>
      </c>
      <c r="D2920" s="17" t="s">
        <v>934</v>
      </c>
      <c r="E2920" s="17" t="s">
        <v>3546</v>
      </c>
      <c r="F2920" s="17" t="s">
        <v>3547</v>
      </c>
      <c r="G2920" s="256" t="s">
        <v>3905</v>
      </c>
      <c r="H2920" s="256">
        <v>0</v>
      </c>
      <c r="I2920" s="256">
        <v>118</v>
      </c>
      <c r="J2920" s="256" t="s">
        <v>5502</v>
      </c>
      <c r="K2920" s="256" t="s">
        <v>5502</v>
      </c>
      <c r="L2920" s="256" t="s">
        <v>5502</v>
      </c>
      <c r="M2920" s="256" t="s">
        <v>5502</v>
      </c>
      <c r="N2920" s="256">
        <v>0</v>
      </c>
      <c r="O2920" s="256">
        <v>127</v>
      </c>
    </row>
    <row r="2921" spans="2:15" x14ac:dyDescent="0.25">
      <c r="B2921" t="str">
        <f t="shared" si="45"/>
        <v>1265150017808Total</v>
      </c>
      <c r="C2921" s="504" t="s">
        <v>933</v>
      </c>
      <c r="D2921" s="505" t="s">
        <v>934</v>
      </c>
      <c r="E2921" s="505" t="s">
        <v>3546</v>
      </c>
      <c r="F2921" s="505" t="str">
        <f>F2920</f>
        <v>7808</v>
      </c>
      <c r="G2921" s="504" t="s">
        <v>3343</v>
      </c>
      <c r="H2921" s="504">
        <v>0</v>
      </c>
      <c r="I2921" s="504">
        <v>242</v>
      </c>
      <c r="J2921" s="504" t="s">
        <v>5502</v>
      </c>
      <c r="K2921" s="504" t="s">
        <v>5502</v>
      </c>
      <c r="L2921" s="504" t="s">
        <v>5502</v>
      </c>
      <c r="M2921" s="504" t="s">
        <v>5502</v>
      </c>
      <c r="N2921" s="504">
        <v>0</v>
      </c>
      <c r="O2921" s="504">
        <v>258</v>
      </c>
    </row>
    <row r="2922" spans="2:15" x14ac:dyDescent="0.25">
      <c r="B2922" t="str">
        <f t="shared" si="45"/>
        <v>1265150017782Female</v>
      </c>
      <c r="C2922" s="256" t="s">
        <v>933</v>
      </c>
      <c r="D2922" s="17" t="s">
        <v>934</v>
      </c>
      <c r="E2922" s="17" t="s">
        <v>3548</v>
      </c>
      <c r="F2922" s="17" t="s">
        <v>3549</v>
      </c>
      <c r="G2922" s="256" t="s">
        <v>3904</v>
      </c>
      <c r="H2922" s="256" t="s">
        <v>5502</v>
      </c>
      <c r="I2922" s="256">
        <v>267</v>
      </c>
      <c r="J2922" s="256">
        <v>27</v>
      </c>
      <c r="K2922" s="256" t="s">
        <v>5502</v>
      </c>
      <c r="L2922" s="256">
        <v>11</v>
      </c>
      <c r="M2922" s="256">
        <v>23</v>
      </c>
      <c r="N2922" s="256">
        <v>0</v>
      </c>
      <c r="O2922" s="256">
        <v>333</v>
      </c>
    </row>
    <row r="2923" spans="2:15" x14ac:dyDescent="0.25">
      <c r="B2923" t="str">
        <f t="shared" si="45"/>
        <v>1265150017782Male</v>
      </c>
      <c r="C2923" s="256" t="s">
        <v>933</v>
      </c>
      <c r="D2923" s="17" t="s">
        <v>934</v>
      </c>
      <c r="E2923" s="17" t="s">
        <v>3548</v>
      </c>
      <c r="F2923" s="17" t="s">
        <v>3549</v>
      </c>
      <c r="G2923" s="256" t="s">
        <v>3905</v>
      </c>
      <c r="H2923" s="256">
        <v>0</v>
      </c>
      <c r="I2923" s="256">
        <v>170</v>
      </c>
      <c r="J2923" s="256">
        <v>20</v>
      </c>
      <c r="K2923" s="256" t="s">
        <v>5502</v>
      </c>
      <c r="L2923" s="256" t="s">
        <v>5502</v>
      </c>
      <c r="M2923" s="256">
        <v>21</v>
      </c>
      <c r="N2923" s="256">
        <v>0</v>
      </c>
      <c r="O2923" s="256">
        <v>229</v>
      </c>
    </row>
    <row r="2924" spans="2:15" x14ac:dyDescent="0.25">
      <c r="B2924" t="str">
        <f t="shared" si="45"/>
        <v>1265150017782Total</v>
      </c>
      <c r="C2924" s="504" t="s">
        <v>933</v>
      </c>
      <c r="D2924" s="505" t="s">
        <v>934</v>
      </c>
      <c r="E2924" s="505" t="s">
        <v>3548</v>
      </c>
      <c r="F2924" s="505" t="str">
        <f>F2923</f>
        <v>7782</v>
      </c>
      <c r="G2924" s="504" t="s">
        <v>3343</v>
      </c>
      <c r="H2924" s="504" t="s">
        <v>5502</v>
      </c>
      <c r="I2924" s="504">
        <v>437</v>
      </c>
      <c r="J2924" s="504">
        <v>47</v>
      </c>
      <c r="K2924" s="504" t="s">
        <v>5502</v>
      </c>
      <c r="L2924" s="504" t="s">
        <v>5502</v>
      </c>
      <c r="M2924" s="504">
        <v>44</v>
      </c>
      <c r="N2924" s="504">
        <v>0</v>
      </c>
      <c r="O2924" s="504">
        <v>562</v>
      </c>
    </row>
    <row r="2925" spans="2:15" x14ac:dyDescent="0.25">
      <c r="B2925" t="str">
        <f t="shared" si="45"/>
        <v>1265150017780Female</v>
      </c>
      <c r="C2925" s="256" t="s">
        <v>933</v>
      </c>
      <c r="D2925" s="17" t="s">
        <v>934</v>
      </c>
      <c r="E2925" s="17" t="s">
        <v>3550</v>
      </c>
      <c r="F2925" s="17" t="s">
        <v>3551</v>
      </c>
      <c r="G2925" s="256" t="s">
        <v>3904</v>
      </c>
      <c r="H2925" s="256">
        <v>0</v>
      </c>
      <c r="I2925" s="256">
        <v>154</v>
      </c>
      <c r="J2925" s="256" t="s">
        <v>5502</v>
      </c>
      <c r="K2925" s="256" t="s">
        <v>5502</v>
      </c>
      <c r="L2925" s="256" t="s">
        <v>5502</v>
      </c>
      <c r="M2925" s="256" t="s">
        <v>5502</v>
      </c>
      <c r="N2925" s="256">
        <v>0</v>
      </c>
      <c r="O2925" s="256">
        <v>161</v>
      </c>
    </row>
    <row r="2926" spans="2:15" x14ac:dyDescent="0.25">
      <c r="B2926" t="str">
        <f t="shared" si="45"/>
        <v>1265150017780Male</v>
      </c>
      <c r="C2926" s="256" t="s">
        <v>933</v>
      </c>
      <c r="D2926" s="17" t="s">
        <v>934</v>
      </c>
      <c r="E2926" s="17" t="s">
        <v>3550</v>
      </c>
      <c r="F2926" s="17" t="s">
        <v>3551</v>
      </c>
      <c r="G2926" s="256" t="s">
        <v>3905</v>
      </c>
      <c r="H2926" s="256">
        <v>0</v>
      </c>
      <c r="I2926" s="256">
        <v>123</v>
      </c>
      <c r="J2926" s="256" t="s">
        <v>5502</v>
      </c>
      <c r="K2926" s="256" t="s">
        <v>5502</v>
      </c>
      <c r="L2926" s="256" t="s">
        <v>5502</v>
      </c>
      <c r="M2926" s="256" t="s">
        <v>5502</v>
      </c>
      <c r="N2926" s="256" t="s">
        <v>5502</v>
      </c>
      <c r="O2926" s="256">
        <v>135</v>
      </c>
    </row>
    <row r="2927" spans="2:15" x14ac:dyDescent="0.25">
      <c r="B2927" t="str">
        <f t="shared" si="45"/>
        <v>1265150017780Total</v>
      </c>
      <c r="C2927" s="504" t="s">
        <v>933</v>
      </c>
      <c r="D2927" s="505" t="s">
        <v>934</v>
      </c>
      <c r="E2927" s="505" t="s">
        <v>3550</v>
      </c>
      <c r="F2927" s="505" t="str">
        <f>F2926</f>
        <v>7780</v>
      </c>
      <c r="G2927" s="504" t="s">
        <v>3343</v>
      </c>
      <c r="H2927" s="504">
        <v>0</v>
      </c>
      <c r="I2927" s="504">
        <v>277</v>
      </c>
      <c r="J2927" s="504" t="s">
        <v>5502</v>
      </c>
      <c r="K2927" s="504" t="s">
        <v>5502</v>
      </c>
      <c r="L2927" s="504" t="s">
        <v>5502</v>
      </c>
      <c r="M2927" s="504" t="s">
        <v>5502</v>
      </c>
      <c r="N2927" s="504" t="s">
        <v>5502</v>
      </c>
      <c r="O2927" s="504">
        <v>296</v>
      </c>
    </row>
    <row r="2928" spans="2:15" x14ac:dyDescent="0.25">
      <c r="B2928" t="str">
        <f t="shared" si="45"/>
        <v>1265150017706Female</v>
      </c>
      <c r="C2928" s="256" t="s">
        <v>933</v>
      </c>
      <c r="D2928" s="17" t="s">
        <v>934</v>
      </c>
      <c r="E2928" s="17" t="s">
        <v>3552</v>
      </c>
      <c r="F2928" s="17" t="s">
        <v>3553</v>
      </c>
      <c r="G2928" s="256" t="s">
        <v>3904</v>
      </c>
      <c r="H2928" s="256" t="s">
        <v>5502</v>
      </c>
      <c r="I2928" s="256">
        <v>15</v>
      </c>
      <c r="J2928" s="256" t="s">
        <v>5502</v>
      </c>
      <c r="K2928" s="256">
        <v>18</v>
      </c>
      <c r="L2928" s="256" t="s">
        <v>5502</v>
      </c>
      <c r="M2928" s="256" t="s">
        <v>5502</v>
      </c>
      <c r="N2928" s="256">
        <v>0</v>
      </c>
      <c r="O2928" s="256">
        <v>53</v>
      </c>
    </row>
    <row r="2929" spans="2:15" x14ac:dyDescent="0.25">
      <c r="B2929" t="str">
        <f t="shared" si="45"/>
        <v>1265150017706Male</v>
      </c>
      <c r="C2929" s="256" t="s">
        <v>933</v>
      </c>
      <c r="D2929" s="17" t="s">
        <v>934</v>
      </c>
      <c r="E2929" s="17" t="s">
        <v>3552</v>
      </c>
      <c r="F2929" s="17" t="s">
        <v>3553</v>
      </c>
      <c r="G2929" s="256" t="s">
        <v>3905</v>
      </c>
      <c r="H2929" s="256" t="s">
        <v>5502</v>
      </c>
      <c r="I2929" s="256">
        <v>13</v>
      </c>
      <c r="J2929" s="256" t="s">
        <v>5502</v>
      </c>
      <c r="K2929" s="256">
        <v>19</v>
      </c>
      <c r="L2929" s="256" t="s">
        <v>5502</v>
      </c>
      <c r="M2929" s="256" t="s">
        <v>5502</v>
      </c>
      <c r="N2929" s="256">
        <v>0</v>
      </c>
      <c r="O2929" s="256">
        <v>50</v>
      </c>
    </row>
    <row r="2930" spans="2:15" x14ac:dyDescent="0.25">
      <c r="B2930" t="str">
        <f t="shared" si="45"/>
        <v>1265150017706Total</v>
      </c>
      <c r="C2930" s="504" t="s">
        <v>933</v>
      </c>
      <c r="D2930" s="505" t="s">
        <v>934</v>
      </c>
      <c r="E2930" s="505" t="s">
        <v>3552</v>
      </c>
      <c r="F2930" s="505" t="str">
        <f>F2929</f>
        <v>7706</v>
      </c>
      <c r="G2930" s="504" t="s">
        <v>3343</v>
      </c>
      <c r="H2930" s="504" t="s">
        <v>5502</v>
      </c>
      <c r="I2930" s="504">
        <v>28</v>
      </c>
      <c r="J2930" s="504" t="s">
        <v>5502</v>
      </c>
      <c r="K2930" s="504">
        <v>37</v>
      </c>
      <c r="L2930" s="504" t="s">
        <v>5502</v>
      </c>
      <c r="M2930" s="504">
        <v>14</v>
      </c>
      <c r="N2930" s="504">
        <v>0</v>
      </c>
      <c r="O2930" s="504">
        <v>103</v>
      </c>
    </row>
    <row r="2931" spans="2:15" x14ac:dyDescent="0.25">
      <c r="B2931" t="str">
        <f t="shared" si="45"/>
        <v>1265150018293Female</v>
      </c>
      <c r="C2931" s="256" t="s">
        <v>933</v>
      </c>
      <c r="D2931" s="17" t="s">
        <v>934</v>
      </c>
      <c r="E2931" s="17" t="s">
        <v>5328</v>
      </c>
      <c r="F2931" s="17" t="s">
        <v>5327</v>
      </c>
      <c r="G2931" s="256" t="s">
        <v>3904</v>
      </c>
      <c r="H2931" s="256">
        <v>0</v>
      </c>
      <c r="I2931" s="256" t="s">
        <v>5502</v>
      </c>
      <c r="J2931" s="256">
        <v>81</v>
      </c>
      <c r="K2931" s="256">
        <v>74</v>
      </c>
      <c r="L2931" s="256" t="s">
        <v>5502</v>
      </c>
      <c r="M2931" s="256">
        <v>0</v>
      </c>
      <c r="N2931" s="256">
        <v>0</v>
      </c>
      <c r="O2931" s="256">
        <v>214</v>
      </c>
    </row>
    <row r="2932" spans="2:15" x14ac:dyDescent="0.25">
      <c r="B2932" t="str">
        <f t="shared" si="45"/>
        <v>1265150018293Male</v>
      </c>
      <c r="C2932" s="256" t="s">
        <v>933</v>
      </c>
      <c r="D2932" s="17" t="s">
        <v>934</v>
      </c>
      <c r="E2932" s="17" t="s">
        <v>5328</v>
      </c>
      <c r="F2932" s="17" t="s">
        <v>5327</v>
      </c>
      <c r="G2932" s="256" t="s">
        <v>3905</v>
      </c>
      <c r="H2932" s="256" t="s">
        <v>5502</v>
      </c>
      <c r="I2932" s="256">
        <v>87</v>
      </c>
      <c r="J2932" s="256">
        <v>87</v>
      </c>
      <c r="K2932" s="256">
        <v>84</v>
      </c>
      <c r="L2932" s="256">
        <v>24</v>
      </c>
      <c r="M2932" s="256" t="s">
        <v>5502</v>
      </c>
      <c r="N2932" s="256">
        <v>0</v>
      </c>
      <c r="O2932" s="256">
        <v>286</v>
      </c>
    </row>
    <row r="2933" spans="2:15" x14ac:dyDescent="0.25">
      <c r="B2933" t="str">
        <f t="shared" si="45"/>
        <v>1265150018293Total</v>
      </c>
      <c r="C2933" s="504" t="s">
        <v>933</v>
      </c>
      <c r="D2933" s="505" t="s">
        <v>934</v>
      </c>
      <c r="E2933" s="505" t="s">
        <v>5328</v>
      </c>
      <c r="F2933" s="505" t="str">
        <f>F2932</f>
        <v>8293</v>
      </c>
      <c r="G2933" s="504" t="s">
        <v>3343</v>
      </c>
      <c r="H2933" s="504" t="s">
        <v>5502</v>
      </c>
      <c r="I2933" s="504" t="s">
        <v>5502</v>
      </c>
      <c r="J2933" s="504">
        <v>168</v>
      </c>
      <c r="K2933" s="504">
        <v>158</v>
      </c>
      <c r="L2933" s="504" t="s">
        <v>5502</v>
      </c>
      <c r="M2933" s="504" t="s">
        <v>5502</v>
      </c>
      <c r="N2933" s="504">
        <v>0</v>
      </c>
      <c r="O2933" s="504">
        <v>500</v>
      </c>
    </row>
    <row r="2934" spans="2:15" x14ac:dyDescent="0.25">
      <c r="B2934" t="str">
        <f t="shared" si="45"/>
        <v>1265150013616Female</v>
      </c>
      <c r="C2934" s="256" t="s">
        <v>933</v>
      </c>
      <c r="D2934" s="17" t="s">
        <v>934</v>
      </c>
      <c r="E2934" s="17" t="s">
        <v>3554</v>
      </c>
      <c r="F2934" s="17" t="s">
        <v>3555</v>
      </c>
      <c r="G2934" s="256" t="s">
        <v>3904</v>
      </c>
      <c r="H2934" s="256">
        <v>0</v>
      </c>
      <c r="I2934" s="256">
        <v>42</v>
      </c>
      <c r="J2934" s="256" t="s">
        <v>5502</v>
      </c>
      <c r="K2934" s="256" t="s">
        <v>5502</v>
      </c>
      <c r="L2934" s="256" t="s">
        <v>5502</v>
      </c>
      <c r="M2934" s="256" t="s">
        <v>5502</v>
      </c>
      <c r="N2934" s="256">
        <v>0</v>
      </c>
      <c r="O2934" s="256">
        <v>52</v>
      </c>
    </row>
    <row r="2935" spans="2:15" x14ac:dyDescent="0.25">
      <c r="B2935" t="str">
        <f t="shared" si="45"/>
        <v>1265150013616Male</v>
      </c>
      <c r="C2935" s="256" t="s">
        <v>933</v>
      </c>
      <c r="D2935" s="17" t="s">
        <v>934</v>
      </c>
      <c r="E2935" s="17" t="s">
        <v>3554</v>
      </c>
      <c r="F2935" s="17" t="s">
        <v>3555</v>
      </c>
      <c r="G2935" s="256" t="s">
        <v>3905</v>
      </c>
      <c r="H2935" s="256">
        <v>0</v>
      </c>
      <c r="I2935" s="256">
        <v>56</v>
      </c>
      <c r="J2935" s="256" t="s">
        <v>5502</v>
      </c>
      <c r="K2935" s="256" t="s">
        <v>5502</v>
      </c>
      <c r="L2935" s="256">
        <v>12</v>
      </c>
      <c r="M2935" s="256" t="s">
        <v>5502</v>
      </c>
      <c r="N2935" s="256">
        <v>0</v>
      </c>
      <c r="O2935" s="256">
        <v>76</v>
      </c>
    </row>
    <row r="2936" spans="2:15" x14ac:dyDescent="0.25">
      <c r="B2936" t="str">
        <f t="shared" si="45"/>
        <v>1265150013616Total</v>
      </c>
      <c r="C2936" s="504" t="s">
        <v>933</v>
      </c>
      <c r="D2936" s="505" t="s">
        <v>934</v>
      </c>
      <c r="E2936" s="505" t="s">
        <v>3554</v>
      </c>
      <c r="F2936" s="505" t="str">
        <f>F2935</f>
        <v>3616</v>
      </c>
      <c r="G2936" s="504" t="s">
        <v>3343</v>
      </c>
      <c r="H2936" s="504">
        <v>0</v>
      </c>
      <c r="I2936" s="504">
        <v>98</v>
      </c>
      <c r="J2936" s="504" t="s">
        <v>5502</v>
      </c>
      <c r="K2936" s="504" t="s">
        <v>5502</v>
      </c>
      <c r="L2936" s="504" t="s">
        <v>5502</v>
      </c>
      <c r="M2936" s="504" t="s">
        <v>5502</v>
      </c>
      <c r="N2936" s="504">
        <v>0</v>
      </c>
      <c r="O2936" s="504">
        <v>128</v>
      </c>
    </row>
    <row r="2937" spans="2:15" x14ac:dyDescent="0.25">
      <c r="B2937" t="str">
        <f t="shared" si="45"/>
        <v>1265150018385Female</v>
      </c>
      <c r="C2937" s="256" t="s">
        <v>933</v>
      </c>
      <c r="D2937" s="17" t="s">
        <v>934</v>
      </c>
      <c r="E2937" s="17" t="s">
        <v>10470</v>
      </c>
      <c r="F2937" s="17" t="s">
        <v>10469</v>
      </c>
      <c r="G2937" s="256" t="s">
        <v>3904</v>
      </c>
      <c r="H2937" s="256">
        <v>0</v>
      </c>
      <c r="I2937" s="256">
        <v>11</v>
      </c>
      <c r="J2937" s="256" t="s">
        <v>5502</v>
      </c>
      <c r="K2937" s="256">
        <v>0</v>
      </c>
      <c r="L2937" s="256" t="s">
        <v>5502</v>
      </c>
      <c r="M2937" s="256">
        <v>0</v>
      </c>
      <c r="N2937" s="256">
        <v>0</v>
      </c>
      <c r="O2937" s="256">
        <v>16</v>
      </c>
    </row>
    <row r="2938" spans="2:15" x14ac:dyDescent="0.25">
      <c r="B2938" t="str">
        <f t="shared" si="45"/>
        <v>1265150018385Male</v>
      </c>
      <c r="C2938" s="256" t="s">
        <v>933</v>
      </c>
      <c r="D2938" s="17" t="s">
        <v>934</v>
      </c>
      <c r="E2938" s="17" t="s">
        <v>10470</v>
      </c>
      <c r="F2938" s="17" t="s">
        <v>10469</v>
      </c>
      <c r="G2938" s="256" t="s">
        <v>3905</v>
      </c>
      <c r="H2938" s="256">
        <v>0</v>
      </c>
      <c r="I2938" s="256">
        <v>49</v>
      </c>
      <c r="J2938" s="256">
        <v>15</v>
      </c>
      <c r="K2938" s="256" t="s">
        <v>5502</v>
      </c>
      <c r="L2938" s="256" t="s">
        <v>5502</v>
      </c>
      <c r="M2938" s="256">
        <v>0</v>
      </c>
      <c r="N2938" s="256">
        <v>0</v>
      </c>
      <c r="O2938" s="256">
        <v>67</v>
      </c>
    </row>
    <row r="2939" spans="2:15" x14ac:dyDescent="0.25">
      <c r="B2939" t="str">
        <f t="shared" si="45"/>
        <v>1265150018385Total</v>
      </c>
      <c r="C2939" s="504" t="s">
        <v>933</v>
      </c>
      <c r="D2939" s="505" t="s">
        <v>934</v>
      </c>
      <c r="E2939" s="505" t="s">
        <v>10470</v>
      </c>
      <c r="F2939" s="505" t="str">
        <f>F2938</f>
        <v>8385</v>
      </c>
      <c r="G2939" s="504" t="s">
        <v>3343</v>
      </c>
      <c r="H2939" s="504">
        <v>0</v>
      </c>
      <c r="I2939" s="504">
        <v>60</v>
      </c>
      <c r="J2939" s="504" t="s">
        <v>5502</v>
      </c>
      <c r="K2939" s="504" t="s">
        <v>5502</v>
      </c>
      <c r="L2939" s="504" t="s">
        <v>5502</v>
      </c>
      <c r="M2939" s="504">
        <v>0</v>
      </c>
      <c r="N2939" s="504">
        <v>0</v>
      </c>
      <c r="O2939" s="504">
        <v>83</v>
      </c>
    </row>
    <row r="2940" spans="2:15" x14ac:dyDescent="0.25">
      <c r="B2940" t="str">
        <f t="shared" si="45"/>
        <v>1265150018386Female</v>
      </c>
      <c r="C2940" s="256" t="s">
        <v>933</v>
      </c>
      <c r="D2940" s="17" t="s">
        <v>934</v>
      </c>
      <c r="E2940" s="17" t="s">
        <v>10474</v>
      </c>
      <c r="F2940" s="17" t="s">
        <v>10473</v>
      </c>
      <c r="G2940" s="256" t="s">
        <v>3904</v>
      </c>
      <c r="H2940" s="256">
        <v>0</v>
      </c>
      <c r="I2940" s="256" t="s">
        <v>5502</v>
      </c>
      <c r="J2940" s="256">
        <v>0</v>
      </c>
      <c r="K2940" s="256" t="s">
        <v>5502</v>
      </c>
      <c r="L2940" s="256">
        <v>0</v>
      </c>
      <c r="M2940" s="256">
        <v>0</v>
      </c>
      <c r="N2940" s="256">
        <v>0</v>
      </c>
      <c r="O2940" s="256">
        <v>42</v>
      </c>
    </row>
    <row r="2941" spans="2:15" x14ac:dyDescent="0.25">
      <c r="B2941" t="str">
        <f t="shared" si="45"/>
        <v>1265150018386Male</v>
      </c>
      <c r="C2941" s="256" t="s">
        <v>933</v>
      </c>
      <c r="D2941" s="17" t="s">
        <v>934</v>
      </c>
      <c r="E2941" s="17" t="s">
        <v>10474</v>
      </c>
      <c r="F2941" s="17" t="s">
        <v>10473</v>
      </c>
      <c r="G2941" s="256" t="s">
        <v>3905</v>
      </c>
      <c r="H2941" s="256">
        <v>0</v>
      </c>
      <c r="I2941" s="256" t="s">
        <v>5502</v>
      </c>
      <c r="J2941" s="256">
        <v>0</v>
      </c>
      <c r="K2941" s="256" t="s">
        <v>5502</v>
      </c>
      <c r="L2941" s="256">
        <v>0</v>
      </c>
      <c r="M2941" s="256">
        <v>0</v>
      </c>
      <c r="N2941" s="256">
        <v>0</v>
      </c>
      <c r="O2941" s="256">
        <v>51</v>
      </c>
    </row>
    <row r="2942" spans="2:15" x14ac:dyDescent="0.25">
      <c r="B2942" t="str">
        <f t="shared" si="45"/>
        <v>1265150018386Total</v>
      </c>
      <c r="C2942" s="504" t="s">
        <v>933</v>
      </c>
      <c r="D2942" s="505" t="s">
        <v>934</v>
      </c>
      <c r="E2942" s="505" t="s">
        <v>10474</v>
      </c>
      <c r="F2942" s="505" t="str">
        <f>F2941</f>
        <v>8386</v>
      </c>
      <c r="G2942" s="504" t="s">
        <v>3343</v>
      </c>
      <c r="H2942" s="504">
        <v>0</v>
      </c>
      <c r="I2942" s="504" t="s">
        <v>5502</v>
      </c>
      <c r="J2942" s="504">
        <v>0</v>
      </c>
      <c r="K2942" s="504" t="s">
        <v>5502</v>
      </c>
      <c r="L2942" s="504">
        <v>0</v>
      </c>
      <c r="M2942" s="504">
        <v>0</v>
      </c>
      <c r="N2942" s="504">
        <v>0</v>
      </c>
      <c r="O2942" s="504">
        <v>93</v>
      </c>
    </row>
    <row r="2943" spans="2:15" x14ac:dyDescent="0.25">
      <c r="B2943" t="str">
        <f t="shared" si="45"/>
        <v>1265150017850Female</v>
      </c>
      <c r="C2943" s="256" t="s">
        <v>933</v>
      </c>
      <c r="D2943" s="17" t="s">
        <v>934</v>
      </c>
      <c r="E2943" s="17" t="s">
        <v>3556</v>
      </c>
      <c r="F2943" s="17" t="s">
        <v>3557</v>
      </c>
      <c r="G2943" s="256" t="s">
        <v>3904</v>
      </c>
      <c r="H2943" s="256">
        <v>0</v>
      </c>
      <c r="I2943" s="256">
        <v>60</v>
      </c>
      <c r="J2943" s="256">
        <v>37</v>
      </c>
      <c r="K2943" s="256" t="s">
        <v>5502</v>
      </c>
      <c r="L2943" s="256" t="s">
        <v>5502</v>
      </c>
      <c r="M2943" s="256" t="s">
        <v>5502</v>
      </c>
      <c r="N2943" s="256">
        <v>0</v>
      </c>
      <c r="O2943" s="256">
        <v>105</v>
      </c>
    </row>
    <row r="2944" spans="2:15" x14ac:dyDescent="0.25">
      <c r="B2944" t="str">
        <f t="shared" si="45"/>
        <v>1265150017850Male</v>
      </c>
      <c r="C2944" s="256" t="s">
        <v>933</v>
      </c>
      <c r="D2944" s="17" t="s">
        <v>934</v>
      </c>
      <c r="E2944" s="17" t="s">
        <v>3556</v>
      </c>
      <c r="F2944" s="17" t="s">
        <v>3557</v>
      </c>
      <c r="G2944" s="256" t="s">
        <v>3905</v>
      </c>
      <c r="H2944" s="256">
        <v>0</v>
      </c>
      <c r="I2944" s="256">
        <v>89</v>
      </c>
      <c r="J2944" s="256">
        <v>38</v>
      </c>
      <c r="K2944" s="256" t="s">
        <v>5502</v>
      </c>
      <c r="L2944" s="256" t="s">
        <v>5502</v>
      </c>
      <c r="M2944" s="256" t="s">
        <v>5502</v>
      </c>
      <c r="N2944" s="256">
        <v>0</v>
      </c>
      <c r="O2944" s="256">
        <v>142</v>
      </c>
    </row>
    <row r="2945" spans="2:15" x14ac:dyDescent="0.25">
      <c r="B2945" t="str">
        <f t="shared" si="45"/>
        <v>1265150017850Total</v>
      </c>
      <c r="C2945" s="504" t="s">
        <v>933</v>
      </c>
      <c r="D2945" s="505" t="s">
        <v>934</v>
      </c>
      <c r="E2945" s="505" t="s">
        <v>3556</v>
      </c>
      <c r="F2945" s="505" t="str">
        <f>F2944</f>
        <v>7850</v>
      </c>
      <c r="G2945" s="504" t="s">
        <v>3343</v>
      </c>
      <c r="H2945" s="504">
        <v>0</v>
      </c>
      <c r="I2945" s="504">
        <v>149</v>
      </c>
      <c r="J2945" s="504">
        <v>75</v>
      </c>
      <c r="K2945" s="504">
        <v>12</v>
      </c>
      <c r="L2945" s="504" t="s">
        <v>5502</v>
      </c>
      <c r="M2945" s="504" t="s">
        <v>5502</v>
      </c>
      <c r="N2945" s="504">
        <v>0</v>
      </c>
      <c r="O2945" s="504">
        <v>247</v>
      </c>
    </row>
    <row r="2946" spans="2:15" x14ac:dyDescent="0.25">
      <c r="B2946" t="str">
        <f t="shared" si="45"/>
        <v>1265150015121Female</v>
      </c>
      <c r="C2946" s="256" t="s">
        <v>933</v>
      </c>
      <c r="D2946" s="17" t="s">
        <v>934</v>
      </c>
      <c r="E2946" s="17" t="s">
        <v>3558</v>
      </c>
      <c r="F2946" s="17" t="s">
        <v>3559</v>
      </c>
      <c r="G2946" s="256" t="s">
        <v>3904</v>
      </c>
      <c r="H2946" s="256">
        <v>0</v>
      </c>
      <c r="I2946" s="256">
        <v>12</v>
      </c>
      <c r="J2946" s="256">
        <v>52</v>
      </c>
      <c r="K2946" s="256" t="s">
        <v>5502</v>
      </c>
      <c r="L2946" s="256" t="s">
        <v>5502</v>
      </c>
      <c r="M2946" s="256">
        <v>0</v>
      </c>
      <c r="N2946" s="256">
        <v>0</v>
      </c>
      <c r="O2946" s="256">
        <v>67</v>
      </c>
    </row>
    <row r="2947" spans="2:15" x14ac:dyDescent="0.25">
      <c r="B2947" t="str">
        <f t="shared" si="45"/>
        <v>1265150015121Male</v>
      </c>
      <c r="C2947" s="256" t="s">
        <v>933</v>
      </c>
      <c r="D2947" s="17" t="s">
        <v>934</v>
      </c>
      <c r="E2947" s="17" t="s">
        <v>3558</v>
      </c>
      <c r="F2947" s="17" t="s">
        <v>3559</v>
      </c>
      <c r="G2947" s="256" t="s">
        <v>3905</v>
      </c>
      <c r="H2947" s="256">
        <v>0</v>
      </c>
      <c r="I2947" s="256" t="s">
        <v>5502</v>
      </c>
      <c r="J2947" s="256">
        <v>58</v>
      </c>
      <c r="K2947" s="256">
        <v>0</v>
      </c>
      <c r="L2947" s="256" t="s">
        <v>5502</v>
      </c>
      <c r="M2947" s="256">
        <v>0</v>
      </c>
      <c r="N2947" s="256">
        <v>0</v>
      </c>
      <c r="O2947" s="256">
        <v>78</v>
      </c>
    </row>
    <row r="2948" spans="2:15" x14ac:dyDescent="0.25">
      <c r="B2948" t="str">
        <f t="shared" si="45"/>
        <v>1265150015121Total</v>
      </c>
      <c r="C2948" s="504" t="s">
        <v>933</v>
      </c>
      <c r="D2948" s="505" t="s">
        <v>934</v>
      </c>
      <c r="E2948" s="505" t="s">
        <v>3558</v>
      </c>
      <c r="F2948" s="505" t="str">
        <f>F2947</f>
        <v>5121</v>
      </c>
      <c r="G2948" s="504" t="s">
        <v>3343</v>
      </c>
      <c r="H2948" s="504">
        <v>0</v>
      </c>
      <c r="I2948" s="504" t="s">
        <v>5502</v>
      </c>
      <c r="J2948" s="504">
        <v>110</v>
      </c>
      <c r="K2948" s="504" t="s">
        <v>5502</v>
      </c>
      <c r="L2948" s="504" t="s">
        <v>5502</v>
      </c>
      <c r="M2948" s="504">
        <v>0</v>
      </c>
      <c r="N2948" s="504">
        <v>0</v>
      </c>
      <c r="O2948" s="504">
        <v>145</v>
      </c>
    </row>
    <row r="2949" spans="2:15" x14ac:dyDescent="0.25">
      <c r="B2949" t="str">
        <f t="shared" ref="B2949:B3012" si="46">C2949&amp;F2949&amp;G2949</f>
        <v>1265150017813Female</v>
      </c>
      <c r="C2949" s="256" t="s">
        <v>933</v>
      </c>
      <c r="D2949" s="17" t="s">
        <v>934</v>
      </c>
      <c r="E2949" s="17" t="s">
        <v>5418</v>
      </c>
      <c r="F2949" s="17" t="s">
        <v>3875</v>
      </c>
      <c r="G2949" s="256" t="s">
        <v>3904</v>
      </c>
      <c r="H2949" s="256">
        <v>0</v>
      </c>
      <c r="I2949" s="256">
        <v>159</v>
      </c>
      <c r="J2949" s="256" t="s">
        <v>5502</v>
      </c>
      <c r="K2949" s="256" t="s">
        <v>5502</v>
      </c>
      <c r="L2949" s="256">
        <v>0</v>
      </c>
      <c r="M2949" s="256" t="s">
        <v>5502</v>
      </c>
      <c r="N2949" s="256">
        <v>0</v>
      </c>
      <c r="O2949" s="256">
        <v>169</v>
      </c>
    </row>
    <row r="2950" spans="2:15" x14ac:dyDescent="0.25">
      <c r="B2950" t="str">
        <f t="shared" si="46"/>
        <v>1265150017813Male</v>
      </c>
      <c r="C2950" s="256" t="s">
        <v>933</v>
      </c>
      <c r="D2950" s="17" t="s">
        <v>934</v>
      </c>
      <c r="E2950" s="17" t="s">
        <v>5418</v>
      </c>
      <c r="F2950" s="17" t="s">
        <v>3875</v>
      </c>
      <c r="G2950" s="256" t="s">
        <v>3905</v>
      </c>
      <c r="H2950" s="256">
        <v>0</v>
      </c>
      <c r="I2950" s="256">
        <v>309</v>
      </c>
      <c r="J2950" s="256">
        <v>28</v>
      </c>
      <c r="K2950" s="256" t="s">
        <v>5502</v>
      </c>
      <c r="L2950" s="256" t="s">
        <v>5502</v>
      </c>
      <c r="M2950" s="256">
        <v>0</v>
      </c>
      <c r="N2950" s="256">
        <v>0</v>
      </c>
      <c r="O2950" s="256">
        <v>345</v>
      </c>
    </row>
    <row r="2951" spans="2:15" x14ac:dyDescent="0.25">
      <c r="B2951" t="str">
        <f t="shared" si="46"/>
        <v>1265150017813Total</v>
      </c>
      <c r="C2951" s="504" t="s">
        <v>933</v>
      </c>
      <c r="D2951" s="505" t="s">
        <v>934</v>
      </c>
      <c r="E2951" s="505" t="s">
        <v>5418</v>
      </c>
      <c r="F2951" s="505" t="str">
        <f>F2950</f>
        <v>7813</v>
      </c>
      <c r="G2951" s="504" t="s">
        <v>3343</v>
      </c>
      <c r="H2951" s="504">
        <v>0</v>
      </c>
      <c r="I2951" s="504">
        <v>468</v>
      </c>
      <c r="J2951" s="504" t="s">
        <v>5502</v>
      </c>
      <c r="K2951" s="504" t="s">
        <v>5502</v>
      </c>
      <c r="L2951" s="504" t="s">
        <v>5502</v>
      </c>
      <c r="M2951" s="504" t="s">
        <v>5502</v>
      </c>
      <c r="N2951" s="504">
        <v>0</v>
      </c>
      <c r="O2951" s="504">
        <v>514</v>
      </c>
    </row>
    <row r="2952" spans="2:15" x14ac:dyDescent="0.25">
      <c r="B2952" t="str">
        <f t="shared" si="46"/>
        <v>1265150013614Female</v>
      </c>
      <c r="C2952" s="256" t="s">
        <v>933</v>
      </c>
      <c r="D2952" s="17" t="s">
        <v>934</v>
      </c>
      <c r="E2952" s="17" t="s">
        <v>3560</v>
      </c>
      <c r="F2952" s="17" t="s">
        <v>3561</v>
      </c>
      <c r="G2952" s="256" t="s">
        <v>3904</v>
      </c>
      <c r="H2952" s="256">
        <v>0</v>
      </c>
      <c r="I2952" s="256">
        <v>54</v>
      </c>
      <c r="J2952" s="256" t="s">
        <v>5502</v>
      </c>
      <c r="K2952" s="256">
        <v>0</v>
      </c>
      <c r="L2952" s="256" t="s">
        <v>5502</v>
      </c>
      <c r="M2952" s="256">
        <v>0</v>
      </c>
      <c r="N2952" s="256">
        <v>0</v>
      </c>
      <c r="O2952" s="256">
        <v>57</v>
      </c>
    </row>
    <row r="2953" spans="2:15" x14ac:dyDescent="0.25">
      <c r="B2953" t="str">
        <f t="shared" si="46"/>
        <v>1265150013614Male</v>
      </c>
      <c r="C2953" s="256" t="s">
        <v>933</v>
      </c>
      <c r="D2953" s="17" t="s">
        <v>934</v>
      </c>
      <c r="E2953" s="17" t="s">
        <v>3560</v>
      </c>
      <c r="F2953" s="17" t="s">
        <v>3561</v>
      </c>
      <c r="G2953" s="256" t="s">
        <v>3905</v>
      </c>
      <c r="H2953" s="256">
        <v>0</v>
      </c>
      <c r="I2953" s="256" t="s">
        <v>5502</v>
      </c>
      <c r="J2953" s="256">
        <v>0</v>
      </c>
      <c r="K2953" s="256">
        <v>0</v>
      </c>
      <c r="L2953" s="256" t="s">
        <v>5502</v>
      </c>
      <c r="M2953" s="256">
        <v>0</v>
      </c>
      <c r="N2953" s="256">
        <v>0</v>
      </c>
      <c r="O2953" s="256">
        <v>48</v>
      </c>
    </row>
    <row r="2954" spans="2:15" x14ac:dyDescent="0.25">
      <c r="B2954" t="str">
        <f t="shared" si="46"/>
        <v>1265150013614Total</v>
      </c>
      <c r="C2954" s="504" t="s">
        <v>933</v>
      </c>
      <c r="D2954" s="505" t="s">
        <v>934</v>
      </c>
      <c r="E2954" s="505" t="s">
        <v>3560</v>
      </c>
      <c r="F2954" s="505" t="str">
        <f>F2953</f>
        <v>3614</v>
      </c>
      <c r="G2954" s="504" t="s">
        <v>3343</v>
      </c>
      <c r="H2954" s="504">
        <v>0</v>
      </c>
      <c r="I2954" s="504" t="s">
        <v>5502</v>
      </c>
      <c r="J2954" s="504" t="s">
        <v>5502</v>
      </c>
      <c r="K2954" s="504">
        <v>0</v>
      </c>
      <c r="L2954" s="504" t="s">
        <v>5502</v>
      </c>
      <c r="M2954" s="504">
        <v>0</v>
      </c>
      <c r="N2954" s="504">
        <v>0</v>
      </c>
      <c r="O2954" s="504">
        <v>105</v>
      </c>
    </row>
    <row r="2955" spans="2:15" x14ac:dyDescent="0.25">
      <c r="B2955" t="str">
        <f t="shared" si="46"/>
        <v>1265150018292Female</v>
      </c>
      <c r="C2955" s="256" t="s">
        <v>933</v>
      </c>
      <c r="D2955" s="17" t="s">
        <v>934</v>
      </c>
      <c r="E2955" s="17" t="s">
        <v>5330</v>
      </c>
      <c r="F2955" s="17" t="s">
        <v>5329</v>
      </c>
      <c r="G2955" s="256" t="s">
        <v>3904</v>
      </c>
      <c r="H2955" s="256">
        <v>0</v>
      </c>
      <c r="I2955" s="256" t="s">
        <v>5502</v>
      </c>
      <c r="J2955" s="256" t="s">
        <v>5502</v>
      </c>
      <c r="K2955" s="256">
        <v>0</v>
      </c>
      <c r="L2955" s="256" t="s">
        <v>5502</v>
      </c>
      <c r="M2955" s="256">
        <v>0</v>
      </c>
      <c r="N2955" s="256">
        <v>0</v>
      </c>
      <c r="O2955" s="256">
        <v>79</v>
      </c>
    </row>
    <row r="2956" spans="2:15" x14ac:dyDescent="0.25">
      <c r="B2956" t="str">
        <f t="shared" si="46"/>
        <v>1265150018292Male</v>
      </c>
      <c r="C2956" s="256" t="s">
        <v>933</v>
      </c>
      <c r="D2956" s="17" t="s">
        <v>934</v>
      </c>
      <c r="E2956" s="17" t="s">
        <v>5330</v>
      </c>
      <c r="F2956" s="17" t="s">
        <v>5329</v>
      </c>
      <c r="G2956" s="256" t="s">
        <v>3905</v>
      </c>
      <c r="H2956" s="256">
        <v>0</v>
      </c>
      <c r="I2956" s="256">
        <v>90</v>
      </c>
      <c r="J2956" s="256" t="s">
        <v>5502</v>
      </c>
      <c r="K2956" s="256">
        <v>0</v>
      </c>
      <c r="L2956" s="256" t="s">
        <v>5502</v>
      </c>
      <c r="M2956" s="256">
        <v>0</v>
      </c>
      <c r="N2956" s="256">
        <v>0</v>
      </c>
      <c r="O2956" s="256">
        <v>101</v>
      </c>
    </row>
    <row r="2957" spans="2:15" x14ac:dyDescent="0.25">
      <c r="B2957" t="str">
        <f t="shared" si="46"/>
        <v>1265150018292Total</v>
      </c>
      <c r="C2957" s="504" t="s">
        <v>933</v>
      </c>
      <c r="D2957" s="505" t="s">
        <v>934</v>
      </c>
      <c r="E2957" s="505" t="s">
        <v>5330</v>
      </c>
      <c r="F2957" s="505" t="str">
        <f>F2956</f>
        <v>8292</v>
      </c>
      <c r="G2957" s="504" t="s">
        <v>3343</v>
      </c>
      <c r="H2957" s="504">
        <v>0</v>
      </c>
      <c r="I2957" s="504" t="s">
        <v>5502</v>
      </c>
      <c r="J2957" s="504" t="s">
        <v>5502</v>
      </c>
      <c r="K2957" s="504">
        <v>0</v>
      </c>
      <c r="L2957" s="504" t="s">
        <v>5502</v>
      </c>
      <c r="M2957" s="504">
        <v>0</v>
      </c>
      <c r="N2957" s="504">
        <v>0</v>
      </c>
      <c r="O2957" s="504">
        <v>180</v>
      </c>
    </row>
    <row r="2958" spans="2:15" x14ac:dyDescent="0.25">
      <c r="B2958" t="str">
        <f t="shared" si="46"/>
        <v>1265150018296Female</v>
      </c>
      <c r="C2958" s="256" t="s">
        <v>933</v>
      </c>
      <c r="D2958" s="17" t="s">
        <v>934</v>
      </c>
      <c r="E2958" s="17" t="s">
        <v>3562</v>
      </c>
      <c r="F2958" s="17" t="s">
        <v>5331</v>
      </c>
      <c r="G2958" s="256" t="s">
        <v>3904</v>
      </c>
      <c r="H2958" s="256">
        <v>0</v>
      </c>
      <c r="I2958" s="256">
        <v>97</v>
      </c>
      <c r="J2958" s="256" t="s">
        <v>5502</v>
      </c>
      <c r="K2958" s="256">
        <v>0</v>
      </c>
      <c r="L2958" s="256" t="s">
        <v>5502</v>
      </c>
      <c r="M2958" s="256">
        <v>0</v>
      </c>
      <c r="N2958" s="256">
        <v>0</v>
      </c>
      <c r="O2958" s="256">
        <v>103</v>
      </c>
    </row>
    <row r="2959" spans="2:15" x14ac:dyDescent="0.25">
      <c r="B2959" t="str">
        <f t="shared" si="46"/>
        <v>1265150018296Male</v>
      </c>
      <c r="C2959" s="256" t="s">
        <v>933</v>
      </c>
      <c r="D2959" s="17" t="s">
        <v>934</v>
      </c>
      <c r="E2959" s="17" t="s">
        <v>3562</v>
      </c>
      <c r="F2959" s="17" t="s">
        <v>5331</v>
      </c>
      <c r="G2959" s="256" t="s">
        <v>3905</v>
      </c>
      <c r="H2959" s="256">
        <v>0</v>
      </c>
      <c r="I2959" s="256">
        <v>97</v>
      </c>
      <c r="J2959" s="256" t="s">
        <v>5502</v>
      </c>
      <c r="K2959" s="256" t="s">
        <v>5502</v>
      </c>
      <c r="L2959" s="256" t="s">
        <v>5502</v>
      </c>
      <c r="M2959" s="256">
        <v>0</v>
      </c>
      <c r="N2959" s="256">
        <v>0</v>
      </c>
      <c r="O2959" s="256">
        <v>102</v>
      </c>
    </row>
    <row r="2960" spans="2:15" x14ac:dyDescent="0.25">
      <c r="B2960" t="str">
        <f t="shared" si="46"/>
        <v>1265150018296Total</v>
      </c>
      <c r="C2960" s="504" t="s">
        <v>933</v>
      </c>
      <c r="D2960" s="505" t="s">
        <v>934</v>
      </c>
      <c r="E2960" s="505" t="s">
        <v>3562</v>
      </c>
      <c r="F2960" s="505" t="str">
        <f>F2959</f>
        <v>8296</v>
      </c>
      <c r="G2960" s="504" t="s">
        <v>3343</v>
      </c>
      <c r="H2960" s="504">
        <v>0</v>
      </c>
      <c r="I2960" s="504">
        <v>194</v>
      </c>
      <c r="J2960" s="504" t="s">
        <v>5502</v>
      </c>
      <c r="K2960" s="504" t="s">
        <v>5502</v>
      </c>
      <c r="L2960" s="504" t="s">
        <v>5502</v>
      </c>
      <c r="M2960" s="504">
        <v>0</v>
      </c>
      <c r="N2960" s="504">
        <v>0</v>
      </c>
      <c r="O2960" s="504">
        <v>205</v>
      </c>
    </row>
    <row r="2961" spans="2:15" x14ac:dyDescent="0.25">
      <c r="B2961" t="str">
        <f t="shared" si="46"/>
        <v>1265150013844Female</v>
      </c>
      <c r="C2961" s="256" t="s">
        <v>933</v>
      </c>
      <c r="D2961" s="17" t="s">
        <v>934</v>
      </c>
      <c r="E2961" s="17" t="s">
        <v>3563</v>
      </c>
      <c r="F2961" s="17" t="s">
        <v>3564</v>
      </c>
      <c r="G2961" s="256" t="s">
        <v>3904</v>
      </c>
      <c r="H2961" s="256">
        <v>0</v>
      </c>
      <c r="I2961" s="256">
        <v>219</v>
      </c>
      <c r="J2961" s="256">
        <v>14</v>
      </c>
      <c r="K2961" s="256">
        <v>27</v>
      </c>
      <c r="L2961" s="256" t="s">
        <v>5502</v>
      </c>
      <c r="M2961" s="256" t="s">
        <v>5502</v>
      </c>
      <c r="N2961" s="256">
        <v>0</v>
      </c>
      <c r="O2961" s="256">
        <v>269</v>
      </c>
    </row>
    <row r="2962" spans="2:15" x14ac:dyDescent="0.25">
      <c r="B2962" t="str">
        <f t="shared" si="46"/>
        <v>1265150013844Male</v>
      </c>
      <c r="C2962" s="256" t="s">
        <v>933</v>
      </c>
      <c r="D2962" s="17" t="s">
        <v>934</v>
      </c>
      <c r="E2962" s="17" t="s">
        <v>3563</v>
      </c>
      <c r="F2962" s="17" t="s">
        <v>3564</v>
      </c>
      <c r="G2962" s="256" t="s">
        <v>3905</v>
      </c>
      <c r="H2962" s="256">
        <v>0</v>
      </c>
      <c r="I2962" s="256">
        <v>290</v>
      </c>
      <c r="J2962" s="256">
        <v>22</v>
      </c>
      <c r="K2962" s="256">
        <v>28</v>
      </c>
      <c r="L2962" s="256" t="s">
        <v>5502</v>
      </c>
      <c r="M2962" s="256" t="s">
        <v>5502</v>
      </c>
      <c r="N2962" s="256">
        <v>0</v>
      </c>
      <c r="O2962" s="256">
        <v>354</v>
      </c>
    </row>
    <row r="2963" spans="2:15" x14ac:dyDescent="0.25">
      <c r="B2963" t="str">
        <f t="shared" si="46"/>
        <v>1265150013844Total</v>
      </c>
      <c r="C2963" s="504" t="s">
        <v>933</v>
      </c>
      <c r="D2963" s="505" t="s">
        <v>934</v>
      </c>
      <c r="E2963" s="505" t="s">
        <v>3563</v>
      </c>
      <c r="F2963" s="505" t="str">
        <f>F2962</f>
        <v>3844</v>
      </c>
      <c r="G2963" s="504" t="s">
        <v>3343</v>
      </c>
      <c r="H2963" s="504">
        <v>0</v>
      </c>
      <c r="I2963" s="504">
        <v>509</v>
      </c>
      <c r="J2963" s="504">
        <v>36</v>
      </c>
      <c r="K2963" s="504">
        <v>55</v>
      </c>
      <c r="L2963" s="504" t="s">
        <v>5502</v>
      </c>
      <c r="M2963" s="504" t="s">
        <v>5502</v>
      </c>
      <c r="N2963" s="504">
        <v>0</v>
      </c>
      <c r="O2963" s="504">
        <v>623</v>
      </c>
    </row>
    <row r="2964" spans="2:15" x14ac:dyDescent="0.25">
      <c r="B2964" t="str">
        <f t="shared" si="46"/>
        <v>1265150013668Female</v>
      </c>
      <c r="C2964" s="256" t="s">
        <v>933</v>
      </c>
      <c r="D2964" s="17" t="s">
        <v>934</v>
      </c>
      <c r="E2964" s="17" t="s">
        <v>10485</v>
      </c>
      <c r="F2964" s="17" t="s">
        <v>10484</v>
      </c>
      <c r="G2964" s="256" t="s">
        <v>3904</v>
      </c>
      <c r="H2964" s="256">
        <v>0</v>
      </c>
      <c r="I2964" s="256" t="s">
        <v>5502</v>
      </c>
      <c r="J2964" s="256">
        <v>0</v>
      </c>
      <c r="K2964" s="256">
        <v>0</v>
      </c>
      <c r="L2964" s="256" t="s">
        <v>5502</v>
      </c>
      <c r="M2964" s="256">
        <v>0</v>
      </c>
      <c r="N2964" s="256">
        <v>0</v>
      </c>
      <c r="O2964" s="256">
        <v>20</v>
      </c>
    </row>
    <row r="2965" spans="2:15" x14ac:dyDescent="0.25">
      <c r="B2965" t="str">
        <f t="shared" si="46"/>
        <v>1265150013668Male</v>
      </c>
      <c r="C2965" s="256" t="s">
        <v>933</v>
      </c>
      <c r="D2965" s="17" t="s">
        <v>934</v>
      </c>
      <c r="E2965" s="17" t="s">
        <v>10485</v>
      </c>
      <c r="F2965" s="17" t="s">
        <v>10484</v>
      </c>
      <c r="G2965" s="256" t="s">
        <v>3905</v>
      </c>
      <c r="H2965" s="256">
        <v>0</v>
      </c>
      <c r="I2965" s="256">
        <v>23</v>
      </c>
      <c r="J2965" s="256">
        <v>0</v>
      </c>
      <c r="K2965" s="256" t="s">
        <v>5502</v>
      </c>
      <c r="L2965" s="256" t="s">
        <v>5502</v>
      </c>
      <c r="M2965" s="256">
        <v>0</v>
      </c>
      <c r="N2965" s="256">
        <v>0</v>
      </c>
      <c r="O2965" s="256">
        <v>29</v>
      </c>
    </row>
    <row r="2966" spans="2:15" x14ac:dyDescent="0.25">
      <c r="B2966" t="str">
        <f t="shared" si="46"/>
        <v>1265150013668Total</v>
      </c>
      <c r="C2966" s="504" t="s">
        <v>933</v>
      </c>
      <c r="D2966" s="505" t="s">
        <v>934</v>
      </c>
      <c r="E2966" s="505" t="s">
        <v>10485</v>
      </c>
      <c r="F2966" s="505" t="str">
        <f>F2965</f>
        <v>3668</v>
      </c>
      <c r="G2966" s="504" t="s">
        <v>3343</v>
      </c>
      <c r="H2966" s="504">
        <v>0</v>
      </c>
      <c r="I2966" s="504" t="s">
        <v>5502</v>
      </c>
      <c r="J2966" s="504">
        <v>0</v>
      </c>
      <c r="K2966" s="504" t="s">
        <v>5502</v>
      </c>
      <c r="L2966" s="504" t="s">
        <v>5502</v>
      </c>
      <c r="M2966" s="504">
        <v>0</v>
      </c>
      <c r="N2966" s="504">
        <v>0</v>
      </c>
      <c r="O2966" s="504">
        <v>49</v>
      </c>
    </row>
    <row r="2967" spans="2:15" x14ac:dyDescent="0.25">
      <c r="B2967" t="str">
        <f t="shared" si="46"/>
        <v>1265150013861Female</v>
      </c>
      <c r="C2967" s="256" t="s">
        <v>933</v>
      </c>
      <c r="D2967" s="17" t="s">
        <v>934</v>
      </c>
      <c r="E2967" s="17" t="s">
        <v>3877</v>
      </c>
      <c r="F2967" s="17" t="s">
        <v>3876</v>
      </c>
      <c r="G2967" s="256" t="s">
        <v>3904</v>
      </c>
      <c r="H2967" s="256">
        <v>0</v>
      </c>
      <c r="I2967" s="256">
        <v>216</v>
      </c>
      <c r="J2967" s="256">
        <v>47</v>
      </c>
      <c r="K2967" s="256">
        <v>67</v>
      </c>
      <c r="L2967" s="256" t="s">
        <v>5502</v>
      </c>
      <c r="M2967" s="256" t="s">
        <v>5502</v>
      </c>
      <c r="N2967" s="256">
        <v>0</v>
      </c>
      <c r="O2967" s="256">
        <v>343</v>
      </c>
    </row>
    <row r="2968" spans="2:15" x14ac:dyDescent="0.25">
      <c r="B2968" t="str">
        <f t="shared" si="46"/>
        <v>1265150013861Male</v>
      </c>
      <c r="C2968" s="256" t="s">
        <v>933</v>
      </c>
      <c r="D2968" s="17" t="s">
        <v>934</v>
      </c>
      <c r="E2968" s="17" t="s">
        <v>3877</v>
      </c>
      <c r="F2968" s="17" t="s">
        <v>3876</v>
      </c>
      <c r="G2968" s="256" t="s">
        <v>3905</v>
      </c>
      <c r="H2968" s="256">
        <v>0</v>
      </c>
      <c r="I2968" s="256">
        <v>129</v>
      </c>
      <c r="J2968" s="256">
        <v>22</v>
      </c>
      <c r="K2968" s="256">
        <v>49</v>
      </c>
      <c r="L2968" s="256" t="s">
        <v>5502</v>
      </c>
      <c r="M2968" s="256" t="s">
        <v>5502</v>
      </c>
      <c r="N2968" s="256">
        <v>0</v>
      </c>
      <c r="O2968" s="256">
        <v>212</v>
      </c>
    </row>
    <row r="2969" spans="2:15" x14ac:dyDescent="0.25">
      <c r="B2969" t="str">
        <f t="shared" si="46"/>
        <v>1265150013861Total</v>
      </c>
      <c r="C2969" s="504" t="s">
        <v>933</v>
      </c>
      <c r="D2969" s="505" t="s">
        <v>934</v>
      </c>
      <c r="E2969" s="505" t="s">
        <v>3877</v>
      </c>
      <c r="F2969" s="505" t="str">
        <f>F2968</f>
        <v>3861</v>
      </c>
      <c r="G2969" s="504" t="s">
        <v>3343</v>
      </c>
      <c r="H2969" s="504">
        <v>0</v>
      </c>
      <c r="I2969" s="504">
        <v>345</v>
      </c>
      <c r="J2969" s="504">
        <v>69</v>
      </c>
      <c r="K2969" s="504">
        <v>116</v>
      </c>
      <c r="L2969" s="504" t="s">
        <v>5502</v>
      </c>
      <c r="M2969" s="504" t="s">
        <v>5502</v>
      </c>
      <c r="N2969" s="504">
        <v>0</v>
      </c>
      <c r="O2969" s="504">
        <v>555</v>
      </c>
    </row>
    <row r="2970" spans="2:15" x14ac:dyDescent="0.25">
      <c r="B2970" t="str">
        <f t="shared" si="46"/>
        <v>1265150017245Female</v>
      </c>
      <c r="C2970" s="256" t="s">
        <v>933</v>
      </c>
      <c r="D2970" s="17" t="s">
        <v>934</v>
      </c>
      <c r="E2970" s="17" t="s">
        <v>3565</v>
      </c>
      <c r="F2970" s="17" t="s">
        <v>3566</v>
      </c>
      <c r="G2970" s="256" t="s">
        <v>3904</v>
      </c>
      <c r="H2970" s="256" t="s">
        <v>5502</v>
      </c>
      <c r="I2970" s="256">
        <v>196</v>
      </c>
      <c r="J2970" s="256" t="s">
        <v>5502</v>
      </c>
      <c r="K2970" s="256" t="s">
        <v>5502</v>
      </c>
      <c r="L2970" s="256" t="s">
        <v>5502</v>
      </c>
      <c r="M2970" s="256">
        <v>0</v>
      </c>
      <c r="N2970" s="256">
        <v>0</v>
      </c>
      <c r="O2970" s="256">
        <v>205</v>
      </c>
    </row>
    <row r="2971" spans="2:15" x14ac:dyDescent="0.25">
      <c r="B2971" t="str">
        <f t="shared" si="46"/>
        <v>1265150017245Male</v>
      </c>
      <c r="C2971" s="256" t="s">
        <v>933</v>
      </c>
      <c r="D2971" s="17" t="s">
        <v>934</v>
      </c>
      <c r="E2971" s="17" t="s">
        <v>3565</v>
      </c>
      <c r="F2971" s="17" t="s">
        <v>3566</v>
      </c>
      <c r="G2971" s="256" t="s">
        <v>3905</v>
      </c>
      <c r="H2971" s="256">
        <v>0</v>
      </c>
      <c r="I2971" s="256">
        <v>266</v>
      </c>
      <c r="J2971" s="256" t="s">
        <v>5502</v>
      </c>
      <c r="K2971" s="256" t="s">
        <v>5502</v>
      </c>
      <c r="L2971" s="256" t="s">
        <v>5502</v>
      </c>
      <c r="M2971" s="256" t="s">
        <v>5502</v>
      </c>
      <c r="N2971" s="256">
        <v>0</v>
      </c>
      <c r="O2971" s="256">
        <v>278</v>
      </c>
    </row>
    <row r="2972" spans="2:15" x14ac:dyDescent="0.25">
      <c r="B2972" t="str">
        <f t="shared" si="46"/>
        <v>1265150017245Total</v>
      </c>
      <c r="C2972" s="504" t="s">
        <v>933</v>
      </c>
      <c r="D2972" s="505" t="s">
        <v>934</v>
      </c>
      <c r="E2972" s="505" t="s">
        <v>3565</v>
      </c>
      <c r="F2972" s="505" t="str">
        <f>F2971</f>
        <v>7245</v>
      </c>
      <c r="G2972" s="504" t="s">
        <v>3343</v>
      </c>
      <c r="H2972" s="504" t="s">
        <v>5502</v>
      </c>
      <c r="I2972" s="504">
        <v>462</v>
      </c>
      <c r="J2972" s="504" t="s">
        <v>5502</v>
      </c>
      <c r="K2972" s="504" t="s">
        <v>5502</v>
      </c>
      <c r="L2972" s="504" t="s">
        <v>5502</v>
      </c>
      <c r="M2972" s="504" t="s">
        <v>5502</v>
      </c>
      <c r="N2972" s="504">
        <v>0</v>
      </c>
      <c r="O2972" s="504">
        <v>483</v>
      </c>
    </row>
    <row r="2973" spans="2:15" x14ac:dyDescent="0.25">
      <c r="B2973" t="str">
        <f t="shared" si="46"/>
        <v>1265150017903Female</v>
      </c>
      <c r="C2973" s="256" t="s">
        <v>933</v>
      </c>
      <c r="D2973" s="17" t="s">
        <v>934</v>
      </c>
      <c r="E2973" s="17" t="s">
        <v>3567</v>
      </c>
      <c r="F2973" s="17" t="s">
        <v>3568</v>
      </c>
      <c r="G2973" s="256" t="s">
        <v>3904</v>
      </c>
      <c r="H2973" s="256" t="s">
        <v>5502</v>
      </c>
      <c r="I2973" s="256">
        <v>207</v>
      </c>
      <c r="J2973" s="256">
        <v>13</v>
      </c>
      <c r="K2973" s="256" t="s">
        <v>5502</v>
      </c>
      <c r="L2973" s="256" t="s">
        <v>5502</v>
      </c>
      <c r="M2973" s="256">
        <v>0</v>
      </c>
      <c r="N2973" s="256">
        <v>0</v>
      </c>
      <c r="O2973" s="256">
        <v>227</v>
      </c>
    </row>
    <row r="2974" spans="2:15" x14ac:dyDescent="0.25">
      <c r="B2974" t="str">
        <f t="shared" si="46"/>
        <v>1265150017903Male</v>
      </c>
      <c r="C2974" s="256" t="s">
        <v>933</v>
      </c>
      <c r="D2974" s="17" t="s">
        <v>934</v>
      </c>
      <c r="E2974" s="17" t="s">
        <v>3567</v>
      </c>
      <c r="F2974" s="17" t="s">
        <v>3568</v>
      </c>
      <c r="G2974" s="256" t="s">
        <v>3905</v>
      </c>
      <c r="H2974" s="256">
        <v>0</v>
      </c>
      <c r="I2974" s="256">
        <v>221</v>
      </c>
      <c r="J2974" s="256">
        <v>12</v>
      </c>
      <c r="K2974" s="256" t="s">
        <v>5502</v>
      </c>
      <c r="L2974" s="256" t="s">
        <v>5502</v>
      </c>
      <c r="M2974" s="256" t="s">
        <v>5502</v>
      </c>
      <c r="N2974" s="256">
        <v>0</v>
      </c>
      <c r="O2974" s="256">
        <v>247</v>
      </c>
    </row>
    <row r="2975" spans="2:15" x14ac:dyDescent="0.25">
      <c r="B2975" t="str">
        <f t="shared" si="46"/>
        <v>1265150017903Total</v>
      </c>
      <c r="C2975" s="504" t="s">
        <v>933</v>
      </c>
      <c r="D2975" s="505" t="s">
        <v>934</v>
      </c>
      <c r="E2975" s="505" t="s">
        <v>3567</v>
      </c>
      <c r="F2975" s="505" t="str">
        <f>F2974</f>
        <v>7903</v>
      </c>
      <c r="G2975" s="504" t="s">
        <v>3343</v>
      </c>
      <c r="H2975" s="504" t="s">
        <v>5502</v>
      </c>
      <c r="I2975" s="504">
        <v>428</v>
      </c>
      <c r="J2975" s="504">
        <v>25</v>
      </c>
      <c r="K2975" s="504">
        <v>12</v>
      </c>
      <c r="L2975" s="504" t="s">
        <v>5502</v>
      </c>
      <c r="M2975" s="504" t="s">
        <v>5502</v>
      </c>
      <c r="N2975" s="504">
        <v>0</v>
      </c>
      <c r="O2975" s="504">
        <v>474</v>
      </c>
    </row>
    <row r="2976" spans="2:15" x14ac:dyDescent="0.25">
      <c r="B2976" t="str">
        <f t="shared" si="46"/>
        <v>1265150017906Female</v>
      </c>
      <c r="C2976" s="256" t="s">
        <v>933</v>
      </c>
      <c r="D2976" s="17" t="s">
        <v>934</v>
      </c>
      <c r="E2976" s="17" t="s">
        <v>3569</v>
      </c>
      <c r="F2976" s="17" t="s">
        <v>3570</v>
      </c>
      <c r="G2976" s="256" t="s">
        <v>3904</v>
      </c>
      <c r="H2976" s="256" t="s">
        <v>5502</v>
      </c>
      <c r="I2976" s="256">
        <v>92</v>
      </c>
      <c r="J2976" s="256">
        <v>26</v>
      </c>
      <c r="K2976" s="256">
        <v>82</v>
      </c>
      <c r="L2976" s="256" t="s">
        <v>5502</v>
      </c>
      <c r="M2976" s="256">
        <v>36</v>
      </c>
      <c r="N2976" s="256" t="s">
        <v>5502</v>
      </c>
      <c r="O2976" s="256">
        <v>253</v>
      </c>
    </row>
    <row r="2977" spans="2:15" x14ac:dyDescent="0.25">
      <c r="B2977" t="str">
        <f t="shared" si="46"/>
        <v>1265150017906Male</v>
      </c>
      <c r="C2977" s="256" t="s">
        <v>933</v>
      </c>
      <c r="D2977" s="17" t="s">
        <v>934</v>
      </c>
      <c r="E2977" s="17" t="s">
        <v>3569</v>
      </c>
      <c r="F2977" s="17" t="s">
        <v>3570</v>
      </c>
      <c r="G2977" s="256" t="s">
        <v>3905</v>
      </c>
      <c r="H2977" s="256">
        <v>0</v>
      </c>
      <c r="I2977" s="256">
        <v>84</v>
      </c>
      <c r="J2977" s="256">
        <v>30</v>
      </c>
      <c r="K2977" s="256">
        <v>83</v>
      </c>
      <c r="L2977" s="256">
        <v>22</v>
      </c>
      <c r="M2977" s="256">
        <v>17</v>
      </c>
      <c r="N2977" s="256">
        <v>0</v>
      </c>
      <c r="O2977" s="256">
        <v>236</v>
      </c>
    </row>
    <row r="2978" spans="2:15" x14ac:dyDescent="0.25">
      <c r="B2978" t="str">
        <f t="shared" si="46"/>
        <v>1265150017906Total</v>
      </c>
      <c r="C2978" s="504" t="s">
        <v>933</v>
      </c>
      <c r="D2978" s="505" t="s">
        <v>934</v>
      </c>
      <c r="E2978" s="505" t="s">
        <v>3569</v>
      </c>
      <c r="F2978" s="505" t="str">
        <f>F2977</f>
        <v>7906</v>
      </c>
      <c r="G2978" s="504" t="s">
        <v>3343</v>
      </c>
      <c r="H2978" s="504" t="s">
        <v>5502</v>
      </c>
      <c r="I2978" s="504">
        <v>176</v>
      </c>
      <c r="J2978" s="504">
        <v>56</v>
      </c>
      <c r="K2978" s="504">
        <v>165</v>
      </c>
      <c r="L2978" s="504" t="s">
        <v>5502</v>
      </c>
      <c r="M2978" s="504">
        <v>53</v>
      </c>
      <c r="N2978" s="504" t="s">
        <v>5502</v>
      </c>
      <c r="O2978" s="504">
        <v>489</v>
      </c>
    </row>
    <row r="2979" spans="2:15" x14ac:dyDescent="0.25">
      <c r="B2979" t="str">
        <f t="shared" si="46"/>
        <v>1265150013653Female</v>
      </c>
      <c r="C2979" s="256" t="s">
        <v>933</v>
      </c>
      <c r="D2979" s="17" t="s">
        <v>934</v>
      </c>
      <c r="E2979" s="17" t="s">
        <v>3571</v>
      </c>
      <c r="F2979" s="17" t="s">
        <v>3572</v>
      </c>
      <c r="G2979" s="256" t="s">
        <v>3904</v>
      </c>
      <c r="H2979" s="256">
        <v>0</v>
      </c>
      <c r="I2979" s="256" t="s">
        <v>5502</v>
      </c>
      <c r="J2979" s="256" t="s">
        <v>5502</v>
      </c>
      <c r="K2979" s="256">
        <v>36</v>
      </c>
      <c r="L2979" s="256" t="s">
        <v>5502</v>
      </c>
      <c r="M2979" s="256">
        <v>11</v>
      </c>
      <c r="N2979" s="256">
        <v>0</v>
      </c>
      <c r="O2979" s="256">
        <v>59</v>
      </c>
    </row>
    <row r="2980" spans="2:15" x14ac:dyDescent="0.25">
      <c r="B2980" t="str">
        <f t="shared" si="46"/>
        <v>1265150013653Male</v>
      </c>
      <c r="C2980" s="256" t="s">
        <v>933</v>
      </c>
      <c r="D2980" s="17" t="s">
        <v>934</v>
      </c>
      <c r="E2980" s="17" t="s">
        <v>3571</v>
      </c>
      <c r="F2980" s="17" t="s">
        <v>3572</v>
      </c>
      <c r="G2980" s="256" t="s">
        <v>3905</v>
      </c>
      <c r="H2980" s="256">
        <v>0</v>
      </c>
      <c r="I2980" s="256" t="s">
        <v>5502</v>
      </c>
      <c r="J2980" s="256" t="s">
        <v>5502</v>
      </c>
      <c r="K2980" s="256">
        <v>43</v>
      </c>
      <c r="L2980" s="256" t="s">
        <v>5502</v>
      </c>
      <c r="M2980" s="256" t="s">
        <v>5502</v>
      </c>
      <c r="N2980" s="256">
        <v>0</v>
      </c>
      <c r="O2980" s="256">
        <v>72</v>
      </c>
    </row>
    <row r="2981" spans="2:15" x14ac:dyDescent="0.25">
      <c r="B2981" t="str">
        <f t="shared" si="46"/>
        <v>1265150013653Total</v>
      </c>
      <c r="C2981" s="504" t="s">
        <v>933</v>
      </c>
      <c r="D2981" s="505" t="s">
        <v>934</v>
      </c>
      <c r="E2981" s="505" t="s">
        <v>3571</v>
      </c>
      <c r="F2981" s="505" t="str">
        <f>F2980</f>
        <v>3653</v>
      </c>
      <c r="G2981" s="504" t="s">
        <v>3343</v>
      </c>
      <c r="H2981" s="504">
        <v>0</v>
      </c>
      <c r="I2981" s="504">
        <v>14</v>
      </c>
      <c r="J2981" s="504" t="s">
        <v>5502</v>
      </c>
      <c r="K2981" s="504">
        <v>79</v>
      </c>
      <c r="L2981" s="504" t="s">
        <v>5502</v>
      </c>
      <c r="M2981" s="504" t="s">
        <v>5502</v>
      </c>
      <c r="N2981" s="504">
        <v>0</v>
      </c>
      <c r="O2981" s="504">
        <v>131</v>
      </c>
    </row>
    <row r="2982" spans="2:15" x14ac:dyDescent="0.25">
      <c r="B2982" t="str">
        <f t="shared" si="46"/>
        <v>1265150013725Female</v>
      </c>
      <c r="C2982" s="256" t="s">
        <v>933</v>
      </c>
      <c r="D2982" s="17" t="s">
        <v>934</v>
      </c>
      <c r="E2982" s="17" t="s">
        <v>3573</v>
      </c>
      <c r="F2982" s="17" t="s">
        <v>3574</v>
      </c>
      <c r="G2982" s="256" t="s">
        <v>3904</v>
      </c>
      <c r="H2982" s="256">
        <v>0</v>
      </c>
      <c r="I2982" s="256">
        <v>19</v>
      </c>
      <c r="J2982" s="256" t="s">
        <v>5502</v>
      </c>
      <c r="K2982" s="256">
        <v>26</v>
      </c>
      <c r="L2982" s="256" t="s">
        <v>5502</v>
      </c>
      <c r="M2982" s="256">
        <v>0</v>
      </c>
      <c r="N2982" s="256">
        <v>0</v>
      </c>
      <c r="O2982" s="256">
        <v>48</v>
      </c>
    </row>
    <row r="2983" spans="2:15" x14ac:dyDescent="0.25">
      <c r="B2983" t="str">
        <f t="shared" si="46"/>
        <v>1265150013725Male</v>
      </c>
      <c r="C2983" s="256" t="s">
        <v>933</v>
      </c>
      <c r="D2983" s="17" t="s">
        <v>934</v>
      </c>
      <c r="E2983" s="17" t="s">
        <v>3573</v>
      </c>
      <c r="F2983" s="17" t="s">
        <v>3574</v>
      </c>
      <c r="G2983" s="256" t="s">
        <v>3905</v>
      </c>
      <c r="H2983" s="256">
        <v>0</v>
      </c>
      <c r="I2983" s="256">
        <v>20</v>
      </c>
      <c r="J2983" s="256" t="s">
        <v>5502</v>
      </c>
      <c r="K2983" s="256">
        <v>22</v>
      </c>
      <c r="L2983" s="256" t="s">
        <v>5502</v>
      </c>
      <c r="M2983" s="256" t="s">
        <v>5502</v>
      </c>
      <c r="N2983" s="256">
        <v>0</v>
      </c>
      <c r="O2983" s="256">
        <v>51</v>
      </c>
    </row>
    <row r="2984" spans="2:15" x14ac:dyDescent="0.25">
      <c r="B2984" t="str">
        <f t="shared" si="46"/>
        <v>1265150013725Total</v>
      </c>
      <c r="C2984" s="504" t="s">
        <v>933</v>
      </c>
      <c r="D2984" s="505" t="s">
        <v>934</v>
      </c>
      <c r="E2984" s="505" t="s">
        <v>3573</v>
      </c>
      <c r="F2984" s="505" t="str">
        <f>F2983</f>
        <v>3725</v>
      </c>
      <c r="G2984" s="504" t="s">
        <v>3343</v>
      </c>
      <c r="H2984" s="504">
        <v>0</v>
      </c>
      <c r="I2984" s="504">
        <v>39</v>
      </c>
      <c r="J2984" s="504" t="s">
        <v>5502</v>
      </c>
      <c r="K2984" s="504">
        <v>48</v>
      </c>
      <c r="L2984" s="504" t="s">
        <v>5502</v>
      </c>
      <c r="M2984" s="504" t="s">
        <v>5502</v>
      </c>
      <c r="N2984" s="504">
        <v>0</v>
      </c>
      <c r="O2984" s="504">
        <v>99</v>
      </c>
    </row>
    <row r="2985" spans="2:15" x14ac:dyDescent="0.25">
      <c r="B2985" t="str">
        <f t="shared" si="46"/>
        <v>1265150013859Female</v>
      </c>
      <c r="C2985" s="256" t="s">
        <v>933</v>
      </c>
      <c r="D2985" s="17" t="s">
        <v>934</v>
      </c>
      <c r="E2985" s="17" t="s">
        <v>3575</v>
      </c>
      <c r="F2985" s="17" t="s">
        <v>3576</v>
      </c>
      <c r="G2985" s="256" t="s">
        <v>3904</v>
      </c>
      <c r="H2985" s="256">
        <v>0</v>
      </c>
      <c r="I2985" s="256">
        <v>131</v>
      </c>
      <c r="J2985" s="256">
        <v>30</v>
      </c>
      <c r="K2985" s="256" t="s">
        <v>5502</v>
      </c>
      <c r="L2985" s="256" t="s">
        <v>5502</v>
      </c>
      <c r="M2985" s="256">
        <v>40</v>
      </c>
      <c r="N2985" s="256">
        <v>0</v>
      </c>
      <c r="O2985" s="256">
        <v>220</v>
      </c>
    </row>
    <row r="2986" spans="2:15" x14ac:dyDescent="0.25">
      <c r="B2986" t="str">
        <f t="shared" si="46"/>
        <v>1265150013859Male</v>
      </c>
      <c r="C2986" s="256" t="s">
        <v>933</v>
      </c>
      <c r="D2986" s="17" t="s">
        <v>934</v>
      </c>
      <c r="E2986" s="17" t="s">
        <v>3575</v>
      </c>
      <c r="F2986" s="17" t="s">
        <v>3576</v>
      </c>
      <c r="G2986" s="256" t="s">
        <v>3905</v>
      </c>
      <c r="H2986" s="256" t="s">
        <v>5502</v>
      </c>
      <c r="I2986" s="256">
        <v>211</v>
      </c>
      <c r="J2986" s="256">
        <v>41</v>
      </c>
      <c r="K2986" s="256">
        <v>35</v>
      </c>
      <c r="L2986" s="256" t="s">
        <v>5502</v>
      </c>
      <c r="M2986" s="256">
        <v>60</v>
      </c>
      <c r="N2986" s="256">
        <v>0</v>
      </c>
      <c r="O2986" s="256">
        <v>357</v>
      </c>
    </row>
    <row r="2987" spans="2:15" x14ac:dyDescent="0.25">
      <c r="B2987" t="str">
        <f t="shared" si="46"/>
        <v>1265150013859Total</v>
      </c>
      <c r="C2987" s="504" t="s">
        <v>933</v>
      </c>
      <c r="D2987" s="505" t="s">
        <v>934</v>
      </c>
      <c r="E2987" s="505" t="s">
        <v>3575</v>
      </c>
      <c r="F2987" s="505" t="str">
        <f>F2986</f>
        <v>3859</v>
      </c>
      <c r="G2987" s="504" t="s">
        <v>3343</v>
      </c>
      <c r="H2987" s="504" t="s">
        <v>5502</v>
      </c>
      <c r="I2987" s="504">
        <v>342</v>
      </c>
      <c r="J2987" s="504">
        <v>71</v>
      </c>
      <c r="K2987" s="504" t="s">
        <v>5502</v>
      </c>
      <c r="L2987" s="504" t="s">
        <v>5502</v>
      </c>
      <c r="M2987" s="504">
        <v>100</v>
      </c>
      <c r="N2987" s="504">
        <v>0</v>
      </c>
      <c r="O2987" s="504">
        <v>577</v>
      </c>
    </row>
    <row r="2988" spans="2:15" x14ac:dyDescent="0.25">
      <c r="B2988" t="str">
        <f t="shared" si="46"/>
        <v>1265150013654Female</v>
      </c>
      <c r="C2988" s="256" t="s">
        <v>933</v>
      </c>
      <c r="D2988" s="17" t="s">
        <v>934</v>
      </c>
      <c r="E2988" s="17" t="s">
        <v>3577</v>
      </c>
      <c r="F2988" s="17" t="s">
        <v>3578</v>
      </c>
      <c r="G2988" s="256" t="s">
        <v>3904</v>
      </c>
      <c r="H2988" s="256">
        <v>0</v>
      </c>
      <c r="I2988" s="256" t="s">
        <v>5502</v>
      </c>
      <c r="J2988" s="256">
        <v>24</v>
      </c>
      <c r="K2988" s="256" t="s">
        <v>5502</v>
      </c>
      <c r="L2988" s="256" t="s">
        <v>5502</v>
      </c>
      <c r="M2988" s="256">
        <v>28</v>
      </c>
      <c r="N2988" s="256" t="s">
        <v>5502</v>
      </c>
      <c r="O2988" s="256">
        <v>71</v>
      </c>
    </row>
    <row r="2989" spans="2:15" x14ac:dyDescent="0.25">
      <c r="B2989" t="str">
        <f t="shared" si="46"/>
        <v>1265150013654Male</v>
      </c>
      <c r="C2989" s="256" t="s">
        <v>933</v>
      </c>
      <c r="D2989" s="17" t="s">
        <v>934</v>
      </c>
      <c r="E2989" s="17" t="s">
        <v>3577</v>
      </c>
      <c r="F2989" s="17" t="s">
        <v>3578</v>
      </c>
      <c r="G2989" s="256" t="s">
        <v>3905</v>
      </c>
      <c r="H2989" s="256">
        <v>0</v>
      </c>
      <c r="I2989" s="256" t="s">
        <v>5502</v>
      </c>
      <c r="J2989" s="256">
        <v>18</v>
      </c>
      <c r="K2989" s="256" t="s">
        <v>5502</v>
      </c>
      <c r="L2989" s="256" t="s">
        <v>5502</v>
      </c>
      <c r="M2989" s="256">
        <v>32</v>
      </c>
      <c r="N2989" s="256">
        <v>0</v>
      </c>
      <c r="O2989" s="256">
        <v>63</v>
      </c>
    </row>
    <row r="2990" spans="2:15" x14ac:dyDescent="0.25">
      <c r="B2990" t="str">
        <f t="shared" si="46"/>
        <v>1265150013654Total</v>
      </c>
      <c r="C2990" s="504" t="s">
        <v>933</v>
      </c>
      <c r="D2990" s="505" t="s">
        <v>934</v>
      </c>
      <c r="E2990" s="505" t="s">
        <v>3577</v>
      </c>
      <c r="F2990" s="505" t="str">
        <f>F2989</f>
        <v>3654</v>
      </c>
      <c r="G2990" s="504" t="s">
        <v>3343</v>
      </c>
      <c r="H2990" s="504">
        <v>0</v>
      </c>
      <c r="I2990" s="504">
        <v>12</v>
      </c>
      <c r="J2990" s="504">
        <v>42</v>
      </c>
      <c r="K2990" s="504">
        <v>12</v>
      </c>
      <c r="L2990" s="504" t="s">
        <v>5502</v>
      </c>
      <c r="M2990" s="504">
        <v>60</v>
      </c>
      <c r="N2990" s="504" t="s">
        <v>5502</v>
      </c>
      <c r="O2990" s="504">
        <v>134</v>
      </c>
    </row>
    <row r="2991" spans="2:15" x14ac:dyDescent="0.25">
      <c r="B2991" t="str">
        <f t="shared" si="46"/>
        <v>1265150013655Female</v>
      </c>
      <c r="C2991" s="256" t="s">
        <v>933</v>
      </c>
      <c r="D2991" s="17" t="s">
        <v>934</v>
      </c>
      <c r="E2991" s="17" t="s">
        <v>3579</v>
      </c>
      <c r="F2991" s="17" t="s">
        <v>3580</v>
      </c>
      <c r="G2991" s="256" t="s">
        <v>3904</v>
      </c>
      <c r="H2991" s="256">
        <v>0</v>
      </c>
      <c r="I2991" s="256" t="s">
        <v>5502</v>
      </c>
      <c r="J2991" s="256" t="s">
        <v>5502</v>
      </c>
      <c r="K2991" s="256" t="s">
        <v>5502</v>
      </c>
      <c r="L2991" s="256">
        <v>0</v>
      </c>
      <c r="M2991" s="256">
        <v>0</v>
      </c>
      <c r="N2991" s="256">
        <v>0</v>
      </c>
      <c r="O2991" s="256">
        <v>34</v>
      </c>
    </row>
    <row r="2992" spans="2:15" x14ac:dyDescent="0.25">
      <c r="B2992" t="str">
        <f t="shared" si="46"/>
        <v>1265150013655Male</v>
      </c>
      <c r="C2992" s="256" t="s">
        <v>933</v>
      </c>
      <c r="D2992" s="17" t="s">
        <v>934</v>
      </c>
      <c r="E2992" s="17" t="s">
        <v>3579</v>
      </c>
      <c r="F2992" s="17" t="s">
        <v>3580</v>
      </c>
      <c r="G2992" s="256" t="s">
        <v>3905</v>
      </c>
      <c r="H2992" s="256" t="s">
        <v>5502</v>
      </c>
      <c r="I2992" s="256">
        <v>24</v>
      </c>
      <c r="J2992" s="256" t="s">
        <v>5502</v>
      </c>
      <c r="K2992" s="256" t="s">
        <v>5502</v>
      </c>
      <c r="L2992" s="256">
        <v>0</v>
      </c>
      <c r="M2992" s="256" t="s">
        <v>5502</v>
      </c>
      <c r="N2992" s="256">
        <v>0</v>
      </c>
      <c r="O2992" s="256">
        <v>29</v>
      </c>
    </row>
    <row r="2993" spans="2:15" x14ac:dyDescent="0.25">
      <c r="B2993" t="str">
        <f t="shared" si="46"/>
        <v>1265150013655Total</v>
      </c>
      <c r="C2993" s="504" t="s">
        <v>933</v>
      </c>
      <c r="D2993" s="505" t="s">
        <v>934</v>
      </c>
      <c r="E2993" s="505" t="s">
        <v>3579</v>
      </c>
      <c r="F2993" s="505" t="str">
        <f>F2992</f>
        <v>3655</v>
      </c>
      <c r="G2993" s="504" t="s">
        <v>3343</v>
      </c>
      <c r="H2993" s="504" t="s">
        <v>5502</v>
      </c>
      <c r="I2993" s="504" t="s">
        <v>5502</v>
      </c>
      <c r="J2993" s="504" t="s">
        <v>5502</v>
      </c>
      <c r="K2993" s="504" t="s">
        <v>5502</v>
      </c>
      <c r="L2993" s="504">
        <v>0</v>
      </c>
      <c r="M2993" s="504" t="s">
        <v>5502</v>
      </c>
      <c r="N2993" s="504">
        <v>0</v>
      </c>
      <c r="O2993" s="504">
        <v>63</v>
      </c>
    </row>
    <row r="2994" spans="2:15" x14ac:dyDescent="0.25">
      <c r="B2994" t="str">
        <f t="shared" si="46"/>
        <v>1265150017234Female</v>
      </c>
      <c r="C2994" s="256" t="s">
        <v>933</v>
      </c>
      <c r="D2994" s="17" t="s">
        <v>934</v>
      </c>
      <c r="E2994" s="17" t="s">
        <v>3581</v>
      </c>
      <c r="F2994" s="17" t="s">
        <v>3582</v>
      </c>
      <c r="G2994" s="256" t="s">
        <v>3904</v>
      </c>
      <c r="H2994" s="256">
        <v>0</v>
      </c>
      <c r="I2994" s="256">
        <v>63</v>
      </c>
      <c r="J2994" s="256">
        <v>48</v>
      </c>
      <c r="K2994" s="256">
        <v>13</v>
      </c>
      <c r="L2994" s="256">
        <v>15</v>
      </c>
      <c r="M2994" s="256">
        <v>12</v>
      </c>
      <c r="N2994" s="256">
        <v>0</v>
      </c>
      <c r="O2994" s="256">
        <v>151</v>
      </c>
    </row>
    <row r="2995" spans="2:15" x14ac:dyDescent="0.25">
      <c r="B2995" t="str">
        <f t="shared" si="46"/>
        <v>1265150017234Male</v>
      </c>
      <c r="C2995" s="256" t="s">
        <v>933</v>
      </c>
      <c r="D2995" s="17" t="s">
        <v>934</v>
      </c>
      <c r="E2995" s="17" t="s">
        <v>3581</v>
      </c>
      <c r="F2995" s="17" t="s">
        <v>3582</v>
      </c>
      <c r="G2995" s="256" t="s">
        <v>3905</v>
      </c>
      <c r="H2995" s="256">
        <v>0</v>
      </c>
      <c r="I2995" s="256">
        <v>81</v>
      </c>
      <c r="J2995" s="256">
        <v>47</v>
      </c>
      <c r="K2995" s="256" t="s">
        <v>5502</v>
      </c>
      <c r="L2995" s="256" t="s">
        <v>5502</v>
      </c>
      <c r="M2995" s="256">
        <v>23</v>
      </c>
      <c r="N2995" s="256">
        <v>0</v>
      </c>
      <c r="O2995" s="256">
        <v>174</v>
      </c>
    </row>
    <row r="2996" spans="2:15" x14ac:dyDescent="0.25">
      <c r="B2996" t="str">
        <f t="shared" si="46"/>
        <v>1265150017234Total</v>
      </c>
      <c r="C2996" s="504" t="s">
        <v>933</v>
      </c>
      <c r="D2996" s="505" t="s">
        <v>934</v>
      </c>
      <c r="E2996" s="505" t="s">
        <v>3581</v>
      </c>
      <c r="F2996" s="505" t="str">
        <f>F2995</f>
        <v>7234</v>
      </c>
      <c r="G2996" s="504" t="s">
        <v>3343</v>
      </c>
      <c r="H2996" s="504">
        <v>0</v>
      </c>
      <c r="I2996" s="504">
        <v>144</v>
      </c>
      <c r="J2996" s="504">
        <v>95</v>
      </c>
      <c r="K2996" s="504" t="s">
        <v>5502</v>
      </c>
      <c r="L2996" s="504" t="s">
        <v>5502</v>
      </c>
      <c r="M2996" s="504">
        <v>35</v>
      </c>
      <c r="N2996" s="504">
        <v>0</v>
      </c>
      <c r="O2996" s="504">
        <v>325</v>
      </c>
    </row>
    <row r="2997" spans="2:15" x14ac:dyDescent="0.25">
      <c r="B2997" t="str">
        <f t="shared" si="46"/>
        <v>1265150013635Female</v>
      </c>
      <c r="C2997" s="256" t="s">
        <v>933</v>
      </c>
      <c r="D2997" s="17" t="s">
        <v>934</v>
      </c>
      <c r="E2997" s="17" t="s">
        <v>3583</v>
      </c>
      <c r="F2997" s="17" t="s">
        <v>3584</v>
      </c>
      <c r="G2997" s="256" t="s">
        <v>3904</v>
      </c>
      <c r="H2997" s="256">
        <v>0</v>
      </c>
      <c r="I2997" s="256" t="s">
        <v>5502</v>
      </c>
      <c r="J2997" s="256">
        <v>0</v>
      </c>
      <c r="K2997" s="256">
        <v>0</v>
      </c>
      <c r="L2997" s="256" t="s">
        <v>5502</v>
      </c>
      <c r="M2997" s="256">
        <v>0</v>
      </c>
      <c r="N2997" s="256">
        <v>0</v>
      </c>
      <c r="O2997" s="256">
        <v>25</v>
      </c>
    </row>
    <row r="2998" spans="2:15" x14ac:dyDescent="0.25">
      <c r="B2998" t="str">
        <f t="shared" si="46"/>
        <v>1265150013635Male</v>
      </c>
      <c r="C2998" s="256" t="s">
        <v>933</v>
      </c>
      <c r="D2998" s="17" t="s">
        <v>934</v>
      </c>
      <c r="E2998" s="17" t="s">
        <v>3583</v>
      </c>
      <c r="F2998" s="17" t="s">
        <v>3584</v>
      </c>
      <c r="G2998" s="256" t="s">
        <v>3905</v>
      </c>
      <c r="H2998" s="256">
        <v>0</v>
      </c>
      <c r="I2998" s="256" t="s">
        <v>5502</v>
      </c>
      <c r="J2998" s="256" t="s">
        <v>5502</v>
      </c>
      <c r="K2998" s="256" t="s">
        <v>5502</v>
      </c>
      <c r="L2998" s="256" t="s">
        <v>5502</v>
      </c>
      <c r="M2998" s="256">
        <v>0</v>
      </c>
      <c r="N2998" s="256">
        <v>0</v>
      </c>
      <c r="O2998" s="256">
        <v>23</v>
      </c>
    </row>
    <row r="2999" spans="2:15" x14ac:dyDescent="0.25">
      <c r="B2999" t="str">
        <f t="shared" si="46"/>
        <v>1265150013635Total</v>
      </c>
      <c r="C2999" s="504" t="s">
        <v>933</v>
      </c>
      <c r="D2999" s="505" t="s">
        <v>934</v>
      </c>
      <c r="E2999" s="505" t="s">
        <v>3583</v>
      </c>
      <c r="F2999" s="505" t="str">
        <f>F2998</f>
        <v>3635</v>
      </c>
      <c r="G2999" s="504" t="s">
        <v>3343</v>
      </c>
      <c r="H2999" s="504">
        <v>0</v>
      </c>
      <c r="I2999" s="504">
        <v>44</v>
      </c>
      <c r="J2999" s="504" t="s">
        <v>5502</v>
      </c>
      <c r="K2999" s="504" t="s">
        <v>5502</v>
      </c>
      <c r="L2999" s="504" t="s">
        <v>5502</v>
      </c>
      <c r="M2999" s="504">
        <v>0</v>
      </c>
      <c r="N2999" s="504">
        <v>0</v>
      </c>
      <c r="O2999" s="504">
        <v>48</v>
      </c>
    </row>
    <row r="3000" spans="2:15" x14ac:dyDescent="0.25">
      <c r="B3000" t="str">
        <f t="shared" si="46"/>
        <v>1265150014963Female</v>
      </c>
      <c r="C3000" s="256" t="s">
        <v>933</v>
      </c>
      <c r="D3000" s="17" t="s">
        <v>934</v>
      </c>
      <c r="E3000" s="17" t="s">
        <v>5333</v>
      </c>
      <c r="F3000" s="17" t="s">
        <v>5332</v>
      </c>
      <c r="G3000" s="256" t="s">
        <v>3904</v>
      </c>
      <c r="H3000" s="256">
        <v>0</v>
      </c>
      <c r="I3000" s="256">
        <v>19</v>
      </c>
      <c r="J3000" s="256">
        <v>17</v>
      </c>
      <c r="K3000" s="256" t="s">
        <v>5502</v>
      </c>
      <c r="L3000" s="256" t="s">
        <v>5502</v>
      </c>
      <c r="M3000" s="256" t="s">
        <v>5502</v>
      </c>
      <c r="N3000" s="256">
        <v>0</v>
      </c>
      <c r="O3000" s="256">
        <v>43</v>
      </c>
    </row>
    <row r="3001" spans="2:15" x14ac:dyDescent="0.25">
      <c r="B3001" t="str">
        <f t="shared" si="46"/>
        <v>1265150014963Male</v>
      </c>
      <c r="C3001" s="256" t="s">
        <v>933</v>
      </c>
      <c r="D3001" s="17" t="s">
        <v>934</v>
      </c>
      <c r="E3001" s="17" t="s">
        <v>5333</v>
      </c>
      <c r="F3001" s="17" t="s">
        <v>5332</v>
      </c>
      <c r="G3001" s="256" t="s">
        <v>3905</v>
      </c>
      <c r="H3001" s="256" t="s">
        <v>5502</v>
      </c>
      <c r="I3001" s="256">
        <v>33</v>
      </c>
      <c r="J3001" s="256">
        <v>17</v>
      </c>
      <c r="K3001" s="256" t="s">
        <v>5502</v>
      </c>
      <c r="L3001" s="256" t="s">
        <v>5502</v>
      </c>
      <c r="M3001" s="256" t="s">
        <v>5502</v>
      </c>
      <c r="N3001" s="256">
        <v>0</v>
      </c>
      <c r="O3001" s="256">
        <v>59</v>
      </c>
    </row>
    <row r="3002" spans="2:15" x14ac:dyDescent="0.25">
      <c r="B3002" t="str">
        <f t="shared" si="46"/>
        <v>1265150014963Total</v>
      </c>
      <c r="C3002" s="504" t="s">
        <v>933</v>
      </c>
      <c r="D3002" s="505" t="s">
        <v>934</v>
      </c>
      <c r="E3002" s="505" t="s">
        <v>5333</v>
      </c>
      <c r="F3002" s="505" t="str">
        <f>F3001</f>
        <v>4963</v>
      </c>
      <c r="G3002" s="504" t="s">
        <v>3343</v>
      </c>
      <c r="H3002" s="504" t="s">
        <v>5502</v>
      </c>
      <c r="I3002" s="504">
        <v>52</v>
      </c>
      <c r="J3002" s="504">
        <v>34</v>
      </c>
      <c r="K3002" s="504" t="s">
        <v>5502</v>
      </c>
      <c r="L3002" s="504" t="s">
        <v>5502</v>
      </c>
      <c r="M3002" s="504" t="s">
        <v>5502</v>
      </c>
      <c r="N3002" s="504">
        <v>0</v>
      </c>
      <c r="O3002" s="504">
        <v>102</v>
      </c>
    </row>
    <row r="3003" spans="2:15" x14ac:dyDescent="0.25">
      <c r="B3003" t="str">
        <f t="shared" si="46"/>
        <v>1265150013727Female</v>
      </c>
      <c r="C3003" s="256" t="s">
        <v>933</v>
      </c>
      <c r="D3003" s="17" t="s">
        <v>934</v>
      </c>
      <c r="E3003" s="17" t="s">
        <v>3585</v>
      </c>
      <c r="F3003" s="17" t="s">
        <v>3586</v>
      </c>
      <c r="G3003" s="256" t="s">
        <v>3904</v>
      </c>
      <c r="H3003" s="256">
        <v>0</v>
      </c>
      <c r="I3003" s="256" t="s">
        <v>5502</v>
      </c>
      <c r="J3003" s="256">
        <v>0</v>
      </c>
      <c r="K3003" s="256" t="s">
        <v>5502</v>
      </c>
      <c r="L3003" s="256" t="s">
        <v>5502</v>
      </c>
      <c r="M3003" s="256">
        <v>0</v>
      </c>
      <c r="N3003" s="256">
        <v>0</v>
      </c>
      <c r="O3003" s="256">
        <v>40</v>
      </c>
    </row>
    <row r="3004" spans="2:15" x14ac:dyDescent="0.25">
      <c r="B3004" t="str">
        <f t="shared" si="46"/>
        <v>1265150013727Male</v>
      </c>
      <c r="C3004" s="256" t="s">
        <v>933</v>
      </c>
      <c r="D3004" s="17" t="s">
        <v>934</v>
      </c>
      <c r="E3004" s="17" t="s">
        <v>3585</v>
      </c>
      <c r="F3004" s="17" t="s">
        <v>3586</v>
      </c>
      <c r="G3004" s="256" t="s">
        <v>3905</v>
      </c>
      <c r="H3004" s="256">
        <v>0</v>
      </c>
      <c r="I3004" s="256">
        <v>57</v>
      </c>
      <c r="J3004" s="256" t="s">
        <v>5502</v>
      </c>
      <c r="K3004" s="256">
        <v>0</v>
      </c>
      <c r="L3004" s="256" t="s">
        <v>5502</v>
      </c>
      <c r="M3004" s="256" t="s">
        <v>5502</v>
      </c>
      <c r="N3004" s="256">
        <v>0</v>
      </c>
      <c r="O3004" s="256">
        <v>63</v>
      </c>
    </row>
    <row r="3005" spans="2:15" x14ac:dyDescent="0.25">
      <c r="B3005" t="str">
        <f t="shared" si="46"/>
        <v>1265150013727Total</v>
      </c>
      <c r="C3005" s="504" t="s">
        <v>933</v>
      </c>
      <c r="D3005" s="505" t="s">
        <v>934</v>
      </c>
      <c r="E3005" s="505" t="s">
        <v>3585</v>
      </c>
      <c r="F3005" s="505" t="str">
        <f>F3004</f>
        <v>3727</v>
      </c>
      <c r="G3005" s="504" t="s">
        <v>3343</v>
      </c>
      <c r="H3005" s="504">
        <v>0</v>
      </c>
      <c r="I3005" s="504" t="s">
        <v>5502</v>
      </c>
      <c r="J3005" s="504" t="s">
        <v>5502</v>
      </c>
      <c r="K3005" s="504" t="s">
        <v>5502</v>
      </c>
      <c r="L3005" s="504" t="s">
        <v>5502</v>
      </c>
      <c r="M3005" s="504" t="s">
        <v>5502</v>
      </c>
      <c r="N3005" s="504">
        <v>0</v>
      </c>
      <c r="O3005" s="504">
        <v>103</v>
      </c>
    </row>
    <row r="3006" spans="2:15" x14ac:dyDescent="0.25">
      <c r="B3006" t="str">
        <f t="shared" si="46"/>
        <v>1265150017255Female</v>
      </c>
      <c r="C3006" s="256" t="s">
        <v>933</v>
      </c>
      <c r="D3006" s="17" t="s">
        <v>934</v>
      </c>
      <c r="E3006" s="17" t="s">
        <v>3587</v>
      </c>
      <c r="F3006" s="17" t="s">
        <v>3588</v>
      </c>
      <c r="G3006" s="256" t="s">
        <v>3904</v>
      </c>
      <c r="H3006" s="256">
        <v>0</v>
      </c>
      <c r="I3006" s="256" t="s">
        <v>5502</v>
      </c>
      <c r="J3006" s="256" t="s">
        <v>5502</v>
      </c>
      <c r="K3006" s="256">
        <v>0</v>
      </c>
      <c r="L3006" s="256" t="s">
        <v>5502</v>
      </c>
      <c r="M3006" s="256">
        <v>0</v>
      </c>
      <c r="N3006" s="256">
        <v>0</v>
      </c>
      <c r="O3006" s="256">
        <v>108</v>
      </c>
    </row>
    <row r="3007" spans="2:15" x14ac:dyDescent="0.25">
      <c r="B3007" t="str">
        <f t="shared" si="46"/>
        <v>1265150017255Male</v>
      </c>
      <c r="C3007" s="256" t="s">
        <v>933</v>
      </c>
      <c r="D3007" s="17" t="s">
        <v>934</v>
      </c>
      <c r="E3007" s="17" t="s">
        <v>3587</v>
      </c>
      <c r="F3007" s="17" t="s">
        <v>3588</v>
      </c>
      <c r="G3007" s="256" t="s">
        <v>3905</v>
      </c>
      <c r="H3007" s="256">
        <v>0</v>
      </c>
      <c r="I3007" s="256" t="s">
        <v>5502</v>
      </c>
      <c r="J3007" s="256" t="s">
        <v>5502</v>
      </c>
      <c r="K3007" s="256">
        <v>0</v>
      </c>
      <c r="L3007" s="256">
        <v>0</v>
      </c>
      <c r="M3007" s="256">
        <v>0</v>
      </c>
      <c r="N3007" s="256">
        <v>0</v>
      </c>
      <c r="O3007" s="256">
        <v>201</v>
      </c>
    </row>
    <row r="3008" spans="2:15" x14ac:dyDescent="0.25">
      <c r="B3008" t="str">
        <f t="shared" si="46"/>
        <v>1265150017255Total</v>
      </c>
      <c r="C3008" s="504" t="s">
        <v>933</v>
      </c>
      <c r="D3008" s="505" t="s">
        <v>934</v>
      </c>
      <c r="E3008" s="505" t="s">
        <v>3587</v>
      </c>
      <c r="F3008" s="505" t="str">
        <f>F3007</f>
        <v>7255</v>
      </c>
      <c r="G3008" s="504" t="s">
        <v>3343</v>
      </c>
      <c r="H3008" s="504">
        <v>0</v>
      </c>
      <c r="I3008" s="504">
        <v>303</v>
      </c>
      <c r="J3008" s="504" t="s">
        <v>5502</v>
      </c>
      <c r="K3008" s="504">
        <v>0</v>
      </c>
      <c r="L3008" s="504" t="s">
        <v>5502</v>
      </c>
      <c r="M3008" s="504">
        <v>0</v>
      </c>
      <c r="N3008" s="504">
        <v>0</v>
      </c>
      <c r="O3008" s="504">
        <v>309</v>
      </c>
    </row>
    <row r="3009" spans="2:15" x14ac:dyDescent="0.25">
      <c r="B3009" t="str">
        <f t="shared" si="46"/>
        <v>1265150017072Female</v>
      </c>
      <c r="C3009" s="256" t="s">
        <v>933</v>
      </c>
      <c r="D3009" s="17" t="s">
        <v>934</v>
      </c>
      <c r="E3009" s="17" t="s">
        <v>3879</v>
      </c>
      <c r="F3009" s="17" t="s">
        <v>3878</v>
      </c>
      <c r="G3009" s="256" t="s">
        <v>3904</v>
      </c>
      <c r="H3009" s="256">
        <v>0</v>
      </c>
      <c r="I3009" s="256">
        <v>74</v>
      </c>
      <c r="J3009" s="256">
        <v>75</v>
      </c>
      <c r="K3009" s="256">
        <v>79</v>
      </c>
      <c r="L3009" s="256" t="s">
        <v>5502</v>
      </c>
      <c r="M3009" s="256" t="s">
        <v>5502</v>
      </c>
      <c r="N3009" s="256">
        <v>0</v>
      </c>
      <c r="O3009" s="256">
        <v>249</v>
      </c>
    </row>
    <row r="3010" spans="2:15" x14ac:dyDescent="0.25">
      <c r="B3010" t="str">
        <f t="shared" si="46"/>
        <v>1265150017072Male</v>
      </c>
      <c r="C3010" s="256" t="s">
        <v>933</v>
      </c>
      <c r="D3010" s="17" t="s">
        <v>934</v>
      </c>
      <c r="E3010" s="17" t="s">
        <v>3879</v>
      </c>
      <c r="F3010" s="17" t="s">
        <v>3878</v>
      </c>
      <c r="G3010" s="256" t="s">
        <v>3905</v>
      </c>
      <c r="H3010" s="256" t="s">
        <v>5502</v>
      </c>
      <c r="I3010" s="256">
        <v>117</v>
      </c>
      <c r="J3010" s="256">
        <v>97</v>
      </c>
      <c r="K3010" s="256">
        <v>163</v>
      </c>
      <c r="L3010" s="256" t="s">
        <v>5502</v>
      </c>
      <c r="M3010" s="256">
        <v>26</v>
      </c>
      <c r="N3010" s="256">
        <v>0</v>
      </c>
      <c r="O3010" s="256">
        <v>416</v>
      </c>
    </row>
    <row r="3011" spans="2:15" x14ac:dyDescent="0.25">
      <c r="B3011" t="str">
        <f t="shared" si="46"/>
        <v>1265150017072Total</v>
      </c>
      <c r="C3011" s="504" t="s">
        <v>933</v>
      </c>
      <c r="D3011" s="505" t="s">
        <v>934</v>
      </c>
      <c r="E3011" s="505" t="s">
        <v>3879</v>
      </c>
      <c r="F3011" s="505" t="str">
        <f>F3010</f>
        <v>7072</v>
      </c>
      <c r="G3011" s="504" t="s">
        <v>3343</v>
      </c>
      <c r="H3011" s="504" t="s">
        <v>5502</v>
      </c>
      <c r="I3011" s="504">
        <v>191</v>
      </c>
      <c r="J3011" s="504">
        <v>172</v>
      </c>
      <c r="K3011" s="504">
        <v>242</v>
      </c>
      <c r="L3011" s="504" t="s">
        <v>5502</v>
      </c>
      <c r="M3011" s="504" t="s">
        <v>5502</v>
      </c>
      <c r="N3011" s="504">
        <v>0</v>
      </c>
      <c r="O3011" s="504">
        <v>665</v>
      </c>
    </row>
    <row r="3012" spans="2:15" x14ac:dyDescent="0.25">
      <c r="B3012" t="str">
        <f t="shared" si="46"/>
        <v>1265150013657Female</v>
      </c>
      <c r="C3012" s="256" t="s">
        <v>933</v>
      </c>
      <c r="D3012" s="17" t="s">
        <v>934</v>
      </c>
      <c r="E3012" s="17" t="s">
        <v>3589</v>
      </c>
      <c r="F3012" s="17" t="s">
        <v>3590</v>
      </c>
      <c r="G3012" s="256" t="s">
        <v>3904</v>
      </c>
      <c r="H3012" s="256">
        <v>0</v>
      </c>
      <c r="I3012" s="256">
        <v>11</v>
      </c>
      <c r="J3012" s="256" t="s">
        <v>5502</v>
      </c>
      <c r="K3012" s="256" t="s">
        <v>5502</v>
      </c>
      <c r="L3012" s="256" t="s">
        <v>5502</v>
      </c>
      <c r="M3012" s="256">
        <v>18</v>
      </c>
      <c r="N3012" s="256">
        <v>0</v>
      </c>
      <c r="O3012" s="256">
        <v>39</v>
      </c>
    </row>
    <row r="3013" spans="2:15" x14ac:dyDescent="0.25">
      <c r="B3013" t="str">
        <f t="shared" ref="B3013:B3076" si="47">C3013&amp;F3013&amp;G3013</f>
        <v>1265150013657Male</v>
      </c>
      <c r="C3013" s="256" t="s">
        <v>933</v>
      </c>
      <c r="D3013" s="17" t="s">
        <v>934</v>
      </c>
      <c r="E3013" s="17" t="s">
        <v>3589</v>
      </c>
      <c r="F3013" s="17" t="s">
        <v>3590</v>
      </c>
      <c r="G3013" s="256" t="s">
        <v>3905</v>
      </c>
      <c r="H3013" s="256">
        <v>0</v>
      </c>
      <c r="I3013" s="256" t="s">
        <v>5502</v>
      </c>
      <c r="J3013" s="256" t="s">
        <v>5502</v>
      </c>
      <c r="K3013" s="256" t="s">
        <v>5502</v>
      </c>
      <c r="L3013" s="256" t="s">
        <v>5502</v>
      </c>
      <c r="M3013" s="256">
        <v>27</v>
      </c>
      <c r="N3013" s="256">
        <v>0</v>
      </c>
      <c r="O3013" s="256">
        <v>46</v>
      </c>
    </row>
    <row r="3014" spans="2:15" x14ac:dyDescent="0.25">
      <c r="B3014" t="str">
        <f t="shared" si="47"/>
        <v>1265150013657Total</v>
      </c>
      <c r="C3014" s="504" t="s">
        <v>933</v>
      </c>
      <c r="D3014" s="505" t="s">
        <v>934</v>
      </c>
      <c r="E3014" s="505" t="s">
        <v>3589</v>
      </c>
      <c r="F3014" s="505" t="str">
        <f>F3013</f>
        <v>3657</v>
      </c>
      <c r="G3014" s="504" t="s">
        <v>3343</v>
      </c>
      <c r="H3014" s="504">
        <v>0</v>
      </c>
      <c r="I3014" s="504" t="s">
        <v>5502</v>
      </c>
      <c r="J3014" s="504" t="s">
        <v>5502</v>
      </c>
      <c r="K3014" s="504" t="s">
        <v>5502</v>
      </c>
      <c r="L3014" s="504" t="s">
        <v>5502</v>
      </c>
      <c r="M3014" s="504">
        <v>45</v>
      </c>
      <c r="N3014" s="504">
        <v>0</v>
      </c>
      <c r="O3014" s="504">
        <v>85</v>
      </c>
    </row>
    <row r="3015" spans="2:15" x14ac:dyDescent="0.25">
      <c r="B3015" t="str">
        <f t="shared" si="47"/>
        <v>1265150018331Female</v>
      </c>
      <c r="C3015" s="256" t="s">
        <v>933</v>
      </c>
      <c r="D3015" s="17" t="s">
        <v>934</v>
      </c>
      <c r="E3015" s="17" t="s">
        <v>5426</v>
      </c>
      <c r="F3015" s="17" t="s">
        <v>5425</v>
      </c>
      <c r="G3015" s="256" t="s">
        <v>3904</v>
      </c>
      <c r="H3015" s="256">
        <v>0</v>
      </c>
      <c r="I3015" s="256" t="s">
        <v>5502</v>
      </c>
      <c r="J3015" s="256">
        <v>62</v>
      </c>
      <c r="K3015" s="256" t="s">
        <v>5502</v>
      </c>
      <c r="L3015" s="256" t="s">
        <v>5502</v>
      </c>
      <c r="M3015" s="256">
        <v>0</v>
      </c>
      <c r="N3015" s="256">
        <v>0</v>
      </c>
      <c r="O3015" s="256">
        <v>110</v>
      </c>
    </row>
    <row r="3016" spans="2:15" x14ac:dyDescent="0.25">
      <c r="B3016" t="str">
        <f t="shared" si="47"/>
        <v>1265150018331Male</v>
      </c>
      <c r="C3016" s="256" t="s">
        <v>933</v>
      </c>
      <c r="D3016" s="17" t="s">
        <v>934</v>
      </c>
      <c r="E3016" s="17" t="s">
        <v>5426</v>
      </c>
      <c r="F3016" s="17" t="s">
        <v>5425</v>
      </c>
      <c r="G3016" s="256" t="s">
        <v>3905</v>
      </c>
      <c r="H3016" s="256">
        <v>0</v>
      </c>
      <c r="I3016" s="256">
        <v>64</v>
      </c>
      <c r="J3016" s="256">
        <v>70</v>
      </c>
      <c r="K3016" s="256" t="s">
        <v>5502</v>
      </c>
      <c r="L3016" s="256" t="s">
        <v>5502</v>
      </c>
      <c r="M3016" s="256" t="s">
        <v>5502</v>
      </c>
      <c r="N3016" s="256">
        <v>0</v>
      </c>
      <c r="O3016" s="256">
        <v>138</v>
      </c>
    </row>
    <row r="3017" spans="2:15" x14ac:dyDescent="0.25">
      <c r="B3017" t="str">
        <f t="shared" si="47"/>
        <v>1265150018331Total</v>
      </c>
      <c r="C3017" s="504" t="s">
        <v>933</v>
      </c>
      <c r="D3017" s="505" t="s">
        <v>934</v>
      </c>
      <c r="E3017" s="505" t="s">
        <v>5426</v>
      </c>
      <c r="F3017" s="505" t="str">
        <f>F3016</f>
        <v>8331</v>
      </c>
      <c r="G3017" s="504" t="s">
        <v>3343</v>
      </c>
      <c r="H3017" s="504">
        <v>0</v>
      </c>
      <c r="I3017" s="504" t="s">
        <v>5502</v>
      </c>
      <c r="J3017" s="504">
        <v>132</v>
      </c>
      <c r="K3017" s="504" t="s">
        <v>5502</v>
      </c>
      <c r="L3017" s="504" t="s">
        <v>5502</v>
      </c>
      <c r="M3017" s="504" t="s">
        <v>5502</v>
      </c>
      <c r="N3017" s="504">
        <v>0</v>
      </c>
      <c r="O3017" s="504">
        <v>248</v>
      </c>
    </row>
    <row r="3018" spans="2:15" x14ac:dyDescent="0.25">
      <c r="B3018" t="str">
        <f t="shared" si="47"/>
        <v>1265150018330Female</v>
      </c>
      <c r="C3018" s="256" t="s">
        <v>933</v>
      </c>
      <c r="D3018" s="17" t="s">
        <v>934</v>
      </c>
      <c r="E3018" s="17" t="s">
        <v>5424</v>
      </c>
      <c r="F3018" s="17" t="s">
        <v>5423</v>
      </c>
      <c r="G3018" s="256" t="s">
        <v>3904</v>
      </c>
      <c r="H3018" s="256">
        <v>0</v>
      </c>
      <c r="I3018" s="256">
        <v>166</v>
      </c>
      <c r="J3018" s="256">
        <v>26</v>
      </c>
      <c r="K3018" s="256">
        <v>30</v>
      </c>
      <c r="L3018" s="256" t="s">
        <v>5502</v>
      </c>
      <c r="M3018" s="256" t="s">
        <v>5502</v>
      </c>
      <c r="N3018" s="256">
        <v>0</v>
      </c>
      <c r="O3018" s="256">
        <v>243</v>
      </c>
    </row>
    <row r="3019" spans="2:15" x14ac:dyDescent="0.25">
      <c r="B3019" t="str">
        <f t="shared" si="47"/>
        <v>1265150018330Male</v>
      </c>
      <c r="C3019" s="256" t="s">
        <v>933</v>
      </c>
      <c r="D3019" s="17" t="s">
        <v>934</v>
      </c>
      <c r="E3019" s="17" t="s">
        <v>5424</v>
      </c>
      <c r="F3019" s="17" t="s">
        <v>5423</v>
      </c>
      <c r="G3019" s="256" t="s">
        <v>3905</v>
      </c>
      <c r="H3019" s="256" t="s">
        <v>5502</v>
      </c>
      <c r="I3019" s="256">
        <v>140</v>
      </c>
      <c r="J3019" s="256">
        <v>29</v>
      </c>
      <c r="K3019" s="256">
        <v>34</v>
      </c>
      <c r="L3019" s="256">
        <v>14</v>
      </c>
      <c r="M3019" s="256" t="s">
        <v>5502</v>
      </c>
      <c r="N3019" s="256">
        <v>0</v>
      </c>
      <c r="O3019" s="256">
        <v>232</v>
      </c>
    </row>
    <row r="3020" spans="2:15" x14ac:dyDescent="0.25">
      <c r="B3020" t="str">
        <f t="shared" si="47"/>
        <v>1265150018330Total</v>
      </c>
      <c r="C3020" s="504" t="s">
        <v>933</v>
      </c>
      <c r="D3020" s="505" t="s">
        <v>934</v>
      </c>
      <c r="E3020" s="505" t="s">
        <v>5424</v>
      </c>
      <c r="F3020" s="505" t="str">
        <f>F3019</f>
        <v>8330</v>
      </c>
      <c r="G3020" s="504" t="s">
        <v>3343</v>
      </c>
      <c r="H3020" s="504" t="s">
        <v>5502</v>
      </c>
      <c r="I3020" s="504">
        <v>306</v>
      </c>
      <c r="J3020" s="504">
        <v>55</v>
      </c>
      <c r="K3020" s="504">
        <v>64</v>
      </c>
      <c r="L3020" s="504" t="s">
        <v>5502</v>
      </c>
      <c r="M3020" s="504" t="s">
        <v>5502</v>
      </c>
      <c r="N3020" s="504">
        <v>0</v>
      </c>
      <c r="O3020" s="504">
        <v>475</v>
      </c>
    </row>
    <row r="3021" spans="2:15" x14ac:dyDescent="0.25">
      <c r="B3021" t="str">
        <f t="shared" si="47"/>
        <v>1265150018298Female</v>
      </c>
      <c r="C3021" s="256" t="s">
        <v>933</v>
      </c>
      <c r="D3021" s="17" t="s">
        <v>934</v>
      </c>
      <c r="E3021" s="17" t="s">
        <v>5335</v>
      </c>
      <c r="F3021" s="17" t="s">
        <v>5334</v>
      </c>
      <c r="G3021" s="256" t="s">
        <v>3904</v>
      </c>
      <c r="H3021" s="256">
        <v>0</v>
      </c>
      <c r="I3021" s="256">
        <v>163</v>
      </c>
      <c r="J3021" s="256">
        <v>45</v>
      </c>
      <c r="K3021" s="256">
        <v>37</v>
      </c>
      <c r="L3021" s="256" t="s">
        <v>5502</v>
      </c>
      <c r="M3021" s="256" t="s">
        <v>5502</v>
      </c>
      <c r="N3021" s="256">
        <v>0</v>
      </c>
      <c r="O3021" s="256">
        <v>268</v>
      </c>
    </row>
    <row r="3022" spans="2:15" x14ac:dyDescent="0.25">
      <c r="B3022" t="str">
        <f t="shared" si="47"/>
        <v>1265150018298Male</v>
      </c>
      <c r="C3022" s="256" t="s">
        <v>933</v>
      </c>
      <c r="D3022" s="17" t="s">
        <v>934</v>
      </c>
      <c r="E3022" s="17" t="s">
        <v>5335</v>
      </c>
      <c r="F3022" s="17" t="s">
        <v>5334</v>
      </c>
      <c r="G3022" s="256" t="s">
        <v>3905</v>
      </c>
      <c r="H3022" s="256" t="s">
        <v>5502</v>
      </c>
      <c r="I3022" s="256">
        <v>122</v>
      </c>
      <c r="J3022" s="256">
        <v>26</v>
      </c>
      <c r="K3022" s="256">
        <v>32</v>
      </c>
      <c r="L3022" s="256" t="s">
        <v>5502</v>
      </c>
      <c r="M3022" s="256" t="s">
        <v>5502</v>
      </c>
      <c r="N3022" s="256">
        <v>0</v>
      </c>
      <c r="O3022" s="256">
        <v>189</v>
      </c>
    </row>
    <row r="3023" spans="2:15" x14ac:dyDescent="0.25">
      <c r="B3023" t="str">
        <f t="shared" si="47"/>
        <v>1265150018298Total</v>
      </c>
      <c r="C3023" s="504" t="s">
        <v>933</v>
      </c>
      <c r="D3023" s="505" t="s">
        <v>934</v>
      </c>
      <c r="E3023" s="505" t="s">
        <v>5335</v>
      </c>
      <c r="F3023" s="505" t="str">
        <f>F3022</f>
        <v>8298</v>
      </c>
      <c r="G3023" s="504" t="s">
        <v>3343</v>
      </c>
      <c r="H3023" s="504" t="s">
        <v>5502</v>
      </c>
      <c r="I3023" s="504">
        <v>285</v>
      </c>
      <c r="J3023" s="504">
        <v>71</v>
      </c>
      <c r="K3023" s="504">
        <v>69</v>
      </c>
      <c r="L3023" s="504">
        <v>21</v>
      </c>
      <c r="M3023" s="504" t="s">
        <v>5502</v>
      </c>
      <c r="N3023" s="504">
        <v>0</v>
      </c>
      <c r="O3023" s="504">
        <v>457</v>
      </c>
    </row>
    <row r="3024" spans="2:15" x14ac:dyDescent="0.25">
      <c r="B3024" t="str">
        <f t="shared" si="47"/>
        <v>1265150018329Female</v>
      </c>
      <c r="C3024" s="256" t="s">
        <v>933</v>
      </c>
      <c r="D3024" s="17" t="s">
        <v>934</v>
      </c>
      <c r="E3024" s="17" t="s">
        <v>5422</v>
      </c>
      <c r="F3024" s="17" t="s">
        <v>5421</v>
      </c>
      <c r="G3024" s="256" t="s">
        <v>3904</v>
      </c>
      <c r="H3024" s="256">
        <v>0</v>
      </c>
      <c r="I3024" s="256">
        <v>107</v>
      </c>
      <c r="J3024" s="256">
        <v>15</v>
      </c>
      <c r="K3024" s="256" t="s">
        <v>5502</v>
      </c>
      <c r="L3024" s="256" t="s">
        <v>5502</v>
      </c>
      <c r="M3024" s="256" t="s">
        <v>5502</v>
      </c>
      <c r="N3024" s="256">
        <v>0</v>
      </c>
      <c r="O3024" s="256">
        <v>132</v>
      </c>
    </row>
    <row r="3025" spans="2:15" x14ac:dyDescent="0.25">
      <c r="B3025" t="str">
        <f t="shared" si="47"/>
        <v>1265150018329Male</v>
      </c>
      <c r="C3025" s="256" t="s">
        <v>933</v>
      </c>
      <c r="D3025" s="17" t="s">
        <v>934</v>
      </c>
      <c r="E3025" s="17" t="s">
        <v>5422</v>
      </c>
      <c r="F3025" s="17" t="s">
        <v>5421</v>
      </c>
      <c r="G3025" s="256" t="s">
        <v>3905</v>
      </c>
      <c r="H3025" s="256">
        <v>0</v>
      </c>
      <c r="I3025" s="256">
        <v>108</v>
      </c>
      <c r="J3025" s="256">
        <v>19</v>
      </c>
      <c r="K3025" s="256" t="s">
        <v>5502</v>
      </c>
      <c r="L3025" s="256" t="s">
        <v>5502</v>
      </c>
      <c r="M3025" s="256" t="s">
        <v>5502</v>
      </c>
      <c r="N3025" s="256">
        <v>0</v>
      </c>
      <c r="O3025" s="256">
        <v>137</v>
      </c>
    </row>
    <row r="3026" spans="2:15" x14ac:dyDescent="0.25">
      <c r="B3026" t="str">
        <f t="shared" si="47"/>
        <v>1265150018329Total</v>
      </c>
      <c r="C3026" s="504" t="s">
        <v>933</v>
      </c>
      <c r="D3026" s="505" t="s">
        <v>934</v>
      </c>
      <c r="E3026" s="505" t="s">
        <v>5422</v>
      </c>
      <c r="F3026" s="505" t="str">
        <f>F3025</f>
        <v>8329</v>
      </c>
      <c r="G3026" s="504" t="s">
        <v>3343</v>
      </c>
      <c r="H3026" s="504">
        <v>0</v>
      </c>
      <c r="I3026" s="504">
        <v>215</v>
      </c>
      <c r="J3026" s="504">
        <v>34</v>
      </c>
      <c r="K3026" s="504">
        <v>12</v>
      </c>
      <c r="L3026" s="504" t="s">
        <v>5502</v>
      </c>
      <c r="M3026" s="504" t="s">
        <v>5502</v>
      </c>
      <c r="N3026" s="504">
        <v>0</v>
      </c>
      <c r="O3026" s="504">
        <v>269</v>
      </c>
    </row>
    <row r="3027" spans="2:15" x14ac:dyDescent="0.25">
      <c r="B3027" t="str">
        <f t="shared" si="47"/>
        <v>1265150018328Female</v>
      </c>
      <c r="C3027" s="256" t="s">
        <v>933</v>
      </c>
      <c r="D3027" s="17" t="s">
        <v>934</v>
      </c>
      <c r="E3027" s="17" t="s">
        <v>5336</v>
      </c>
      <c r="F3027" s="17" t="s">
        <v>5420</v>
      </c>
      <c r="G3027" s="256" t="s">
        <v>3904</v>
      </c>
      <c r="H3027" s="256" t="s">
        <v>5502</v>
      </c>
      <c r="I3027" s="256">
        <v>74</v>
      </c>
      <c r="J3027" s="256" t="s">
        <v>5502</v>
      </c>
      <c r="K3027" s="256">
        <v>0</v>
      </c>
      <c r="L3027" s="256" t="s">
        <v>5502</v>
      </c>
      <c r="M3027" s="256" t="s">
        <v>5502</v>
      </c>
      <c r="N3027" s="256">
        <v>0</v>
      </c>
      <c r="O3027" s="256">
        <v>81</v>
      </c>
    </row>
    <row r="3028" spans="2:15" x14ac:dyDescent="0.25">
      <c r="B3028" t="str">
        <f t="shared" si="47"/>
        <v>1265150018328Male</v>
      </c>
      <c r="C3028" s="256" t="s">
        <v>933</v>
      </c>
      <c r="D3028" s="17" t="s">
        <v>934</v>
      </c>
      <c r="E3028" s="17" t="s">
        <v>5336</v>
      </c>
      <c r="F3028" s="17" t="s">
        <v>5420</v>
      </c>
      <c r="G3028" s="256" t="s">
        <v>3905</v>
      </c>
      <c r="H3028" s="256">
        <v>0</v>
      </c>
      <c r="I3028" s="256">
        <v>127</v>
      </c>
      <c r="J3028" s="256" t="s">
        <v>5502</v>
      </c>
      <c r="K3028" s="256" t="s">
        <v>5502</v>
      </c>
      <c r="L3028" s="256" t="s">
        <v>5502</v>
      </c>
      <c r="M3028" s="256" t="s">
        <v>5502</v>
      </c>
      <c r="N3028" s="256">
        <v>0</v>
      </c>
      <c r="O3028" s="256">
        <v>150</v>
      </c>
    </row>
    <row r="3029" spans="2:15" x14ac:dyDescent="0.25">
      <c r="B3029" t="str">
        <f t="shared" si="47"/>
        <v>1265150018328Total</v>
      </c>
      <c r="C3029" s="504" t="s">
        <v>933</v>
      </c>
      <c r="D3029" s="505" t="s">
        <v>934</v>
      </c>
      <c r="E3029" s="505" t="s">
        <v>5336</v>
      </c>
      <c r="F3029" s="505" t="str">
        <f>F3028</f>
        <v>8328</v>
      </c>
      <c r="G3029" s="504" t="s">
        <v>3343</v>
      </c>
      <c r="H3029" s="504" t="s">
        <v>5502</v>
      </c>
      <c r="I3029" s="504">
        <v>201</v>
      </c>
      <c r="J3029" s="504" t="s">
        <v>5502</v>
      </c>
      <c r="K3029" s="504" t="s">
        <v>5502</v>
      </c>
      <c r="L3029" s="504">
        <v>11</v>
      </c>
      <c r="M3029" s="504" t="s">
        <v>5502</v>
      </c>
      <c r="N3029" s="504">
        <v>0</v>
      </c>
      <c r="O3029" s="504">
        <v>231</v>
      </c>
    </row>
    <row r="3030" spans="2:15" x14ac:dyDescent="0.25">
      <c r="B3030" t="str">
        <f t="shared" si="47"/>
        <v>1265150018297Female</v>
      </c>
      <c r="C3030" s="256" t="s">
        <v>933</v>
      </c>
      <c r="D3030" s="17" t="s">
        <v>934</v>
      </c>
      <c r="E3030" s="17" t="s">
        <v>3591</v>
      </c>
      <c r="F3030" s="17" t="s">
        <v>5337</v>
      </c>
      <c r="G3030" s="256" t="s">
        <v>3904</v>
      </c>
      <c r="H3030" s="256">
        <v>0</v>
      </c>
      <c r="I3030" s="256">
        <v>88</v>
      </c>
      <c r="J3030" s="256" t="s">
        <v>5502</v>
      </c>
      <c r="K3030" s="256" t="s">
        <v>5502</v>
      </c>
      <c r="L3030" s="256" t="s">
        <v>5502</v>
      </c>
      <c r="M3030" s="256" t="s">
        <v>5502</v>
      </c>
      <c r="N3030" s="256">
        <v>0</v>
      </c>
      <c r="O3030" s="256">
        <v>104</v>
      </c>
    </row>
    <row r="3031" spans="2:15" x14ac:dyDescent="0.25">
      <c r="B3031" t="str">
        <f t="shared" si="47"/>
        <v>1265150018297Male</v>
      </c>
      <c r="C3031" s="256" t="s">
        <v>933</v>
      </c>
      <c r="D3031" s="17" t="s">
        <v>934</v>
      </c>
      <c r="E3031" s="17" t="s">
        <v>3591</v>
      </c>
      <c r="F3031" s="17" t="s">
        <v>5337</v>
      </c>
      <c r="G3031" s="256" t="s">
        <v>3905</v>
      </c>
      <c r="H3031" s="256">
        <v>0</v>
      </c>
      <c r="I3031" s="256">
        <v>103</v>
      </c>
      <c r="J3031" s="256" t="s">
        <v>5502</v>
      </c>
      <c r="K3031" s="256" t="s">
        <v>5502</v>
      </c>
      <c r="L3031" s="256" t="s">
        <v>5502</v>
      </c>
      <c r="M3031" s="256">
        <v>16</v>
      </c>
      <c r="N3031" s="256">
        <v>0</v>
      </c>
      <c r="O3031" s="256">
        <v>126</v>
      </c>
    </row>
    <row r="3032" spans="2:15" x14ac:dyDescent="0.25">
      <c r="B3032" t="str">
        <f t="shared" si="47"/>
        <v>1265150018297Total</v>
      </c>
      <c r="C3032" s="504" t="s">
        <v>933</v>
      </c>
      <c r="D3032" s="505" t="s">
        <v>934</v>
      </c>
      <c r="E3032" s="505" t="s">
        <v>3591</v>
      </c>
      <c r="F3032" s="505" t="str">
        <f>F3031</f>
        <v>8297</v>
      </c>
      <c r="G3032" s="504" t="s">
        <v>3343</v>
      </c>
      <c r="H3032" s="504">
        <v>0</v>
      </c>
      <c r="I3032" s="504">
        <v>191</v>
      </c>
      <c r="J3032" s="504" t="s">
        <v>5502</v>
      </c>
      <c r="K3032" s="504" t="s">
        <v>5502</v>
      </c>
      <c r="L3032" s="504" t="s">
        <v>5502</v>
      </c>
      <c r="M3032" s="504" t="s">
        <v>5502</v>
      </c>
      <c r="N3032" s="504">
        <v>0</v>
      </c>
      <c r="O3032" s="504">
        <v>230</v>
      </c>
    </row>
    <row r="3033" spans="2:15" x14ac:dyDescent="0.25">
      <c r="B3033" t="str">
        <f t="shared" si="47"/>
        <v>1265150018294Female</v>
      </c>
      <c r="C3033" s="256" t="s">
        <v>933</v>
      </c>
      <c r="D3033" s="17" t="s">
        <v>934</v>
      </c>
      <c r="E3033" s="17" t="s">
        <v>5339</v>
      </c>
      <c r="F3033" s="17" t="s">
        <v>5338</v>
      </c>
      <c r="G3033" s="256" t="s">
        <v>3904</v>
      </c>
      <c r="H3033" s="256">
        <v>0</v>
      </c>
      <c r="I3033" s="256" t="s">
        <v>5502</v>
      </c>
      <c r="J3033" s="256">
        <v>14</v>
      </c>
      <c r="K3033" s="256" t="s">
        <v>5502</v>
      </c>
      <c r="L3033" s="256">
        <v>0</v>
      </c>
      <c r="M3033" s="256" t="s">
        <v>5502</v>
      </c>
      <c r="N3033" s="256">
        <v>0</v>
      </c>
      <c r="O3033" s="256">
        <v>28</v>
      </c>
    </row>
    <row r="3034" spans="2:15" x14ac:dyDescent="0.25">
      <c r="B3034" t="str">
        <f t="shared" si="47"/>
        <v>1265150018294Male</v>
      </c>
      <c r="C3034" s="256" t="s">
        <v>933</v>
      </c>
      <c r="D3034" s="17" t="s">
        <v>934</v>
      </c>
      <c r="E3034" s="17" t="s">
        <v>5339</v>
      </c>
      <c r="F3034" s="17" t="s">
        <v>5338</v>
      </c>
      <c r="G3034" s="256" t="s">
        <v>3905</v>
      </c>
      <c r="H3034" s="256">
        <v>0</v>
      </c>
      <c r="I3034" s="256" t="s">
        <v>5502</v>
      </c>
      <c r="J3034" s="256">
        <v>24</v>
      </c>
      <c r="K3034" s="256" t="s">
        <v>5502</v>
      </c>
      <c r="L3034" s="256" t="s">
        <v>5502</v>
      </c>
      <c r="M3034" s="256" t="s">
        <v>5502</v>
      </c>
      <c r="N3034" s="256">
        <v>0</v>
      </c>
      <c r="O3034" s="256">
        <v>41</v>
      </c>
    </row>
    <row r="3035" spans="2:15" x14ac:dyDescent="0.25">
      <c r="B3035" t="str">
        <f t="shared" si="47"/>
        <v>1265150018294Total</v>
      </c>
      <c r="C3035" s="504" t="s">
        <v>933</v>
      </c>
      <c r="D3035" s="505" t="s">
        <v>934</v>
      </c>
      <c r="E3035" s="505" t="s">
        <v>5339</v>
      </c>
      <c r="F3035" s="505" t="str">
        <f>F3034</f>
        <v>8294</v>
      </c>
      <c r="G3035" s="504" t="s">
        <v>3343</v>
      </c>
      <c r="H3035" s="504">
        <v>0</v>
      </c>
      <c r="I3035" s="504">
        <v>12</v>
      </c>
      <c r="J3035" s="504">
        <v>38</v>
      </c>
      <c r="K3035" s="504" t="s">
        <v>5502</v>
      </c>
      <c r="L3035" s="504" t="s">
        <v>5502</v>
      </c>
      <c r="M3035" s="504">
        <v>12</v>
      </c>
      <c r="N3035" s="504">
        <v>0</v>
      </c>
      <c r="O3035" s="504">
        <v>69</v>
      </c>
    </row>
    <row r="3036" spans="2:15" x14ac:dyDescent="0.25">
      <c r="B3036" t="str">
        <f t="shared" si="47"/>
        <v>1265150013835Female</v>
      </c>
      <c r="C3036" s="256" t="s">
        <v>933</v>
      </c>
      <c r="D3036" s="17" t="s">
        <v>934</v>
      </c>
      <c r="E3036" s="17" t="s">
        <v>3592</v>
      </c>
      <c r="F3036" s="17" t="s">
        <v>3593</v>
      </c>
      <c r="G3036" s="256" t="s">
        <v>3904</v>
      </c>
      <c r="H3036" s="256" t="s">
        <v>5502</v>
      </c>
      <c r="I3036" s="256">
        <v>143</v>
      </c>
      <c r="J3036" s="256" t="s">
        <v>5502</v>
      </c>
      <c r="K3036" s="256" t="s">
        <v>5502</v>
      </c>
      <c r="L3036" s="256" t="s">
        <v>5502</v>
      </c>
      <c r="M3036" s="256">
        <v>0</v>
      </c>
      <c r="N3036" s="256">
        <v>0</v>
      </c>
      <c r="O3036" s="256">
        <v>157</v>
      </c>
    </row>
    <row r="3037" spans="2:15" x14ac:dyDescent="0.25">
      <c r="B3037" t="str">
        <f t="shared" si="47"/>
        <v>1265150013835Male</v>
      </c>
      <c r="C3037" s="256" t="s">
        <v>933</v>
      </c>
      <c r="D3037" s="17" t="s">
        <v>934</v>
      </c>
      <c r="E3037" s="17" t="s">
        <v>3592</v>
      </c>
      <c r="F3037" s="17" t="s">
        <v>3593</v>
      </c>
      <c r="G3037" s="256" t="s">
        <v>3905</v>
      </c>
      <c r="H3037" s="256">
        <v>0</v>
      </c>
      <c r="I3037" s="256">
        <v>157</v>
      </c>
      <c r="J3037" s="256" t="s">
        <v>5502</v>
      </c>
      <c r="K3037" s="256" t="s">
        <v>5502</v>
      </c>
      <c r="L3037" s="256" t="s">
        <v>5502</v>
      </c>
      <c r="M3037" s="256">
        <v>0</v>
      </c>
      <c r="N3037" s="256">
        <v>0</v>
      </c>
      <c r="O3037" s="256">
        <v>171</v>
      </c>
    </row>
    <row r="3038" spans="2:15" x14ac:dyDescent="0.25">
      <c r="B3038" t="str">
        <f t="shared" si="47"/>
        <v>1265150013835Total</v>
      </c>
      <c r="C3038" s="504" t="s">
        <v>933</v>
      </c>
      <c r="D3038" s="505" t="s">
        <v>934</v>
      </c>
      <c r="E3038" s="505" t="s">
        <v>3592</v>
      </c>
      <c r="F3038" s="505" t="str">
        <f>F3037</f>
        <v>3835</v>
      </c>
      <c r="G3038" s="504" t="s">
        <v>3343</v>
      </c>
      <c r="H3038" s="504" t="s">
        <v>5502</v>
      </c>
      <c r="I3038" s="504">
        <v>300</v>
      </c>
      <c r="J3038" s="504" t="s">
        <v>5502</v>
      </c>
      <c r="K3038" s="504" t="s">
        <v>5502</v>
      </c>
      <c r="L3038" s="504">
        <v>12</v>
      </c>
      <c r="M3038" s="504">
        <v>0</v>
      </c>
      <c r="N3038" s="504">
        <v>0</v>
      </c>
      <c r="O3038" s="504">
        <v>328</v>
      </c>
    </row>
    <row r="3039" spans="2:15" x14ac:dyDescent="0.25">
      <c r="B3039" t="str">
        <f t="shared" si="47"/>
        <v>1265150017225Female</v>
      </c>
      <c r="C3039" s="256" t="s">
        <v>933</v>
      </c>
      <c r="D3039" s="17" t="s">
        <v>934</v>
      </c>
      <c r="E3039" s="17" t="s">
        <v>3594</v>
      </c>
      <c r="F3039" s="17" t="s">
        <v>3595</v>
      </c>
      <c r="G3039" s="256" t="s">
        <v>3904</v>
      </c>
      <c r="H3039" s="256">
        <v>0</v>
      </c>
      <c r="I3039" s="256">
        <v>18</v>
      </c>
      <c r="J3039" s="256" t="s">
        <v>5502</v>
      </c>
      <c r="K3039" s="256">
        <v>0</v>
      </c>
      <c r="L3039" s="256" t="s">
        <v>5502</v>
      </c>
      <c r="M3039" s="256">
        <v>0</v>
      </c>
      <c r="N3039" s="256">
        <v>0</v>
      </c>
      <c r="O3039" s="256">
        <v>24</v>
      </c>
    </row>
    <row r="3040" spans="2:15" x14ac:dyDescent="0.25">
      <c r="B3040" t="str">
        <f t="shared" si="47"/>
        <v>1265150017225Male</v>
      </c>
      <c r="C3040" s="256" t="s">
        <v>933</v>
      </c>
      <c r="D3040" s="17" t="s">
        <v>934</v>
      </c>
      <c r="E3040" s="17" t="s">
        <v>3594</v>
      </c>
      <c r="F3040" s="17" t="s">
        <v>3595</v>
      </c>
      <c r="G3040" s="256" t="s">
        <v>3905</v>
      </c>
      <c r="H3040" s="256">
        <v>0</v>
      </c>
      <c r="I3040" s="256">
        <v>21</v>
      </c>
      <c r="J3040" s="256" t="s">
        <v>5502</v>
      </c>
      <c r="K3040" s="256">
        <v>0</v>
      </c>
      <c r="L3040" s="256" t="s">
        <v>5502</v>
      </c>
      <c r="M3040" s="256" t="s">
        <v>5502</v>
      </c>
      <c r="N3040" s="256">
        <v>0</v>
      </c>
      <c r="O3040" s="256">
        <v>26</v>
      </c>
    </row>
    <row r="3041" spans="2:15" x14ac:dyDescent="0.25">
      <c r="B3041" t="str">
        <f t="shared" si="47"/>
        <v>1265150017225Total</v>
      </c>
      <c r="C3041" s="504" t="s">
        <v>933</v>
      </c>
      <c r="D3041" s="505" t="s">
        <v>934</v>
      </c>
      <c r="E3041" s="505" t="s">
        <v>3594</v>
      </c>
      <c r="F3041" s="505" t="str">
        <f>F3040</f>
        <v>7225</v>
      </c>
      <c r="G3041" s="504" t="s">
        <v>3343</v>
      </c>
      <c r="H3041" s="504">
        <v>0</v>
      </c>
      <c r="I3041" s="504">
        <v>39</v>
      </c>
      <c r="J3041" s="504" t="s">
        <v>5502</v>
      </c>
      <c r="K3041" s="504">
        <v>0</v>
      </c>
      <c r="L3041" s="504" t="s">
        <v>5502</v>
      </c>
      <c r="M3041" s="504" t="s">
        <v>5502</v>
      </c>
      <c r="N3041" s="504">
        <v>0</v>
      </c>
      <c r="O3041" s="504">
        <v>50</v>
      </c>
    </row>
    <row r="3042" spans="2:15" x14ac:dyDescent="0.25">
      <c r="B3042" t="str">
        <f t="shared" si="47"/>
        <v>1265150016527Female</v>
      </c>
      <c r="C3042" s="256" t="s">
        <v>933</v>
      </c>
      <c r="D3042" s="17" t="s">
        <v>934</v>
      </c>
      <c r="E3042" s="17" t="s">
        <v>3596</v>
      </c>
      <c r="F3042" s="17" t="s">
        <v>3597</v>
      </c>
      <c r="G3042" s="256" t="s">
        <v>3904</v>
      </c>
      <c r="H3042" s="256">
        <v>0</v>
      </c>
      <c r="I3042" s="256">
        <v>147</v>
      </c>
      <c r="J3042" s="256">
        <v>64</v>
      </c>
      <c r="K3042" s="256">
        <v>233</v>
      </c>
      <c r="L3042" s="256">
        <v>26</v>
      </c>
      <c r="M3042" s="256">
        <v>100</v>
      </c>
      <c r="N3042" s="256">
        <v>0</v>
      </c>
      <c r="O3042" s="256">
        <v>570</v>
      </c>
    </row>
    <row r="3043" spans="2:15" x14ac:dyDescent="0.25">
      <c r="B3043" t="str">
        <f t="shared" si="47"/>
        <v>1265150016527Male</v>
      </c>
      <c r="C3043" s="256" t="s">
        <v>933</v>
      </c>
      <c r="D3043" s="17" t="s">
        <v>934</v>
      </c>
      <c r="E3043" s="17" t="s">
        <v>3596</v>
      </c>
      <c r="F3043" s="17" t="s">
        <v>3597</v>
      </c>
      <c r="G3043" s="256" t="s">
        <v>3905</v>
      </c>
      <c r="H3043" s="256">
        <v>0</v>
      </c>
      <c r="I3043" s="256">
        <v>234</v>
      </c>
      <c r="J3043" s="256">
        <v>92</v>
      </c>
      <c r="K3043" s="256">
        <v>319</v>
      </c>
      <c r="L3043" s="256">
        <v>18</v>
      </c>
      <c r="M3043" s="256">
        <v>113</v>
      </c>
      <c r="N3043" s="256">
        <v>0</v>
      </c>
      <c r="O3043" s="256">
        <v>776</v>
      </c>
    </row>
    <row r="3044" spans="2:15" x14ac:dyDescent="0.25">
      <c r="B3044" t="str">
        <f t="shared" si="47"/>
        <v>1265150016527Total</v>
      </c>
      <c r="C3044" s="504" t="s">
        <v>933</v>
      </c>
      <c r="D3044" s="505" t="s">
        <v>934</v>
      </c>
      <c r="E3044" s="505" t="s">
        <v>3596</v>
      </c>
      <c r="F3044" s="505" t="str">
        <f>F3043</f>
        <v>6527</v>
      </c>
      <c r="G3044" s="504" t="s">
        <v>3343</v>
      </c>
      <c r="H3044" s="504">
        <v>0</v>
      </c>
      <c r="I3044" s="504">
        <v>381</v>
      </c>
      <c r="J3044" s="504">
        <v>156</v>
      </c>
      <c r="K3044" s="504">
        <v>552</v>
      </c>
      <c r="L3044" s="504">
        <v>44</v>
      </c>
      <c r="M3044" s="504">
        <v>213</v>
      </c>
      <c r="N3044" s="504">
        <v>0</v>
      </c>
      <c r="O3044" s="504">
        <v>1346</v>
      </c>
    </row>
    <row r="3045" spans="2:15" x14ac:dyDescent="0.25">
      <c r="B3045" t="str">
        <f t="shared" si="47"/>
        <v>1265150017663Female</v>
      </c>
      <c r="C3045" s="256" t="s">
        <v>933</v>
      </c>
      <c r="D3045" s="17" t="s">
        <v>934</v>
      </c>
      <c r="E3045" s="17" t="s">
        <v>3598</v>
      </c>
      <c r="F3045" s="17" t="s">
        <v>3599</v>
      </c>
      <c r="G3045" s="256" t="s">
        <v>3904</v>
      </c>
      <c r="H3045" s="256">
        <v>0</v>
      </c>
      <c r="I3045" s="256">
        <v>65</v>
      </c>
      <c r="J3045" s="256">
        <v>23</v>
      </c>
      <c r="K3045" s="256" t="s">
        <v>5502</v>
      </c>
      <c r="L3045" s="256" t="s">
        <v>5502</v>
      </c>
      <c r="M3045" s="256">
        <v>24</v>
      </c>
      <c r="N3045" s="256">
        <v>0</v>
      </c>
      <c r="O3045" s="256">
        <v>122</v>
      </c>
    </row>
    <row r="3046" spans="2:15" x14ac:dyDescent="0.25">
      <c r="B3046" t="str">
        <f t="shared" si="47"/>
        <v>1265150017663Male</v>
      </c>
      <c r="C3046" s="256" t="s">
        <v>933</v>
      </c>
      <c r="D3046" s="17" t="s">
        <v>934</v>
      </c>
      <c r="E3046" s="17" t="s">
        <v>3598</v>
      </c>
      <c r="F3046" s="17" t="s">
        <v>3599</v>
      </c>
      <c r="G3046" s="256" t="s">
        <v>3905</v>
      </c>
      <c r="H3046" s="256">
        <v>0</v>
      </c>
      <c r="I3046" s="256">
        <v>93</v>
      </c>
      <c r="J3046" s="256">
        <v>26</v>
      </c>
      <c r="K3046" s="256" t="s">
        <v>5502</v>
      </c>
      <c r="L3046" s="256" t="s">
        <v>5502</v>
      </c>
      <c r="M3046" s="256">
        <v>23</v>
      </c>
      <c r="N3046" s="256">
        <v>0</v>
      </c>
      <c r="O3046" s="256">
        <v>163</v>
      </c>
    </row>
    <row r="3047" spans="2:15" x14ac:dyDescent="0.25">
      <c r="B3047" t="str">
        <f t="shared" si="47"/>
        <v>1265150017663Total</v>
      </c>
      <c r="C3047" s="504" t="s">
        <v>933</v>
      </c>
      <c r="D3047" s="505" t="s">
        <v>934</v>
      </c>
      <c r="E3047" s="505" t="s">
        <v>3598</v>
      </c>
      <c r="F3047" s="505" t="str">
        <f>F3046</f>
        <v>7663</v>
      </c>
      <c r="G3047" s="504" t="s">
        <v>3343</v>
      </c>
      <c r="H3047" s="504">
        <v>0</v>
      </c>
      <c r="I3047" s="504">
        <v>158</v>
      </c>
      <c r="J3047" s="504">
        <v>49</v>
      </c>
      <c r="K3047" s="504">
        <v>11</v>
      </c>
      <c r="L3047" s="504">
        <v>20</v>
      </c>
      <c r="M3047" s="504">
        <v>47</v>
      </c>
      <c r="N3047" s="504">
        <v>0</v>
      </c>
      <c r="O3047" s="504">
        <v>285</v>
      </c>
    </row>
    <row r="3048" spans="2:15" x14ac:dyDescent="0.25">
      <c r="B3048" t="str">
        <f t="shared" si="47"/>
        <v>1265150013615Female</v>
      </c>
      <c r="C3048" s="256" t="s">
        <v>933</v>
      </c>
      <c r="D3048" s="17" t="s">
        <v>934</v>
      </c>
      <c r="E3048" s="17" t="s">
        <v>3600</v>
      </c>
      <c r="F3048" s="17" t="s">
        <v>3601</v>
      </c>
      <c r="G3048" s="256" t="s">
        <v>3904</v>
      </c>
      <c r="H3048" s="256">
        <v>0</v>
      </c>
      <c r="I3048" s="256" t="s">
        <v>5502</v>
      </c>
      <c r="J3048" s="256">
        <v>0</v>
      </c>
      <c r="K3048" s="256">
        <v>0</v>
      </c>
      <c r="L3048" s="256" t="s">
        <v>5502</v>
      </c>
      <c r="M3048" s="256">
        <v>0</v>
      </c>
      <c r="N3048" s="256">
        <v>0</v>
      </c>
      <c r="O3048" s="256">
        <v>48</v>
      </c>
    </row>
    <row r="3049" spans="2:15" x14ac:dyDescent="0.25">
      <c r="B3049" t="str">
        <f t="shared" si="47"/>
        <v>1265150013615Male</v>
      </c>
      <c r="C3049" s="256" t="s">
        <v>933</v>
      </c>
      <c r="D3049" s="17" t="s">
        <v>934</v>
      </c>
      <c r="E3049" s="17" t="s">
        <v>3600</v>
      </c>
      <c r="F3049" s="17" t="s">
        <v>3601</v>
      </c>
      <c r="G3049" s="256" t="s">
        <v>3905</v>
      </c>
      <c r="H3049" s="256">
        <v>0</v>
      </c>
      <c r="I3049" s="256" t="s">
        <v>5502</v>
      </c>
      <c r="J3049" s="256">
        <v>0</v>
      </c>
      <c r="K3049" s="256">
        <v>0</v>
      </c>
      <c r="L3049" s="256" t="s">
        <v>5502</v>
      </c>
      <c r="M3049" s="256">
        <v>0</v>
      </c>
      <c r="N3049" s="256">
        <v>0</v>
      </c>
      <c r="O3049" s="256">
        <v>55</v>
      </c>
    </row>
    <row r="3050" spans="2:15" x14ac:dyDescent="0.25">
      <c r="B3050" t="str">
        <f t="shared" si="47"/>
        <v>1265150013615Total</v>
      </c>
      <c r="C3050" s="504" t="s">
        <v>933</v>
      </c>
      <c r="D3050" s="505" t="s">
        <v>934</v>
      </c>
      <c r="E3050" s="505" t="s">
        <v>3600</v>
      </c>
      <c r="F3050" s="505" t="str">
        <f>F3049</f>
        <v>3615</v>
      </c>
      <c r="G3050" s="504" t="s">
        <v>3343</v>
      </c>
      <c r="H3050" s="504">
        <v>0</v>
      </c>
      <c r="I3050" s="504">
        <v>91</v>
      </c>
      <c r="J3050" s="504">
        <v>0</v>
      </c>
      <c r="K3050" s="504">
        <v>0</v>
      </c>
      <c r="L3050" s="504">
        <v>12</v>
      </c>
      <c r="M3050" s="504">
        <v>0</v>
      </c>
      <c r="N3050" s="504">
        <v>0</v>
      </c>
      <c r="O3050" s="504">
        <v>103</v>
      </c>
    </row>
    <row r="3051" spans="2:15" x14ac:dyDescent="0.25">
      <c r="B3051" t="str">
        <f t="shared" si="47"/>
        <v>1265150013703Female</v>
      </c>
      <c r="C3051" s="256" t="s">
        <v>933</v>
      </c>
      <c r="D3051" s="17" t="s">
        <v>934</v>
      </c>
      <c r="E3051" s="17" t="s">
        <v>3602</v>
      </c>
      <c r="F3051" s="17" t="s">
        <v>3603</v>
      </c>
      <c r="G3051" s="256" t="s">
        <v>3904</v>
      </c>
      <c r="H3051" s="256">
        <v>0</v>
      </c>
      <c r="I3051" s="256" t="s">
        <v>5502</v>
      </c>
      <c r="J3051" s="256">
        <v>29</v>
      </c>
      <c r="K3051" s="256">
        <v>0</v>
      </c>
      <c r="L3051" s="256" t="s">
        <v>5502</v>
      </c>
      <c r="M3051" s="256">
        <v>0</v>
      </c>
      <c r="N3051" s="256">
        <v>0</v>
      </c>
      <c r="O3051" s="256">
        <v>40</v>
      </c>
    </row>
    <row r="3052" spans="2:15" x14ac:dyDescent="0.25">
      <c r="B3052" t="str">
        <f t="shared" si="47"/>
        <v>1265150013703Male</v>
      </c>
      <c r="C3052" s="256" t="s">
        <v>933</v>
      </c>
      <c r="D3052" s="17" t="s">
        <v>934</v>
      </c>
      <c r="E3052" s="17" t="s">
        <v>3602</v>
      </c>
      <c r="F3052" s="17" t="s">
        <v>3603</v>
      </c>
      <c r="G3052" s="256" t="s">
        <v>3905</v>
      </c>
      <c r="H3052" s="256">
        <v>0</v>
      </c>
      <c r="I3052" s="256" t="s">
        <v>5502</v>
      </c>
      <c r="J3052" s="256">
        <v>31</v>
      </c>
      <c r="K3052" s="256">
        <v>0</v>
      </c>
      <c r="L3052" s="256">
        <v>0</v>
      </c>
      <c r="M3052" s="256" t="s">
        <v>5502</v>
      </c>
      <c r="N3052" s="256">
        <v>0</v>
      </c>
      <c r="O3052" s="256">
        <v>51</v>
      </c>
    </row>
    <row r="3053" spans="2:15" x14ac:dyDescent="0.25">
      <c r="B3053" t="str">
        <f t="shared" si="47"/>
        <v>1265150013703Total</v>
      </c>
      <c r="C3053" s="504" t="s">
        <v>933</v>
      </c>
      <c r="D3053" s="505" t="s">
        <v>934</v>
      </c>
      <c r="E3053" s="505" t="s">
        <v>3602</v>
      </c>
      <c r="F3053" s="505" t="str">
        <f>F3052</f>
        <v>3703</v>
      </c>
      <c r="G3053" s="504" t="s">
        <v>3343</v>
      </c>
      <c r="H3053" s="504">
        <v>0</v>
      </c>
      <c r="I3053" s="504">
        <v>27</v>
      </c>
      <c r="J3053" s="504">
        <v>60</v>
      </c>
      <c r="K3053" s="504">
        <v>0</v>
      </c>
      <c r="L3053" s="504" t="s">
        <v>5502</v>
      </c>
      <c r="M3053" s="504" t="s">
        <v>5502</v>
      </c>
      <c r="N3053" s="504">
        <v>0</v>
      </c>
      <c r="O3053" s="504">
        <v>91</v>
      </c>
    </row>
    <row r="3054" spans="2:15" x14ac:dyDescent="0.25">
      <c r="B3054" t="str">
        <f t="shared" si="47"/>
        <v>1265150013860Female</v>
      </c>
      <c r="C3054" s="256" t="s">
        <v>933</v>
      </c>
      <c r="D3054" s="17" t="s">
        <v>934</v>
      </c>
      <c r="E3054" s="17" t="s">
        <v>3604</v>
      </c>
      <c r="F3054" s="17" t="s">
        <v>3605</v>
      </c>
      <c r="G3054" s="256" t="s">
        <v>3904</v>
      </c>
      <c r="H3054" s="256">
        <v>0</v>
      </c>
      <c r="I3054" s="256">
        <v>197</v>
      </c>
      <c r="J3054" s="256" t="s">
        <v>5502</v>
      </c>
      <c r="K3054" s="256" t="s">
        <v>5502</v>
      </c>
      <c r="L3054" s="256" t="s">
        <v>5502</v>
      </c>
      <c r="M3054" s="256" t="s">
        <v>5502</v>
      </c>
      <c r="N3054" s="256">
        <v>0</v>
      </c>
      <c r="O3054" s="256">
        <v>206</v>
      </c>
    </row>
    <row r="3055" spans="2:15" x14ac:dyDescent="0.25">
      <c r="B3055" t="str">
        <f t="shared" si="47"/>
        <v>1265150013860Male</v>
      </c>
      <c r="C3055" s="256" t="s">
        <v>933</v>
      </c>
      <c r="D3055" s="17" t="s">
        <v>934</v>
      </c>
      <c r="E3055" s="17" t="s">
        <v>3604</v>
      </c>
      <c r="F3055" s="17" t="s">
        <v>3605</v>
      </c>
      <c r="G3055" s="256" t="s">
        <v>3905</v>
      </c>
      <c r="H3055" s="256" t="s">
        <v>5502</v>
      </c>
      <c r="I3055" s="256">
        <v>264</v>
      </c>
      <c r="J3055" s="256" t="s">
        <v>5502</v>
      </c>
      <c r="K3055" s="256">
        <v>0</v>
      </c>
      <c r="L3055" s="256" t="s">
        <v>5502</v>
      </c>
      <c r="M3055" s="256" t="s">
        <v>5502</v>
      </c>
      <c r="N3055" s="256">
        <v>0</v>
      </c>
      <c r="O3055" s="256">
        <v>272</v>
      </c>
    </row>
    <row r="3056" spans="2:15" x14ac:dyDescent="0.25">
      <c r="B3056" t="str">
        <f t="shared" si="47"/>
        <v>1265150013860Total</v>
      </c>
      <c r="C3056" s="504" t="s">
        <v>933</v>
      </c>
      <c r="D3056" s="505" t="s">
        <v>934</v>
      </c>
      <c r="E3056" s="505" t="s">
        <v>3604</v>
      </c>
      <c r="F3056" s="505" t="str">
        <f>F3055</f>
        <v>3860</v>
      </c>
      <c r="G3056" s="504" t="s">
        <v>3343</v>
      </c>
      <c r="H3056" s="504" t="s">
        <v>5502</v>
      </c>
      <c r="I3056" s="504">
        <v>461</v>
      </c>
      <c r="J3056" s="504" t="s">
        <v>5502</v>
      </c>
      <c r="K3056" s="504" t="s">
        <v>5502</v>
      </c>
      <c r="L3056" s="504" t="s">
        <v>5502</v>
      </c>
      <c r="M3056" s="504" t="s">
        <v>5502</v>
      </c>
      <c r="N3056" s="504">
        <v>0</v>
      </c>
      <c r="O3056" s="504">
        <v>478</v>
      </c>
    </row>
    <row r="3057" spans="2:15" x14ac:dyDescent="0.25">
      <c r="B3057" t="str">
        <f t="shared" si="47"/>
        <v>1265150013728Female</v>
      </c>
      <c r="C3057" s="256" t="s">
        <v>933</v>
      </c>
      <c r="D3057" s="17" t="s">
        <v>934</v>
      </c>
      <c r="E3057" s="17" t="s">
        <v>5341</v>
      </c>
      <c r="F3057" s="17" t="s">
        <v>5340</v>
      </c>
      <c r="G3057" s="256" t="s">
        <v>3904</v>
      </c>
      <c r="H3057" s="256">
        <v>0</v>
      </c>
      <c r="I3057" s="256">
        <v>20</v>
      </c>
      <c r="J3057" s="256" t="s">
        <v>5502</v>
      </c>
      <c r="K3057" s="256" t="s">
        <v>5502</v>
      </c>
      <c r="L3057" s="256" t="s">
        <v>5502</v>
      </c>
      <c r="M3057" s="256" t="s">
        <v>5502</v>
      </c>
      <c r="N3057" s="256">
        <v>0</v>
      </c>
      <c r="O3057" s="256">
        <v>36</v>
      </c>
    </row>
    <row r="3058" spans="2:15" x14ac:dyDescent="0.25">
      <c r="B3058" t="str">
        <f t="shared" si="47"/>
        <v>1265150013728Male</v>
      </c>
      <c r="C3058" s="256" t="s">
        <v>933</v>
      </c>
      <c r="D3058" s="17" t="s">
        <v>934</v>
      </c>
      <c r="E3058" s="17" t="s">
        <v>5341</v>
      </c>
      <c r="F3058" s="17" t="s">
        <v>5340</v>
      </c>
      <c r="G3058" s="256" t="s">
        <v>3905</v>
      </c>
      <c r="H3058" s="256" t="s">
        <v>5502</v>
      </c>
      <c r="I3058" s="256">
        <v>33</v>
      </c>
      <c r="J3058" s="256" t="s">
        <v>5502</v>
      </c>
      <c r="K3058" s="256" t="s">
        <v>5502</v>
      </c>
      <c r="L3058" s="256" t="s">
        <v>5502</v>
      </c>
      <c r="M3058" s="256" t="s">
        <v>5502</v>
      </c>
      <c r="N3058" s="256">
        <v>0</v>
      </c>
      <c r="O3058" s="256">
        <v>61</v>
      </c>
    </row>
    <row r="3059" spans="2:15" x14ac:dyDescent="0.25">
      <c r="B3059" t="str">
        <f t="shared" si="47"/>
        <v>1265150013728Total</v>
      </c>
      <c r="C3059" s="504" t="s">
        <v>933</v>
      </c>
      <c r="D3059" s="505" t="s">
        <v>934</v>
      </c>
      <c r="E3059" s="505" t="s">
        <v>5341</v>
      </c>
      <c r="F3059" s="505" t="str">
        <f>F3058</f>
        <v>3728</v>
      </c>
      <c r="G3059" s="504" t="s">
        <v>3343</v>
      </c>
      <c r="H3059" s="504" t="s">
        <v>5502</v>
      </c>
      <c r="I3059" s="504">
        <v>53</v>
      </c>
      <c r="J3059" s="504">
        <v>15</v>
      </c>
      <c r="K3059" s="504">
        <v>11</v>
      </c>
      <c r="L3059" s="504">
        <v>12</v>
      </c>
      <c r="M3059" s="504" t="s">
        <v>5502</v>
      </c>
      <c r="N3059" s="504">
        <v>0</v>
      </c>
      <c r="O3059" s="504">
        <v>97</v>
      </c>
    </row>
    <row r="3060" spans="2:15" x14ac:dyDescent="0.25">
      <c r="B3060" t="str">
        <f t="shared" si="47"/>
        <v>1265150017253Female</v>
      </c>
      <c r="C3060" s="256" t="s">
        <v>933</v>
      </c>
      <c r="D3060" s="17" t="s">
        <v>934</v>
      </c>
      <c r="E3060" s="17" t="s">
        <v>3606</v>
      </c>
      <c r="F3060" s="17" t="s">
        <v>3607</v>
      </c>
      <c r="G3060" s="256" t="s">
        <v>3904</v>
      </c>
      <c r="H3060" s="256" t="s">
        <v>5502</v>
      </c>
      <c r="I3060" s="256">
        <v>137</v>
      </c>
      <c r="J3060" s="256">
        <v>81</v>
      </c>
      <c r="K3060" s="256">
        <v>60</v>
      </c>
      <c r="L3060" s="256">
        <v>39</v>
      </c>
      <c r="M3060" s="256">
        <v>88</v>
      </c>
      <c r="N3060" s="256" t="s">
        <v>5502</v>
      </c>
      <c r="O3060" s="256">
        <v>409</v>
      </c>
    </row>
    <row r="3061" spans="2:15" x14ac:dyDescent="0.25">
      <c r="B3061" t="str">
        <f t="shared" si="47"/>
        <v>1265150017253Male</v>
      </c>
      <c r="C3061" s="256" t="s">
        <v>933</v>
      </c>
      <c r="D3061" s="17" t="s">
        <v>934</v>
      </c>
      <c r="E3061" s="17" t="s">
        <v>3606</v>
      </c>
      <c r="F3061" s="17" t="s">
        <v>3607</v>
      </c>
      <c r="G3061" s="256" t="s">
        <v>3905</v>
      </c>
      <c r="H3061" s="256">
        <v>0</v>
      </c>
      <c r="I3061" s="256">
        <v>137</v>
      </c>
      <c r="J3061" s="256">
        <v>109</v>
      </c>
      <c r="K3061" s="256">
        <v>70</v>
      </c>
      <c r="L3061" s="256">
        <v>43</v>
      </c>
      <c r="M3061" s="256">
        <v>96</v>
      </c>
      <c r="N3061" s="256">
        <v>0</v>
      </c>
      <c r="O3061" s="256">
        <v>455</v>
      </c>
    </row>
    <row r="3062" spans="2:15" x14ac:dyDescent="0.25">
      <c r="B3062" t="str">
        <f t="shared" si="47"/>
        <v>1265150017253Total</v>
      </c>
      <c r="C3062" s="504" t="s">
        <v>933</v>
      </c>
      <c r="D3062" s="505" t="s">
        <v>934</v>
      </c>
      <c r="E3062" s="505" t="s">
        <v>3606</v>
      </c>
      <c r="F3062" s="505" t="str">
        <f>F3061</f>
        <v>7253</v>
      </c>
      <c r="G3062" s="504" t="s">
        <v>3343</v>
      </c>
      <c r="H3062" s="504" t="s">
        <v>5502</v>
      </c>
      <c r="I3062" s="504">
        <v>274</v>
      </c>
      <c r="J3062" s="504">
        <v>190</v>
      </c>
      <c r="K3062" s="504">
        <v>130</v>
      </c>
      <c r="L3062" s="504">
        <v>82</v>
      </c>
      <c r="M3062" s="504">
        <v>184</v>
      </c>
      <c r="N3062" s="504" t="s">
        <v>5502</v>
      </c>
      <c r="O3062" s="504">
        <v>864</v>
      </c>
    </row>
    <row r="3063" spans="2:15" x14ac:dyDescent="0.25">
      <c r="B3063" t="str">
        <f t="shared" si="47"/>
        <v>1265150017233Female</v>
      </c>
      <c r="C3063" s="256" t="s">
        <v>933</v>
      </c>
      <c r="D3063" s="17" t="s">
        <v>934</v>
      </c>
      <c r="E3063" s="17" t="s">
        <v>3608</v>
      </c>
      <c r="F3063" s="17" t="s">
        <v>3609</v>
      </c>
      <c r="G3063" s="256" t="s">
        <v>3904</v>
      </c>
      <c r="H3063" s="256">
        <v>0</v>
      </c>
      <c r="I3063" s="256">
        <v>28</v>
      </c>
      <c r="J3063" s="256">
        <v>12</v>
      </c>
      <c r="K3063" s="256" t="s">
        <v>5502</v>
      </c>
      <c r="L3063" s="256" t="s">
        <v>5502</v>
      </c>
      <c r="M3063" s="256" t="s">
        <v>5502</v>
      </c>
      <c r="N3063" s="256">
        <v>0</v>
      </c>
      <c r="O3063" s="256">
        <v>51</v>
      </c>
    </row>
    <row r="3064" spans="2:15" x14ac:dyDescent="0.25">
      <c r="B3064" t="str">
        <f t="shared" si="47"/>
        <v>1265150017233Male</v>
      </c>
      <c r="C3064" s="256" t="s">
        <v>933</v>
      </c>
      <c r="D3064" s="17" t="s">
        <v>934</v>
      </c>
      <c r="E3064" s="17" t="s">
        <v>3608</v>
      </c>
      <c r="F3064" s="17" t="s">
        <v>3609</v>
      </c>
      <c r="G3064" s="256" t="s">
        <v>3905</v>
      </c>
      <c r="H3064" s="256">
        <v>0</v>
      </c>
      <c r="I3064" s="256">
        <v>26</v>
      </c>
      <c r="J3064" s="256">
        <v>19</v>
      </c>
      <c r="K3064" s="256" t="s">
        <v>5502</v>
      </c>
      <c r="L3064" s="256" t="s">
        <v>5502</v>
      </c>
      <c r="M3064" s="256" t="s">
        <v>5502</v>
      </c>
      <c r="N3064" s="256">
        <v>0</v>
      </c>
      <c r="O3064" s="256">
        <v>63</v>
      </c>
    </row>
    <row r="3065" spans="2:15" x14ac:dyDescent="0.25">
      <c r="B3065" t="str">
        <f t="shared" si="47"/>
        <v>1265150017233Total</v>
      </c>
      <c r="C3065" s="504" t="s">
        <v>933</v>
      </c>
      <c r="D3065" s="505" t="s">
        <v>934</v>
      </c>
      <c r="E3065" s="505" t="s">
        <v>3608</v>
      </c>
      <c r="F3065" s="505" t="str">
        <f>F3064</f>
        <v>7233</v>
      </c>
      <c r="G3065" s="504" t="s">
        <v>3343</v>
      </c>
      <c r="H3065" s="504">
        <v>0</v>
      </c>
      <c r="I3065" s="504">
        <v>54</v>
      </c>
      <c r="J3065" s="504">
        <v>31</v>
      </c>
      <c r="K3065" s="504">
        <v>12</v>
      </c>
      <c r="L3065" s="504" t="s">
        <v>5502</v>
      </c>
      <c r="M3065" s="504" t="s">
        <v>5502</v>
      </c>
      <c r="N3065" s="504">
        <v>0</v>
      </c>
      <c r="O3065" s="504">
        <v>114</v>
      </c>
    </row>
    <row r="3066" spans="2:15" x14ac:dyDescent="0.25">
      <c r="B3066" t="str">
        <f t="shared" si="47"/>
        <v>1265100097737Female</v>
      </c>
      <c r="C3066" s="256" t="s">
        <v>935</v>
      </c>
      <c r="D3066" s="17" t="s">
        <v>936</v>
      </c>
      <c r="E3066" s="17" t="s">
        <v>936</v>
      </c>
      <c r="F3066" s="17" t="s">
        <v>2696</v>
      </c>
      <c r="G3066" s="256" t="s">
        <v>3904</v>
      </c>
      <c r="H3066" s="256">
        <v>0</v>
      </c>
      <c r="I3066" s="256">
        <v>208</v>
      </c>
      <c r="J3066" s="256">
        <v>27</v>
      </c>
      <c r="K3066" s="256">
        <v>32</v>
      </c>
      <c r="L3066" s="256" t="s">
        <v>5502</v>
      </c>
      <c r="M3066" s="256" t="s">
        <v>5502</v>
      </c>
      <c r="N3066" s="256">
        <v>0</v>
      </c>
      <c r="O3066" s="256">
        <v>279</v>
      </c>
    </row>
    <row r="3067" spans="2:15" x14ac:dyDescent="0.25">
      <c r="B3067" t="str">
        <f t="shared" si="47"/>
        <v>1265100097737Male</v>
      </c>
      <c r="C3067" s="256" t="s">
        <v>935</v>
      </c>
      <c r="D3067" s="17" t="s">
        <v>936</v>
      </c>
      <c r="E3067" s="17" t="s">
        <v>936</v>
      </c>
      <c r="F3067" s="17" t="s">
        <v>2696</v>
      </c>
      <c r="G3067" s="256" t="s">
        <v>3905</v>
      </c>
      <c r="H3067" s="256">
        <v>0</v>
      </c>
      <c r="I3067" s="256">
        <v>230</v>
      </c>
      <c r="J3067" s="256">
        <v>22</v>
      </c>
      <c r="K3067" s="256">
        <v>68</v>
      </c>
      <c r="L3067" s="256" t="s">
        <v>5502</v>
      </c>
      <c r="M3067" s="256" t="s">
        <v>5502</v>
      </c>
      <c r="N3067" s="256" t="s">
        <v>5502</v>
      </c>
      <c r="O3067" s="256">
        <v>339</v>
      </c>
    </row>
    <row r="3068" spans="2:15" x14ac:dyDescent="0.25">
      <c r="B3068" t="str">
        <f t="shared" si="47"/>
        <v>1265100097737Total</v>
      </c>
      <c r="C3068" s="504" t="s">
        <v>935</v>
      </c>
      <c r="D3068" s="505" t="s">
        <v>936</v>
      </c>
      <c r="E3068" s="505" t="s">
        <v>936</v>
      </c>
      <c r="F3068" s="505" t="str">
        <f>F3067</f>
        <v>7737</v>
      </c>
      <c r="G3068" s="504" t="s">
        <v>3343</v>
      </c>
      <c r="H3068" s="504">
        <v>0</v>
      </c>
      <c r="I3068" s="504">
        <v>438</v>
      </c>
      <c r="J3068" s="504">
        <v>49</v>
      </c>
      <c r="K3068" s="504">
        <v>100</v>
      </c>
      <c r="L3068" s="504" t="s">
        <v>5502</v>
      </c>
      <c r="M3068" s="504">
        <v>17</v>
      </c>
      <c r="N3068" s="504" t="s">
        <v>5502</v>
      </c>
      <c r="O3068" s="504">
        <v>618</v>
      </c>
    </row>
    <row r="3069" spans="2:15" x14ac:dyDescent="0.25">
      <c r="B3069" t="str">
        <f t="shared" si="47"/>
        <v>1265134007647Female</v>
      </c>
      <c r="C3069" s="256" t="s">
        <v>938</v>
      </c>
      <c r="D3069" s="17" t="s">
        <v>939</v>
      </c>
      <c r="E3069" s="17" t="s">
        <v>939</v>
      </c>
      <c r="F3069" s="17" t="s">
        <v>2698</v>
      </c>
      <c r="G3069" s="256" t="s">
        <v>3904</v>
      </c>
      <c r="H3069" s="256" t="s">
        <v>5502</v>
      </c>
      <c r="I3069" s="256">
        <v>280</v>
      </c>
      <c r="J3069" s="256">
        <v>53</v>
      </c>
      <c r="K3069" s="256">
        <v>298</v>
      </c>
      <c r="L3069" s="256">
        <v>69</v>
      </c>
      <c r="M3069" s="256" t="s">
        <v>5502</v>
      </c>
      <c r="N3069" s="256">
        <v>0</v>
      </c>
      <c r="O3069" s="256">
        <v>731</v>
      </c>
    </row>
    <row r="3070" spans="2:15" x14ac:dyDescent="0.25">
      <c r="B3070" t="str">
        <f t="shared" si="47"/>
        <v>1265134007647Male</v>
      </c>
      <c r="C3070" s="256" t="s">
        <v>938</v>
      </c>
      <c r="D3070" s="17" t="s">
        <v>939</v>
      </c>
      <c r="E3070" s="17" t="s">
        <v>939</v>
      </c>
      <c r="F3070" s="17" t="s">
        <v>2698</v>
      </c>
      <c r="G3070" s="256" t="s">
        <v>3905</v>
      </c>
      <c r="H3070" s="256" t="s">
        <v>5502</v>
      </c>
      <c r="I3070" s="256">
        <v>126</v>
      </c>
      <c r="J3070" s="256">
        <v>34</v>
      </c>
      <c r="K3070" s="256">
        <v>226</v>
      </c>
      <c r="L3070" s="256">
        <v>42</v>
      </c>
      <c r="M3070" s="256" t="s">
        <v>5502</v>
      </c>
      <c r="N3070" s="256">
        <v>0</v>
      </c>
      <c r="O3070" s="256">
        <v>461</v>
      </c>
    </row>
    <row r="3071" spans="2:15" x14ac:dyDescent="0.25">
      <c r="B3071" t="str">
        <f t="shared" si="47"/>
        <v>1265134007647Total</v>
      </c>
      <c r="C3071" s="504" t="s">
        <v>938</v>
      </c>
      <c r="D3071" s="505" t="s">
        <v>939</v>
      </c>
      <c r="E3071" s="505" t="s">
        <v>939</v>
      </c>
      <c r="F3071" s="505" t="str">
        <f>F3070</f>
        <v>7647</v>
      </c>
      <c r="G3071" s="504" t="s">
        <v>3343</v>
      </c>
      <c r="H3071" s="504" t="s">
        <v>5502</v>
      </c>
      <c r="I3071" s="504">
        <v>406</v>
      </c>
      <c r="J3071" s="504">
        <v>87</v>
      </c>
      <c r="K3071" s="504">
        <v>524</v>
      </c>
      <c r="L3071" s="504">
        <v>111</v>
      </c>
      <c r="M3071" s="504" t="s">
        <v>5502</v>
      </c>
      <c r="N3071" s="504">
        <v>0</v>
      </c>
      <c r="O3071" s="504">
        <v>1192</v>
      </c>
    </row>
    <row r="3072" spans="2:15" x14ac:dyDescent="0.25">
      <c r="B3072" t="str">
        <f t="shared" si="47"/>
        <v>1101770031560Female</v>
      </c>
      <c r="C3072" s="256" t="s">
        <v>940</v>
      </c>
      <c r="D3072" s="17" t="s">
        <v>941</v>
      </c>
      <c r="E3072" s="17" t="s">
        <v>2699</v>
      </c>
      <c r="F3072" s="17" t="s">
        <v>2700</v>
      </c>
      <c r="G3072" s="256" t="s">
        <v>3904</v>
      </c>
      <c r="H3072" s="256">
        <v>0</v>
      </c>
      <c r="I3072" s="256" t="s">
        <v>5502</v>
      </c>
      <c r="J3072" s="256" t="s">
        <v>5502</v>
      </c>
      <c r="K3072" s="256">
        <v>239</v>
      </c>
      <c r="L3072" s="256" t="s">
        <v>5502</v>
      </c>
      <c r="M3072" s="256" t="s">
        <v>5502</v>
      </c>
      <c r="N3072" s="256">
        <v>0</v>
      </c>
      <c r="O3072" s="256">
        <v>247</v>
      </c>
    </row>
    <row r="3073" spans="2:15" x14ac:dyDescent="0.25">
      <c r="B3073" t="str">
        <f t="shared" si="47"/>
        <v>1101770031560Male</v>
      </c>
      <c r="C3073" s="256" t="s">
        <v>940</v>
      </c>
      <c r="D3073" s="17" t="s">
        <v>941</v>
      </c>
      <c r="E3073" s="17" t="s">
        <v>2699</v>
      </c>
      <c r="F3073" s="17" t="s">
        <v>2700</v>
      </c>
      <c r="G3073" s="256" t="s">
        <v>3905</v>
      </c>
      <c r="H3073" s="256" t="s">
        <v>5502</v>
      </c>
      <c r="I3073" s="256" t="s">
        <v>5502</v>
      </c>
      <c r="J3073" s="256">
        <v>0</v>
      </c>
      <c r="K3073" s="256">
        <v>254</v>
      </c>
      <c r="L3073" s="256" t="s">
        <v>5502</v>
      </c>
      <c r="M3073" s="256">
        <v>0</v>
      </c>
      <c r="N3073" s="256">
        <v>0</v>
      </c>
      <c r="O3073" s="256">
        <v>264</v>
      </c>
    </row>
    <row r="3074" spans="2:15" x14ac:dyDescent="0.25">
      <c r="B3074" t="str">
        <f t="shared" si="47"/>
        <v>1101770031560Total</v>
      </c>
      <c r="C3074" s="504" t="s">
        <v>940</v>
      </c>
      <c r="D3074" s="505" t="s">
        <v>941</v>
      </c>
      <c r="E3074" s="505" t="s">
        <v>2699</v>
      </c>
      <c r="F3074" s="505" t="str">
        <f>F3073</f>
        <v>1560</v>
      </c>
      <c r="G3074" s="504" t="s">
        <v>3343</v>
      </c>
      <c r="H3074" s="504" t="s">
        <v>5502</v>
      </c>
      <c r="I3074" s="504" t="s">
        <v>5502</v>
      </c>
      <c r="J3074" s="504" t="s">
        <v>5502</v>
      </c>
      <c r="K3074" s="504">
        <v>493</v>
      </c>
      <c r="L3074" s="504" t="s">
        <v>5502</v>
      </c>
      <c r="M3074" s="504" t="s">
        <v>5502</v>
      </c>
      <c r="N3074" s="504">
        <v>0</v>
      </c>
      <c r="O3074" s="504">
        <v>511</v>
      </c>
    </row>
    <row r="3075" spans="2:15" x14ac:dyDescent="0.25">
      <c r="B3075" t="str">
        <f t="shared" si="47"/>
        <v>1101770038301Female</v>
      </c>
      <c r="C3075" s="256" t="s">
        <v>940</v>
      </c>
      <c r="D3075" s="17" t="s">
        <v>941</v>
      </c>
      <c r="E3075" s="17" t="s">
        <v>5343</v>
      </c>
      <c r="F3075" s="17" t="s">
        <v>5342</v>
      </c>
      <c r="G3075" s="256" t="s">
        <v>3904</v>
      </c>
      <c r="H3075" s="256">
        <v>0</v>
      </c>
      <c r="I3075" s="256" t="s">
        <v>5502</v>
      </c>
      <c r="J3075" s="256">
        <v>0</v>
      </c>
      <c r="K3075" s="256" t="s">
        <v>5502</v>
      </c>
      <c r="L3075" s="256">
        <v>0</v>
      </c>
      <c r="M3075" s="256" t="s">
        <v>5502</v>
      </c>
      <c r="N3075" s="256">
        <v>0</v>
      </c>
      <c r="O3075" s="256">
        <v>136</v>
      </c>
    </row>
    <row r="3076" spans="2:15" x14ac:dyDescent="0.25">
      <c r="B3076" t="str">
        <f t="shared" si="47"/>
        <v>1101770038301Male</v>
      </c>
      <c r="C3076" s="256" t="s">
        <v>940</v>
      </c>
      <c r="D3076" s="17" t="s">
        <v>941</v>
      </c>
      <c r="E3076" s="17" t="s">
        <v>5343</v>
      </c>
      <c r="F3076" s="17" t="s">
        <v>5342</v>
      </c>
      <c r="G3076" s="256" t="s">
        <v>3905</v>
      </c>
      <c r="H3076" s="256">
        <v>0</v>
      </c>
      <c r="I3076" s="256" t="s">
        <v>5502</v>
      </c>
      <c r="J3076" s="256" t="s">
        <v>5502</v>
      </c>
      <c r="K3076" s="256">
        <v>136</v>
      </c>
      <c r="L3076" s="256">
        <v>0</v>
      </c>
      <c r="M3076" s="256">
        <v>0</v>
      </c>
      <c r="N3076" s="256">
        <v>0</v>
      </c>
      <c r="O3076" s="256">
        <v>140</v>
      </c>
    </row>
    <row r="3077" spans="2:15" x14ac:dyDescent="0.25">
      <c r="B3077" t="str">
        <f t="shared" ref="B3077:B3140" si="48">C3077&amp;F3077&amp;G3077</f>
        <v>1101770038301Total</v>
      </c>
      <c r="C3077" s="504" t="s">
        <v>940</v>
      </c>
      <c r="D3077" s="505" t="s">
        <v>941</v>
      </c>
      <c r="E3077" s="505" t="s">
        <v>5343</v>
      </c>
      <c r="F3077" s="505" t="str">
        <f>F3076</f>
        <v>8301</v>
      </c>
      <c r="G3077" s="504" t="s">
        <v>3343</v>
      </c>
      <c r="H3077" s="504">
        <v>0</v>
      </c>
      <c r="I3077" s="504" t="s">
        <v>5502</v>
      </c>
      <c r="J3077" s="504" t="s">
        <v>5502</v>
      </c>
      <c r="K3077" s="504" t="s">
        <v>5502</v>
      </c>
      <c r="L3077" s="504">
        <v>0</v>
      </c>
      <c r="M3077" s="504" t="s">
        <v>5502</v>
      </c>
      <c r="N3077" s="504">
        <v>0</v>
      </c>
      <c r="O3077" s="504">
        <v>276</v>
      </c>
    </row>
    <row r="3078" spans="2:15" x14ac:dyDescent="0.25">
      <c r="B3078" t="str">
        <f t="shared" si="48"/>
        <v>1241572031426Female</v>
      </c>
      <c r="C3078" s="256" t="s">
        <v>942</v>
      </c>
      <c r="D3078" s="17" t="s">
        <v>943</v>
      </c>
      <c r="E3078" s="17" t="s">
        <v>2701</v>
      </c>
      <c r="F3078" s="17" t="s">
        <v>2702</v>
      </c>
      <c r="G3078" s="256" t="s">
        <v>3904</v>
      </c>
      <c r="H3078" s="256">
        <v>0</v>
      </c>
      <c r="I3078" s="256">
        <v>34</v>
      </c>
      <c r="J3078" s="256">
        <v>54</v>
      </c>
      <c r="K3078" s="256">
        <v>404</v>
      </c>
      <c r="L3078" s="256" t="s">
        <v>5502</v>
      </c>
      <c r="M3078" s="256">
        <v>13</v>
      </c>
      <c r="N3078" s="256" t="s">
        <v>5502</v>
      </c>
      <c r="O3078" s="256">
        <v>517</v>
      </c>
    </row>
    <row r="3079" spans="2:15" x14ac:dyDescent="0.25">
      <c r="B3079" t="str">
        <f t="shared" si="48"/>
        <v>1241572031426Male</v>
      </c>
      <c r="C3079" s="256" t="s">
        <v>942</v>
      </c>
      <c r="D3079" s="17" t="s">
        <v>943</v>
      </c>
      <c r="E3079" s="17" t="s">
        <v>2701</v>
      </c>
      <c r="F3079" s="17" t="s">
        <v>2702</v>
      </c>
      <c r="G3079" s="256" t="s">
        <v>3905</v>
      </c>
      <c r="H3079" s="256">
        <v>0</v>
      </c>
      <c r="I3079" s="256">
        <v>37</v>
      </c>
      <c r="J3079" s="256">
        <v>58</v>
      </c>
      <c r="K3079" s="256">
        <v>432</v>
      </c>
      <c r="L3079" s="256" t="s">
        <v>5502</v>
      </c>
      <c r="M3079" s="256">
        <v>21</v>
      </c>
      <c r="N3079" s="256" t="s">
        <v>5502</v>
      </c>
      <c r="O3079" s="256">
        <v>559</v>
      </c>
    </row>
    <row r="3080" spans="2:15" x14ac:dyDescent="0.25">
      <c r="B3080" t="str">
        <f t="shared" si="48"/>
        <v>1241572031426Total</v>
      </c>
      <c r="C3080" s="504" t="s">
        <v>942</v>
      </c>
      <c r="D3080" s="505" t="s">
        <v>943</v>
      </c>
      <c r="E3080" s="505" t="s">
        <v>2701</v>
      </c>
      <c r="F3080" s="505" t="str">
        <f>F3079</f>
        <v>1426</v>
      </c>
      <c r="G3080" s="504" t="s">
        <v>3343</v>
      </c>
      <c r="H3080" s="504">
        <v>0</v>
      </c>
      <c r="I3080" s="504">
        <v>71</v>
      </c>
      <c r="J3080" s="504">
        <v>112</v>
      </c>
      <c r="K3080" s="504">
        <v>836</v>
      </c>
      <c r="L3080" s="504" t="s">
        <v>5502</v>
      </c>
      <c r="M3080" s="504">
        <v>34</v>
      </c>
      <c r="N3080" s="504" t="s">
        <v>5502</v>
      </c>
      <c r="O3080" s="504">
        <v>1076</v>
      </c>
    </row>
    <row r="3081" spans="2:15" x14ac:dyDescent="0.25">
      <c r="B3081" t="str">
        <f t="shared" si="48"/>
        <v>1241572031425Female</v>
      </c>
      <c r="C3081" s="256" t="s">
        <v>942</v>
      </c>
      <c r="D3081" s="17" t="s">
        <v>943</v>
      </c>
      <c r="E3081" s="17" t="s">
        <v>2703</v>
      </c>
      <c r="F3081" s="17" t="s">
        <v>2704</v>
      </c>
      <c r="G3081" s="256" t="s">
        <v>3904</v>
      </c>
      <c r="H3081" s="256">
        <v>0</v>
      </c>
      <c r="I3081" s="256">
        <v>23</v>
      </c>
      <c r="J3081" s="256">
        <v>30</v>
      </c>
      <c r="K3081" s="256">
        <v>233</v>
      </c>
      <c r="L3081" s="256" t="s">
        <v>5502</v>
      </c>
      <c r="M3081" s="256" t="s">
        <v>5502</v>
      </c>
      <c r="N3081" s="256">
        <v>0</v>
      </c>
      <c r="O3081" s="256">
        <v>308</v>
      </c>
    </row>
    <row r="3082" spans="2:15" x14ac:dyDescent="0.25">
      <c r="B3082" t="str">
        <f t="shared" si="48"/>
        <v>1241572031425Male</v>
      </c>
      <c r="C3082" s="256" t="s">
        <v>942</v>
      </c>
      <c r="D3082" s="17" t="s">
        <v>943</v>
      </c>
      <c r="E3082" s="17" t="s">
        <v>2703</v>
      </c>
      <c r="F3082" s="17" t="s">
        <v>2704</v>
      </c>
      <c r="G3082" s="256" t="s">
        <v>3905</v>
      </c>
      <c r="H3082" s="256">
        <v>0</v>
      </c>
      <c r="I3082" s="256">
        <v>26</v>
      </c>
      <c r="J3082" s="256">
        <v>38</v>
      </c>
      <c r="K3082" s="256">
        <v>255</v>
      </c>
      <c r="L3082" s="256" t="s">
        <v>5502</v>
      </c>
      <c r="M3082" s="256" t="s">
        <v>5502</v>
      </c>
      <c r="N3082" s="256">
        <v>0</v>
      </c>
      <c r="O3082" s="256">
        <v>333</v>
      </c>
    </row>
    <row r="3083" spans="2:15" x14ac:dyDescent="0.25">
      <c r="B3083" t="str">
        <f t="shared" si="48"/>
        <v>1241572031425Total</v>
      </c>
      <c r="C3083" s="504" t="s">
        <v>942</v>
      </c>
      <c r="D3083" s="505" t="s">
        <v>943</v>
      </c>
      <c r="E3083" s="505" t="s">
        <v>2703</v>
      </c>
      <c r="F3083" s="505" t="str">
        <f>F3082</f>
        <v>1425</v>
      </c>
      <c r="G3083" s="504" t="s">
        <v>3343</v>
      </c>
      <c r="H3083" s="504">
        <v>0</v>
      </c>
      <c r="I3083" s="504">
        <v>49</v>
      </c>
      <c r="J3083" s="504">
        <v>68</v>
      </c>
      <c r="K3083" s="504">
        <v>488</v>
      </c>
      <c r="L3083" s="504">
        <v>14</v>
      </c>
      <c r="M3083" s="504">
        <v>22</v>
      </c>
      <c r="N3083" s="504">
        <v>0</v>
      </c>
      <c r="O3083" s="504">
        <v>641</v>
      </c>
    </row>
    <row r="3084" spans="2:15" x14ac:dyDescent="0.25">
      <c r="B3084" t="str">
        <f t="shared" si="48"/>
        <v>1295460033910Female</v>
      </c>
      <c r="C3084" s="256" t="s">
        <v>944</v>
      </c>
      <c r="D3084" s="17" t="s">
        <v>945</v>
      </c>
      <c r="E3084" s="17" t="s">
        <v>2705</v>
      </c>
      <c r="F3084" s="17" t="s">
        <v>2706</v>
      </c>
      <c r="G3084" s="256" t="s">
        <v>3904</v>
      </c>
      <c r="H3084" s="256">
        <v>0</v>
      </c>
      <c r="I3084" s="256" t="s">
        <v>5502</v>
      </c>
      <c r="J3084" s="256" t="s">
        <v>5502</v>
      </c>
      <c r="K3084" s="256">
        <v>225</v>
      </c>
      <c r="L3084" s="256" t="s">
        <v>5502</v>
      </c>
      <c r="M3084" s="256" t="s">
        <v>5502</v>
      </c>
      <c r="N3084" s="256">
        <v>0</v>
      </c>
      <c r="O3084" s="256">
        <v>234</v>
      </c>
    </row>
    <row r="3085" spans="2:15" x14ac:dyDescent="0.25">
      <c r="B3085" t="str">
        <f t="shared" si="48"/>
        <v>1295460033910Male</v>
      </c>
      <c r="C3085" s="256" t="s">
        <v>944</v>
      </c>
      <c r="D3085" s="17" t="s">
        <v>945</v>
      </c>
      <c r="E3085" s="17" t="s">
        <v>2705</v>
      </c>
      <c r="F3085" s="17" t="s">
        <v>2706</v>
      </c>
      <c r="G3085" s="256" t="s">
        <v>3905</v>
      </c>
      <c r="H3085" s="256" t="s">
        <v>5502</v>
      </c>
      <c r="I3085" s="256" t="s">
        <v>5502</v>
      </c>
      <c r="J3085" s="256" t="s">
        <v>5502</v>
      </c>
      <c r="K3085" s="256">
        <v>275</v>
      </c>
      <c r="L3085" s="256">
        <v>0</v>
      </c>
      <c r="M3085" s="256">
        <v>0</v>
      </c>
      <c r="N3085" s="256">
        <v>0</v>
      </c>
      <c r="O3085" s="256">
        <v>288</v>
      </c>
    </row>
    <row r="3086" spans="2:15" x14ac:dyDescent="0.25">
      <c r="B3086" t="str">
        <f t="shared" si="48"/>
        <v>1295460033910Total</v>
      </c>
      <c r="C3086" s="504" t="s">
        <v>944</v>
      </c>
      <c r="D3086" s="505" t="s">
        <v>945</v>
      </c>
      <c r="E3086" s="505" t="s">
        <v>2705</v>
      </c>
      <c r="F3086" s="505" t="str">
        <f>F3085</f>
        <v>3910</v>
      </c>
      <c r="G3086" s="504" t="s">
        <v>3343</v>
      </c>
      <c r="H3086" s="504" t="s">
        <v>5502</v>
      </c>
      <c r="I3086" s="504" t="s">
        <v>5502</v>
      </c>
      <c r="J3086" s="504" t="s">
        <v>5502</v>
      </c>
      <c r="K3086" s="504">
        <v>500</v>
      </c>
      <c r="L3086" s="504" t="s">
        <v>5502</v>
      </c>
      <c r="M3086" s="504" t="s">
        <v>5502</v>
      </c>
      <c r="N3086" s="504">
        <v>0</v>
      </c>
      <c r="O3086" s="504">
        <v>522</v>
      </c>
    </row>
    <row r="3087" spans="2:15" x14ac:dyDescent="0.25">
      <c r="B3087" t="str">
        <f t="shared" si="48"/>
        <v>1295460035262Female</v>
      </c>
      <c r="C3087" s="256" t="s">
        <v>944</v>
      </c>
      <c r="D3087" s="17" t="s">
        <v>945</v>
      </c>
      <c r="E3087" s="17" t="s">
        <v>2707</v>
      </c>
      <c r="F3087" s="17" t="s">
        <v>2708</v>
      </c>
      <c r="G3087" s="256" t="s">
        <v>3904</v>
      </c>
      <c r="H3087" s="256">
        <v>0</v>
      </c>
      <c r="I3087" s="256" t="s">
        <v>5502</v>
      </c>
      <c r="J3087" s="256" t="s">
        <v>5502</v>
      </c>
      <c r="K3087" s="256">
        <v>115</v>
      </c>
      <c r="L3087" s="256" t="s">
        <v>5502</v>
      </c>
      <c r="M3087" s="256">
        <v>0</v>
      </c>
      <c r="N3087" s="256">
        <v>0</v>
      </c>
      <c r="O3087" s="256">
        <v>121</v>
      </c>
    </row>
    <row r="3088" spans="2:15" x14ac:dyDescent="0.25">
      <c r="B3088" t="str">
        <f t="shared" si="48"/>
        <v>1295460035262Male</v>
      </c>
      <c r="C3088" s="256" t="s">
        <v>944</v>
      </c>
      <c r="D3088" s="17" t="s">
        <v>945</v>
      </c>
      <c r="E3088" s="17" t="s">
        <v>2707</v>
      </c>
      <c r="F3088" s="17" t="s">
        <v>2708</v>
      </c>
      <c r="G3088" s="256" t="s">
        <v>3905</v>
      </c>
      <c r="H3088" s="256">
        <v>0</v>
      </c>
      <c r="I3088" s="256" t="s">
        <v>5502</v>
      </c>
      <c r="J3088" s="256" t="s">
        <v>5502</v>
      </c>
      <c r="K3088" s="256">
        <v>136</v>
      </c>
      <c r="L3088" s="256">
        <v>0</v>
      </c>
      <c r="M3088" s="256">
        <v>0</v>
      </c>
      <c r="N3088" s="256">
        <v>0</v>
      </c>
      <c r="O3088" s="256">
        <v>141</v>
      </c>
    </row>
    <row r="3089" spans="2:15" x14ac:dyDescent="0.25">
      <c r="B3089" t="str">
        <f t="shared" si="48"/>
        <v>1295460035262Total</v>
      </c>
      <c r="C3089" s="504" t="s">
        <v>944</v>
      </c>
      <c r="D3089" s="505" t="s">
        <v>945</v>
      </c>
      <c r="E3089" s="505" t="s">
        <v>2707</v>
      </c>
      <c r="F3089" s="505" t="str">
        <f>F3088</f>
        <v>5262</v>
      </c>
      <c r="G3089" s="504" t="s">
        <v>3343</v>
      </c>
      <c r="H3089" s="504">
        <v>0</v>
      </c>
      <c r="I3089" s="504" t="s">
        <v>5502</v>
      </c>
      <c r="J3089" s="504" t="s">
        <v>5502</v>
      </c>
      <c r="K3089" s="504">
        <v>251</v>
      </c>
      <c r="L3089" s="504" t="s">
        <v>5502</v>
      </c>
      <c r="M3089" s="504">
        <v>0</v>
      </c>
      <c r="N3089" s="504">
        <v>0</v>
      </c>
      <c r="O3089" s="504">
        <v>262</v>
      </c>
    </row>
    <row r="3090" spans="2:15" x14ac:dyDescent="0.25">
      <c r="B3090" t="str">
        <f t="shared" si="48"/>
        <v>1030210030315Female</v>
      </c>
      <c r="C3090" s="256" t="s">
        <v>946</v>
      </c>
      <c r="D3090" s="17" t="s">
        <v>947</v>
      </c>
      <c r="E3090" s="17" t="s">
        <v>2709</v>
      </c>
      <c r="F3090" s="17" t="s">
        <v>2710</v>
      </c>
      <c r="G3090" s="256" t="s">
        <v>3904</v>
      </c>
      <c r="H3090" s="256" t="s">
        <v>5502</v>
      </c>
      <c r="I3090" s="256" t="s">
        <v>5502</v>
      </c>
      <c r="J3090" s="256">
        <v>15</v>
      </c>
      <c r="K3090" s="256">
        <v>660</v>
      </c>
      <c r="L3090" s="256" t="s">
        <v>5502</v>
      </c>
      <c r="M3090" s="256">
        <v>29</v>
      </c>
      <c r="N3090" s="256">
        <v>0</v>
      </c>
      <c r="O3090" s="256">
        <v>715</v>
      </c>
    </row>
    <row r="3091" spans="2:15" x14ac:dyDescent="0.25">
      <c r="B3091" t="str">
        <f t="shared" si="48"/>
        <v>1030210030315Male</v>
      </c>
      <c r="C3091" s="256" t="s">
        <v>946</v>
      </c>
      <c r="D3091" s="17" t="s">
        <v>947</v>
      </c>
      <c r="E3091" s="17" t="s">
        <v>2709</v>
      </c>
      <c r="F3091" s="17" t="s">
        <v>2710</v>
      </c>
      <c r="G3091" s="256" t="s">
        <v>3905</v>
      </c>
      <c r="H3091" s="256">
        <v>0</v>
      </c>
      <c r="I3091" s="256" t="s">
        <v>5502</v>
      </c>
      <c r="J3091" s="256">
        <v>18</v>
      </c>
      <c r="K3091" s="256">
        <v>729</v>
      </c>
      <c r="L3091" s="256" t="s">
        <v>5502</v>
      </c>
      <c r="M3091" s="256">
        <v>33</v>
      </c>
      <c r="N3091" s="256">
        <v>0</v>
      </c>
      <c r="O3091" s="256">
        <v>790</v>
      </c>
    </row>
    <row r="3092" spans="2:15" x14ac:dyDescent="0.25">
      <c r="B3092" t="str">
        <f t="shared" si="48"/>
        <v>1030210030315Total</v>
      </c>
      <c r="C3092" s="504" t="s">
        <v>946</v>
      </c>
      <c r="D3092" s="505" t="s">
        <v>947</v>
      </c>
      <c r="E3092" s="505" t="s">
        <v>2709</v>
      </c>
      <c r="F3092" s="505" t="str">
        <f>F3091</f>
        <v>0315</v>
      </c>
      <c r="G3092" s="504" t="s">
        <v>3343</v>
      </c>
      <c r="H3092" s="504" t="s">
        <v>5502</v>
      </c>
      <c r="I3092" s="504">
        <v>14</v>
      </c>
      <c r="J3092" s="504">
        <v>33</v>
      </c>
      <c r="K3092" s="504">
        <v>1389</v>
      </c>
      <c r="L3092" s="504" t="s">
        <v>5502</v>
      </c>
      <c r="M3092" s="504">
        <v>62</v>
      </c>
      <c r="N3092" s="504">
        <v>0</v>
      </c>
      <c r="O3092" s="504">
        <v>1505</v>
      </c>
    </row>
    <row r="3093" spans="2:15" x14ac:dyDescent="0.25">
      <c r="B3093" t="str">
        <f t="shared" si="48"/>
        <v>1030210030314Female</v>
      </c>
      <c r="C3093" s="256" t="s">
        <v>946</v>
      </c>
      <c r="D3093" s="17" t="s">
        <v>947</v>
      </c>
      <c r="E3093" s="17" t="s">
        <v>2711</v>
      </c>
      <c r="F3093" s="17" t="s">
        <v>2712</v>
      </c>
      <c r="G3093" s="256" t="s">
        <v>3904</v>
      </c>
      <c r="H3093" s="256" t="s">
        <v>5502</v>
      </c>
      <c r="I3093" s="256" t="s">
        <v>5502</v>
      </c>
      <c r="J3093" s="256" t="s">
        <v>5502</v>
      </c>
      <c r="K3093" s="256">
        <v>343</v>
      </c>
      <c r="L3093" s="256" t="s">
        <v>5502</v>
      </c>
      <c r="M3093" s="256">
        <v>16</v>
      </c>
      <c r="N3093" s="256">
        <v>0</v>
      </c>
      <c r="O3093" s="256">
        <v>375</v>
      </c>
    </row>
    <row r="3094" spans="2:15" x14ac:dyDescent="0.25">
      <c r="B3094" t="str">
        <f t="shared" si="48"/>
        <v>1030210030314Male</v>
      </c>
      <c r="C3094" s="256" t="s">
        <v>946</v>
      </c>
      <c r="D3094" s="17" t="s">
        <v>947</v>
      </c>
      <c r="E3094" s="17" t="s">
        <v>2711</v>
      </c>
      <c r="F3094" s="17" t="s">
        <v>2712</v>
      </c>
      <c r="G3094" s="256" t="s">
        <v>3905</v>
      </c>
      <c r="H3094" s="256">
        <v>0</v>
      </c>
      <c r="I3094" s="256" t="s">
        <v>5502</v>
      </c>
      <c r="J3094" s="256" t="s">
        <v>5502</v>
      </c>
      <c r="K3094" s="256">
        <v>350</v>
      </c>
      <c r="L3094" s="256" t="s">
        <v>5502</v>
      </c>
      <c r="M3094" s="256">
        <v>21</v>
      </c>
      <c r="N3094" s="256">
        <v>0</v>
      </c>
      <c r="O3094" s="256">
        <v>390</v>
      </c>
    </row>
    <row r="3095" spans="2:15" x14ac:dyDescent="0.25">
      <c r="B3095" t="str">
        <f t="shared" si="48"/>
        <v>1030210030314Total</v>
      </c>
      <c r="C3095" s="504" t="s">
        <v>946</v>
      </c>
      <c r="D3095" s="505" t="s">
        <v>947</v>
      </c>
      <c r="E3095" s="505" t="s">
        <v>2711</v>
      </c>
      <c r="F3095" s="505" t="str">
        <f>F3094</f>
        <v>0314</v>
      </c>
      <c r="G3095" s="504" t="s">
        <v>3343</v>
      </c>
      <c r="H3095" s="504" t="s">
        <v>5502</v>
      </c>
      <c r="I3095" s="504" t="s">
        <v>5502</v>
      </c>
      <c r="J3095" s="504">
        <v>19</v>
      </c>
      <c r="K3095" s="504">
        <v>693</v>
      </c>
      <c r="L3095" s="504" t="s">
        <v>5502</v>
      </c>
      <c r="M3095" s="504">
        <v>37</v>
      </c>
      <c r="N3095" s="504">
        <v>0</v>
      </c>
      <c r="O3095" s="504">
        <v>765</v>
      </c>
    </row>
    <row r="3096" spans="2:15" x14ac:dyDescent="0.25">
      <c r="B3096" t="str">
        <f t="shared" si="48"/>
        <v>1020274518203Female</v>
      </c>
      <c r="C3096" s="256" t="s">
        <v>948</v>
      </c>
      <c r="D3096" s="17" t="s">
        <v>949</v>
      </c>
      <c r="E3096" s="17" t="s">
        <v>7621</v>
      </c>
      <c r="F3096" s="17" t="s">
        <v>3610</v>
      </c>
      <c r="G3096" s="256" t="s">
        <v>3904</v>
      </c>
      <c r="H3096" s="256" t="s">
        <v>5502</v>
      </c>
      <c r="I3096" s="256">
        <v>305</v>
      </c>
      <c r="J3096" s="256" t="s">
        <v>5502</v>
      </c>
      <c r="K3096" s="256" t="s">
        <v>5502</v>
      </c>
      <c r="L3096" s="256" t="s">
        <v>5502</v>
      </c>
      <c r="M3096" s="256">
        <v>0</v>
      </c>
      <c r="N3096" s="256">
        <v>0</v>
      </c>
      <c r="O3096" s="256">
        <v>314</v>
      </c>
    </row>
    <row r="3097" spans="2:15" x14ac:dyDescent="0.25">
      <c r="B3097" t="str">
        <f t="shared" si="48"/>
        <v>1020274518203Male</v>
      </c>
      <c r="C3097" s="256" t="s">
        <v>948</v>
      </c>
      <c r="D3097" s="17" t="s">
        <v>949</v>
      </c>
      <c r="E3097" s="17" t="s">
        <v>7621</v>
      </c>
      <c r="F3097" s="17" t="s">
        <v>3610</v>
      </c>
      <c r="G3097" s="256" t="s">
        <v>3905</v>
      </c>
      <c r="H3097" s="256">
        <v>0</v>
      </c>
      <c r="I3097" s="256">
        <v>313</v>
      </c>
      <c r="J3097" s="256" t="s">
        <v>5502</v>
      </c>
      <c r="K3097" s="256" t="s">
        <v>5502</v>
      </c>
      <c r="L3097" s="256" t="s">
        <v>5502</v>
      </c>
      <c r="M3097" s="256">
        <v>0</v>
      </c>
      <c r="N3097" s="256">
        <v>0</v>
      </c>
      <c r="O3097" s="256">
        <v>323</v>
      </c>
    </row>
    <row r="3098" spans="2:15" x14ac:dyDescent="0.25">
      <c r="B3098" t="str">
        <f t="shared" si="48"/>
        <v>1020274518203Total</v>
      </c>
      <c r="C3098" s="504" t="s">
        <v>948</v>
      </c>
      <c r="D3098" s="505" t="s">
        <v>949</v>
      </c>
      <c r="E3098" s="505" t="s">
        <v>7621</v>
      </c>
      <c r="F3098" s="505" t="str">
        <f>F3097</f>
        <v>8203</v>
      </c>
      <c r="G3098" s="504" t="s">
        <v>3343</v>
      </c>
      <c r="H3098" s="504" t="s">
        <v>5502</v>
      </c>
      <c r="I3098" s="504">
        <v>618</v>
      </c>
      <c r="J3098" s="504" t="s">
        <v>5502</v>
      </c>
      <c r="K3098" s="504" t="s">
        <v>5502</v>
      </c>
      <c r="L3098" s="504" t="s">
        <v>5502</v>
      </c>
      <c r="M3098" s="504">
        <v>0</v>
      </c>
      <c r="N3098" s="504">
        <v>0</v>
      </c>
      <c r="O3098" s="504">
        <v>637</v>
      </c>
    </row>
    <row r="3099" spans="2:15" x14ac:dyDescent="0.25">
      <c r="B3099" t="str">
        <f t="shared" si="48"/>
        <v>1020274510409Female</v>
      </c>
      <c r="C3099" s="256" t="s">
        <v>948</v>
      </c>
      <c r="D3099" s="17" t="s">
        <v>949</v>
      </c>
      <c r="E3099" s="17" t="s">
        <v>3611</v>
      </c>
      <c r="F3099" s="17" t="s">
        <v>3612</v>
      </c>
      <c r="G3099" s="256" t="s">
        <v>3904</v>
      </c>
      <c r="H3099" s="256" t="s">
        <v>5502</v>
      </c>
      <c r="I3099" s="256">
        <v>296</v>
      </c>
      <c r="J3099" s="256" t="s">
        <v>5502</v>
      </c>
      <c r="K3099" s="256">
        <v>309</v>
      </c>
      <c r="L3099" s="256">
        <v>35</v>
      </c>
      <c r="M3099" s="256">
        <v>29</v>
      </c>
      <c r="N3099" s="256">
        <v>0</v>
      </c>
      <c r="O3099" s="256">
        <v>692</v>
      </c>
    </row>
    <row r="3100" spans="2:15" x14ac:dyDescent="0.25">
      <c r="B3100" t="str">
        <f t="shared" si="48"/>
        <v>1020274510409Male</v>
      </c>
      <c r="C3100" s="256" t="s">
        <v>948</v>
      </c>
      <c r="D3100" s="17" t="s">
        <v>949</v>
      </c>
      <c r="E3100" s="17" t="s">
        <v>3611</v>
      </c>
      <c r="F3100" s="17" t="s">
        <v>3612</v>
      </c>
      <c r="G3100" s="256" t="s">
        <v>3905</v>
      </c>
      <c r="H3100" s="256" t="s">
        <v>5502</v>
      </c>
      <c r="I3100" s="256">
        <v>286</v>
      </c>
      <c r="J3100" s="256">
        <v>29</v>
      </c>
      <c r="K3100" s="256">
        <v>384</v>
      </c>
      <c r="L3100" s="256">
        <v>33</v>
      </c>
      <c r="M3100" s="256" t="s">
        <v>5502</v>
      </c>
      <c r="N3100" s="256">
        <v>0</v>
      </c>
      <c r="O3100" s="256">
        <v>760</v>
      </c>
    </row>
    <row r="3101" spans="2:15" x14ac:dyDescent="0.25">
      <c r="B3101" t="str">
        <f t="shared" si="48"/>
        <v>1020274510409Total</v>
      </c>
      <c r="C3101" s="504" t="s">
        <v>948</v>
      </c>
      <c r="D3101" s="505" t="s">
        <v>949</v>
      </c>
      <c r="E3101" s="505" t="s">
        <v>3611</v>
      </c>
      <c r="F3101" s="505" t="str">
        <f>F3100</f>
        <v>0409</v>
      </c>
      <c r="G3101" s="504" t="s">
        <v>3343</v>
      </c>
      <c r="H3101" s="504" t="s">
        <v>5502</v>
      </c>
      <c r="I3101" s="504">
        <v>582</v>
      </c>
      <c r="J3101" s="504" t="s">
        <v>5502</v>
      </c>
      <c r="K3101" s="504">
        <v>693</v>
      </c>
      <c r="L3101" s="504">
        <v>68</v>
      </c>
      <c r="M3101" s="504" t="s">
        <v>5502</v>
      </c>
      <c r="N3101" s="504">
        <v>0</v>
      </c>
      <c r="O3101" s="504">
        <v>1452</v>
      </c>
    </row>
    <row r="3102" spans="2:15" x14ac:dyDescent="0.25">
      <c r="B3102" t="str">
        <f t="shared" si="48"/>
        <v>1020274517616Female</v>
      </c>
      <c r="C3102" s="256" t="s">
        <v>948</v>
      </c>
      <c r="D3102" s="17" t="s">
        <v>949</v>
      </c>
      <c r="E3102" s="17" t="s">
        <v>3613</v>
      </c>
      <c r="F3102" s="17" t="s">
        <v>3614</v>
      </c>
      <c r="G3102" s="256" t="s">
        <v>3904</v>
      </c>
      <c r="H3102" s="256">
        <v>0</v>
      </c>
      <c r="I3102" s="256">
        <v>48</v>
      </c>
      <c r="J3102" s="256">
        <v>0</v>
      </c>
      <c r="K3102" s="256" t="s">
        <v>5502</v>
      </c>
      <c r="L3102" s="256" t="s">
        <v>5502</v>
      </c>
      <c r="M3102" s="256">
        <v>0</v>
      </c>
      <c r="N3102" s="256">
        <v>0</v>
      </c>
      <c r="O3102" s="256">
        <v>61</v>
      </c>
    </row>
    <row r="3103" spans="2:15" x14ac:dyDescent="0.25">
      <c r="B3103" t="str">
        <f t="shared" si="48"/>
        <v>1020274517616Male</v>
      </c>
      <c r="C3103" s="256" t="s">
        <v>948</v>
      </c>
      <c r="D3103" s="17" t="s">
        <v>949</v>
      </c>
      <c r="E3103" s="17" t="s">
        <v>3613</v>
      </c>
      <c r="F3103" s="17" t="s">
        <v>3614</v>
      </c>
      <c r="G3103" s="256" t="s">
        <v>3905</v>
      </c>
      <c r="H3103" s="256">
        <v>0</v>
      </c>
      <c r="I3103" s="256">
        <v>58</v>
      </c>
      <c r="J3103" s="256" t="s">
        <v>5502</v>
      </c>
      <c r="K3103" s="256" t="s">
        <v>5502</v>
      </c>
      <c r="L3103" s="256" t="s">
        <v>5502</v>
      </c>
      <c r="M3103" s="256">
        <v>0</v>
      </c>
      <c r="N3103" s="256">
        <v>0</v>
      </c>
      <c r="O3103" s="256">
        <v>70</v>
      </c>
    </row>
    <row r="3104" spans="2:15" x14ac:dyDescent="0.25">
      <c r="B3104" t="str">
        <f t="shared" si="48"/>
        <v>1020274517616Total</v>
      </c>
      <c r="C3104" s="504" t="s">
        <v>948</v>
      </c>
      <c r="D3104" s="505" t="s">
        <v>949</v>
      </c>
      <c r="E3104" s="505" t="s">
        <v>3613</v>
      </c>
      <c r="F3104" s="505" t="str">
        <f>F3103</f>
        <v>7616</v>
      </c>
      <c r="G3104" s="504" t="s">
        <v>3343</v>
      </c>
      <c r="H3104" s="504">
        <v>0</v>
      </c>
      <c r="I3104" s="504">
        <v>106</v>
      </c>
      <c r="J3104" s="504" t="s">
        <v>5502</v>
      </c>
      <c r="K3104" s="504">
        <v>12</v>
      </c>
      <c r="L3104" s="504" t="s">
        <v>5502</v>
      </c>
      <c r="M3104" s="504">
        <v>0</v>
      </c>
      <c r="N3104" s="504">
        <v>0</v>
      </c>
      <c r="O3104" s="504">
        <v>131</v>
      </c>
    </row>
    <row r="3105" spans="2:15" x14ac:dyDescent="0.25">
      <c r="B3105" t="str">
        <f t="shared" si="48"/>
        <v>1020274517878Female</v>
      </c>
      <c r="C3105" s="256" t="s">
        <v>948</v>
      </c>
      <c r="D3105" s="17" t="s">
        <v>949</v>
      </c>
      <c r="E3105" s="17" t="s">
        <v>3615</v>
      </c>
      <c r="F3105" s="17" t="s">
        <v>3616</v>
      </c>
      <c r="G3105" s="256" t="s">
        <v>3904</v>
      </c>
      <c r="H3105" s="256">
        <v>0</v>
      </c>
      <c r="I3105" s="256">
        <v>15</v>
      </c>
      <c r="J3105" s="256">
        <v>0</v>
      </c>
      <c r="K3105" s="256" t="s">
        <v>5502</v>
      </c>
      <c r="L3105" s="256" t="s">
        <v>5502</v>
      </c>
      <c r="M3105" s="256" t="s">
        <v>5502</v>
      </c>
      <c r="N3105" s="256">
        <v>0</v>
      </c>
      <c r="O3105" s="256">
        <v>28</v>
      </c>
    </row>
    <row r="3106" spans="2:15" x14ac:dyDescent="0.25">
      <c r="B3106" t="str">
        <f t="shared" si="48"/>
        <v>1020274517878Male</v>
      </c>
      <c r="C3106" s="256" t="s">
        <v>948</v>
      </c>
      <c r="D3106" s="17" t="s">
        <v>949</v>
      </c>
      <c r="E3106" s="17" t="s">
        <v>3615</v>
      </c>
      <c r="F3106" s="17" t="s">
        <v>3616</v>
      </c>
      <c r="G3106" s="256" t="s">
        <v>3905</v>
      </c>
      <c r="H3106" s="256">
        <v>0</v>
      </c>
      <c r="I3106" s="256">
        <v>30</v>
      </c>
      <c r="J3106" s="256">
        <v>0</v>
      </c>
      <c r="K3106" s="256" t="s">
        <v>5502</v>
      </c>
      <c r="L3106" s="256" t="s">
        <v>5502</v>
      </c>
      <c r="M3106" s="256" t="s">
        <v>5502</v>
      </c>
      <c r="N3106" s="256">
        <v>0</v>
      </c>
      <c r="O3106" s="256">
        <v>48</v>
      </c>
    </row>
    <row r="3107" spans="2:15" x14ac:dyDescent="0.25">
      <c r="B3107" t="str">
        <f t="shared" si="48"/>
        <v>1020274517878Total</v>
      </c>
      <c r="C3107" s="504" t="s">
        <v>948</v>
      </c>
      <c r="D3107" s="505" t="s">
        <v>949</v>
      </c>
      <c r="E3107" s="505" t="s">
        <v>3615</v>
      </c>
      <c r="F3107" s="505" t="str">
        <f>F3106</f>
        <v>7878</v>
      </c>
      <c r="G3107" s="504" t="s">
        <v>3343</v>
      </c>
      <c r="H3107" s="504">
        <v>0</v>
      </c>
      <c r="I3107" s="504">
        <v>45</v>
      </c>
      <c r="J3107" s="504">
        <v>0</v>
      </c>
      <c r="K3107" s="504">
        <v>15</v>
      </c>
      <c r="L3107" s="504" t="s">
        <v>5502</v>
      </c>
      <c r="M3107" s="504" t="s">
        <v>5502</v>
      </c>
      <c r="N3107" s="504">
        <v>0</v>
      </c>
      <c r="O3107" s="504">
        <v>76</v>
      </c>
    </row>
    <row r="3108" spans="2:15" x14ac:dyDescent="0.25">
      <c r="B3108" t="str">
        <f t="shared" si="48"/>
        <v>1020274517886Female</v>
      </c>
      <c r="C3108" s="256" t="s">
        <v>948</v>
      </c>
      <c r="D3108" s="17" t="s">
        <v>949</v>
      </c>
      <c r="E3108" s="17" t="s">
        <v>3617</v>
      </c>
      <c r="F3108" s="17" t="s">
        <v>3618</v>
      </c>
      <c r="G3108" s="256" t="s">
        <v>3904</v>
      </c>
      <c r="H3108" s="256">
        <v>0</v>
      </c>
      <c r="I3108" s="256">
        <v>59</v>
      </c>
      <c r="J3108" s="256" t="s">
        <v>5502</v>
      </c>
      <c r="K3108" s="256" t="s">
        <v>5502</v>
      </c>
      <c r="L3108" s="256" t="s">
        <v>5502</v>
      </c>
      <c r="M3108" s="256" t="s">
        <v>5502</v>
      </c>
      <c r="N3108" s="256">
        <v>0</v>
      </c>
      <c r="O3108" s="256">
        <v>77</v>
      </c>
    </row>
    <row r="3109" spans="2:15" x14ac:dyDescent="0.25">
      <c r="B3109" t="str">
        <f t="shared" si="48"/>
        <v>1020274517886Male</v>
      </c>
      <c r="C3109" s="256" t="s">
        <v>948</v>
      </c>
      <c r="D3109" s="17" t="s">
        <v>949</v>
      </c>
      <c r="E3109" s="17" t="s">
        <v>3617</v>
      </c>
      <c r="F3109" s="17" t="s">
        <v>3618</v>
      </c>
      <c r="G3109" s="256" t="s">
        <v>3905</v>
      </c>
      <c r="H3109" s="256">
        <v>0</v>
      </c>
      <c r="I3109" s="256">
        <v>50</v>
      </c>
      <c r="J3109" s="256" t="s">
        <v>5502</v>
      </c>
      <c r="K3109" s="256">
        <v>11</v>
      </c>
      <c r="L3109" s="256" t="s">
        <v>5502</v>
      </c>
      <c r="M3109" s="256" t="s">
        <v>5502</v>
      </c>
      <c r="N3109" s="256">
        <v>0</v>
      </c>
      <c r="O3109" s="256">
        <v>71</v>
      </c>
    </row>
    <row r="3110" spans="2:15" x14ac:dyDescent="0.25">
      <c r="B3110" t="str">
        <f t="shared" si="48"/>
        <v>1020274517886Total</v>
      </c>
      <c r="C3110" s="504" t="s">
        <v>948</v>
      </c>
      <c r="D3110" s="505" t="s">
        <v>949</v>
      </c>
      <c r="E3110" s="505" t="s">
        <v>3617</v>
      </c>
      <c r="F3110" s="505" t="str">
        <f>F3109</f>
        <v>7886</v>
      </c>
      <c r="G3110" s="504" t="s">
        <v>3343</v>
      </c>
      <c r="H3110" s="504">
        <v>0</v>
      </c>
      <c r="I3110" s="504">
        <v>109</v>
      </c>
      <c r="J3110" s="504" t="s">
        <v>5502</v>
      </c>
      <c r="K3110" s="504" t="s">
        <v>5502</v>
      </c>
      <c r="L3110" s="504" t="s">
        <v>5502</v>
      </c>
      <c r="M3110" s="504" t="s">
        <v>5502</v>
      </c>
      <c r="N3110" s="504">
        <v>0</v>
      </c>
      <c r="O3110" s="504">
        <v>148</v>
      </c>
    </row>
    <row r="3111" spans="2:15" x14ac:dyDescent="0.25">
      <c r="B3111" t="str">
        <f t="shared" si="48"/>
        <v>1020274516915Female</v>
      </c>
      <c r="C3111" s="256" t="s">
        <v>948</v>
      </c>
      <c r="D3111" s="17" t="s">
        <v>949</v>
      </c>
      <c r="E3111" s="17" t="s">
        <v>3619</v>
      </c>
      <c r="F3111" s="17" t="s">
        <v>3620</v>
      </c>
      <c r="G3111" s="256" t="s">
        <v>3904</v>
      </c>
      <c r="H3111" s="256">
        <v>0</v>
      </c>
      <c r="I3111" s="256">
        <v>251</v>
      </c>
      <c r="J3111" s="256">
        <v>37</v>
      </c>
      <c r="K3111" s="256">
        <v>231</v>
      </c>
      <c r="L3111" s="256">
        <v>44</v>
      </c>
      <c r="M3111" s="256">
        <v>54</v>
      </c>
      <c r="N3111" s="256">
        <v>0</v>
      </c>
      <c r="O3111" s="256">
        <v>617</v>
      </c>
    </row>
    <row r="3112" spans="2:15" x14ac:dyDescent="0.25">
      <c r="B3112" t="str">
        <f t="shared" si="48"/>
        <v>1020274516915Male</v>
      </c>
      <c r="C3112" s="256" t="s">
        <v>948</v>
      </c>
      <c r="D3112" s="17" t="s">
        <v>949</v>
      </c>
      <c r="E3112" s="17" t="s">
        <v>3619</v>
      </c>
      <c r="F3112" s="17" t="s">
        <v>3620</v>
      </c>
      <c r="G3112" s="256" t="s">
        <v>3905</v>
      </c>
      <c r="H3112" s="256">
        <v>0</v>
      </c>
      <c r="I3112" s="256">
        <v>263</v>
      </c>
      <c r="J3112" s="256">
        <v>33</v>
      </c>
      <c r="K3112" s="256">
        <v>212</v>
      </c>
      <c r="L3112" s="256">
        <v>43</v>
      </c>
      <c r="M3112" s="256">
        <v>79</v>
      </c>
      <c r="N3112" s="256">
        <v>0</v>
      </c>
      <c r="O3112" s="256">
        <v>630</v>
      </c>
    </row>
    <row r="3113" spans="2:15" x14ac:dyDescent="0.25">
      <c r="B3113" t="str">
        <f t="shared" si="48"/>
        <v>1020274516915Total</v>
      </c>
      <c r="C3113" s="504" t="s">
        <v>948</v>
      </c>
      <c r="D3113" s="505" t="s">
        <v>949</v>
      </c>
      <c r="E3113" s="505" t="s">
        <v>3619</v>
      </c>
      <c r="F3113" s="505" t="str">
        <f>F3112</f>
        <v>6915</v>
      </c>
      <c r="G3113" s="504" t="s">
        <v>3343</v>
      </c>
      <c r="H3113" s="504">
        <v>0</v>
      </c>
      <c r="I3113" s="504">
        <v>514</v>
      </c>
      <c r="J3113" s="504">
        <v>70</v>
      </c>
      <c r="K3113" s="504">
        <v>443</v>
      </c>
      <c r="L3113" s="504">
        <v>87</v>
      </c>
      <c r="M3113" s="504">
        <v>133</v>
      </c>
      <c r="N3113" s="504">
        <v>0</v>
      </c>
      <c r="O3113" s="504">
        <v>1247</v>
      </c>
    </row>
    <row r="3114" spans="2:15" x14ac:dyDescent="0.25">
      <c r="B3114" t="str">
        <f t="shared" si="48"/>
        <v>1020274517868Female</v>
      </c>
      <c r="C3114" s="256" t="s">
        <v>948</v>
      </c>
      <c r="D3114" s="17" t="s">
        <v>949</v>
      </c>
      <c r="E3114" s="17" t="s">
        <v>3621</v>
      </c>
      <c r="F3114" s="17" t="s">
        <v>3622</v>
      </c>
      <c r="G3114" s="256" t="s">
        <v>3904</v>
      </c>
      <c r="H3114" s="256">
        <v>0</v>
      </c>
      <c r="I3114" s="256" t="s">
        <v>5502</v>
      </c>
      <c r="J3114" s="256" t="s">
        <v>5502</v>
      </c>
      <c r="K3114" s="256">
        <v>49</v>
      </c>
      <c r="L3114" s="256" t="s">
        <v>5502</v>
      </c>
      <c r="M3114" s="256" t="s">
        <v>5502</v>
      </c>
      <c r="N3114" s="256">
        <v>0</v>
      </c>
      <c r="O3114" s="256">
        <v>59</v>
      </c>
    </row>
    <row r="3115" spans="2:15" x14ac:dyDescent="0.25">
      <c r="B3115" t="str">
        <f t="shared" si="48"/>
        <v>1020274517868Male</v>
      </c>
      <c r="C3115" s="256" t="s">
        <v>948</v>
      </c>
      <c r="D3115" s="17" t="s">
        <v>949</v>
      </c>
      <c r="E3115" s="17" t="s">
        <v>3621</v>
      </c>
      <c r="F3115" s="17" t="s">
        <v>3622</v>
      </c>
      <c r="G3115" s="256" t="s">
        <v>3905</v>
      </c>
      <c r="H3115" s="256">
        <v>0</v>
      </c>
      <c r="I3115" s="256" t="s">
        <v>5502</v>
      </c>
      <c r="J3115" s="256" t="s">
        <v>5502</v>
      </c>
      <c r="K3115" s="256">
        <v>51</v>
      </c>
      <c r="L3115" s="256" t="s">
        <v>5502</v>
      </c>
      <c r="M3115" s="256" t="s">
        <v>5502</v>
      </c>
      <c r="N3115" s="256">
        <v>0</v>
      </c>
      <c r="O3115" s="256">
        <v>69</v>
      </c>
    </row>
    <row r="3116" spans="2:15" x14ac:dyDescent="0.25">
      <c r="B3116" t="str">
        <f t="shared" si="48"/>
        <v>1020274517868Total</v>
      </c>
      <c r="C3116" s="504" t="s">
        <v>948</v>
      </c>
      <c r="D3116" s="505" t="s">
        <v>949</v>
      </c>
      <c r="E3116" s="505" t="s">
        <v>3621</v>
      </c>
      <c r="F3116" s="505" t="str">
        <f>F3115</f>
        <v>7868</v>
      </c>
      <c r="G3116" s="504" t="s">
        <v>3343</v>
      </c>
      <c r="H3116" s="504">
        <v>0</v>
      </c>
      <c r="I3116" s="504">
        <v>14</v>
      </c>
      <c r="J3116" s="504" t="s">
        <v>5502</v>
      </c>
      <c r="K3116" s="504">
        <v>100</v>
      </c>
      <c r="L3116" s="504" t="s">
        <v>5502</v>
      </c>
      <c r="M3116" s="504" t="s">
        <v>5502</v>
      </c>
      <c r="N3116" s="504">
        <v>0</v>
      </c>
      <c r="O3116" s="504">
        <v>128</v>
      </c>
    </row>
    <row r="3117" spans="2:15" x14ac:dyDescent="0.25">
      <c r="B3117" t="str">
        <f t="shared" si="48"/>
        <v>1020274518106Female</v>
      </c>
      <c r="C3117" s="256" t="s">
        <v>948</v>
      </c>
      <c r="D3117" s="17" t="s">
        <v>949</v>
      </c>
      <c r="E3117" s="17" t="s">
        <v>3623</v>
      </c>
      <c r="F3117" s="17" t="s">
        <v>3624</v>
      </c>
      <c r="G3117" s="256" t="s">
        <v>3904</v>
      </c>
      <c r="H3117" s="256">
        <v>0</v>
      </c>
      <c r="I3117" s="256">
        <v>170</v>
      </c>
      <c r="J3117" s="256">
        <v>11</v>
      </c>
      <c r="K3117" s="256">
        <v>343</v>
      </c>
      <c r="L3117" s="256">
        <v>32</v>
      </c>
      <c r="M3117" s="256">
        <v>11</v>
      </c>
      <c r="N3117" s="256">
        <v>0</v>
      </c>
      <c r="O3117" s="256">
        <v>567</v>
      </c>
    </row>
    <row r="3118" spans="2:15" x14ac:dyDescent="0.25">
      <c r="B3118" t="str">
        <f t="shared" si="48"/>
        <v>1020274518106Male</v>
      </c>
      <c r="C3118" s="256" t="s">
        <v>948</v>
      </c>
      <c r="D3118" s="17" t="s">
        <v>949</v>
      </c>
      <c r="E3118" s="17" t="s">
        <v>3623</v>
      </c>
      <c r="F3118" s="17" t="s">
        <v>3624</v>
      </c>
      <c r="G3118" s="256" t="s">
        <v>3905</v>
      </c>
      <c r="H3118" s="256">
        <v>0</v>
      </c>
      <c r="I3118" s="256">
        <v>51</v>
      </c>
      <c r="J3118" s="256" t="s">
        <v>5502</v>
      </c>
      <c r="K3118" s="256">
        <v>136</v>
      </c>
      <c r="L3118" s="256">
        <v>22</v>
      </c>
      <c r="M3118" s="256" t="s">
        <v>5502</v>
      </c>
      <c r="N3118" s="256">
        <v>0</v>
      </c>
      <c r="O3118" s="256">
        <v>216</v>
      </c>
    </row>
    <row r="3119" spans="2:15" x14ac:dyDescent="0.25">
      <c r="B3119" t="str">
        <f t="shared" si="48"/>
        <v>1020274518106Total</v>
      </c>
      <c r="C3119" s="504" t="s">
        <v>948</v>
      </c>
      <c r="D3119" s="505" t="s">
        <v>949</v>
      </c>
      <c r="E3119" s="505" t="s">
        <v>3623</v>
      </c>
      <c r="F3119" s="505" t="str">
        <f>F3118</f>
        <v>8106</v>
      </c>
      <c r="G3119" s="504" t="s">
        <v>3343</v>
      </c>
      <c r="H3119" s="504">
        <v>0</v>
      </c>
      <c r="I3119" s="504">
        <v>221</v>
      </c>
      <c r="J3119" s="504" t="s">
        <v>5502</v>
      </c>
      <c r="K3119" s="504">
        <v>479</v>
      </c>
      <c r="L3119" s="504">
        <v>54</v>
      </c>
      <c r="M3119" s="504" t="s">
        <v>5502</v>
      </c>
      <c r="N3119" s="504">
        <v>0</v>
      </c>
      <c r="O3119" s="504">
        <v>783</v>
      </c>
    </row>
    <row r="3120" spans="2:15" x14ac:dyDescent="0.25">
      <c r="B3120" t="str">
        <f t="shared" si="48"/>
        <v>1020274510326Female</v>
      </c>
      <c r="C3120" s="256" t="s">
        <v>948</v>
      </c>
      <c r="D3120" s="17" t="s">
        <v>949</v>
      </c>
      <c r="E3120" s="17" t="s">
        <v>3625</v>
      </c>
      <c r="F3120" s="17" t="s">
        <v>3626</v>
      </c>
      <c r="G3120" s="256" t="s">
        <v>3904</v>
      </c>
      <c r="H3120" s="256">
        <v>0</v>
      </c>
      <c r="I3120" s="256">
        <v>26</v>
      </c>
      <c r="J3120" s="256">
        <v>0</v>
      </c>
      <c r="K3120" s="256" t="s">
        <v>5502</v>
      </c>
      <c r="L3120" s="256" t="s">
        <v>5502</v>
      </c>
      <c r="M3120" s="256">
        <v>0</v>
      </c>
      <c r="N3120" s="256">
        <v>0</v>
      </c>
      <c r="O3120" s="256">
        <v>48</v>
      </c>
    </row>
    <row r="3121" spans="2:15" x14ac:dyDescent="0.25">
      <c r="B3121" t="str">
        <f t="shared" si="48"/>
        <v>1020274510326Male</v>
      </c>
      <c r="C3121" s="256" t="s">
        <v>948</v>
      </c>
      <c r="D3121" s="17" t="s">
        <v>949</v>
      </c>
      <c r="E3121" s="17" t="s">
        <v>3625</v>
      </c>
      <c r="F3121" s="17" t="s">
        <v>3626</v>
      </c>
      <c r="G3121" s="256" t="s">
        <v>3905</v>
      </c>
      <c r="H3121" s="256">
        <v>0</v>
      </c>
      <c r="I3121" s="256">
        <v>22</v>
      </c>
      <c r="J3121" s="256">
        <v>0</v>
      </c>
      <c r="K3121" s="256" t="s">
        <v>5502</v>
      </c>
      <c r="L3121" s="256" t="s">
        <v>5502</v>
      </c>
      <c r="M3121" s="256">
        <v>0</v>
      </c>
      <c r="N3121" s="256">
        <v>0</v>
      </c>
      <c r="O3121" s="256">
        <v>48</v>
      </c>
    </row>
    <row r="3122" spans="2:15" x14ac:dyDescent="0.25">
      <c r="B3122" t="str">
        <f t="shared" si="48"/>
        <v>1020274510326Total</v>
      </c>
      <c r="C3122" s="504" t="s">
        <v>948</v>
      </c>
      <c r="D3122" s="505" t="s">
        <v>949</v>
      </c>
      <c r="E3122" s="505" t="s">
        <v>3625</v>
      </c>
      <c r="F3122" s="505" t="str">
        <f>F3121</f>
        <v>0326</v>
      </c>
      <c r="G3122" s="504" t="s">
        <v>3343</v>
      </c>
      <c r="H3122" s="504">
        <v>0</v>
      </c>
      <c r="I3122" s="504">
        <v>48</v>
      </c>
      <c r="J3122" s="504">
        <v>0</v>
      </c>
      <c r="K3122" s="504">
        <v>36</v>
      </c>
      <c r="L3122" s="504">
        <v>12</v>
      </c>
      <c r="M3122" s="504">
        <v>0</v>
      </c>
      <c r="N3122" s="504">
        <v>0</v>
      </c>
      <c r="O3122" s="504">
        <v>96</v>
      </c>
    </row>
    <row r="3123" spans="2:15" x14ac:dyDescent="0.25">
      <c r="B3123" t="str">
        <f t="shared" si="48"/>
        <v>1020274510412Female</v>
      </c>
      <c r="C3123" s="256" t="s">
        <v>948</v>
      </c>
      <c r="D3123" s="17" t="s">
        <v>949</v>
      </c>
      <c r="E3123" s="17" t="s">
        <v>3627</v>
      </c>
      <c r="F3123" s="17" t="s">
        <v>3628</v>
      </c>
      <c r="G3123" s="256" t="s">
        <v>3904</v>
      </c>
      <c r="H3123" s="256">
        <v>0</v>
      </c>
      <c r="I3123" s="256">
        <v>122</v>
      </c>
      <c r="J3123" s="256" t="s">
        <v>5502</v>
      </c>
      <c r="K3123" s="256">
        <v>233</v>
      </c>
      <c r="L3123" s="256">
        <v>26</v>
      </c>
      <c r="M3123" s="256" t="s">
        <v>5502</v>
      </c>
      <c r="N3123" s="256">
        <v>0</v>
      </c>
      <c r="O3123" s="256">
        <v>394</v>
      </c>
    </row>
    <row r="3124" spans="2:15" x14ac:dyDescent="0.25">
      <c r="B3124" t="str">
        <f t="shared" si="48"/>
        <v>1020274510412Male</v>
      </c>
      <c r="C3124" s="256" t="s">
        <v>948</v>
      </c>
      <c r="D3124" s="17" t="s">
        <v>949</v>
      </c>
      <c r="E3124" s="17" t="s">
        <v>3627</v>
      </c>
      <c r="F3124" s="17" t="s">
        <v>3628</v>
      </c>
      <c r="G3124" s="256" t="s">
        <v>3905</v>
      </c>
      <c r="H3124" s="256" t="s">
        <v>5502</v>
      </c>
      <c r="I3124" s="256">
        <v>152</v>
      </c>
      <c r="J3124" s="256" t="s">
        <v>5502</v>
      </c>
      <c r="K3124" s="256">
        <v>210</v>
      </c>
      <c r="L3124" s="256">
        <v>36</v>
      </c>
      <c r="M3124" s="256" t="s">
        <v>5502</v>
      </c>
      <c r="N3124" s="256">
        <v>0</v>
      </c>
      <c r="O3124" s="256">
        <v>418</v>
      </c>
    </row>
    <row r="3125" spans="2:15" x14ac:dyDescent="0.25">
      <c r="B3125" t="str">
        <f t="shared" si="48"/>
        <v>1020274510412Total</v>
      </c>
      <c r="C3125" s="504" t="s">
        <v>948</v>
      </c>
      <c r="D3125" s="505" t="s">
        <v>949</v>
      </c>
      <c r="E3125" s="505" t="s">
        <v>3627</v>
      </c>
      <c r="F3125" s="505" t="str">
        <f>F3124</f>
        <v>0412</v>
      </c>
      <c r="G3125" s="504" t="s">
        <v>3343</v>
      </c>
      <c r="H3125" s="504" t="s">
        <v>5502</v>
      </c>
      <c r="I3125" s="504">
        <v>274</v>
      </c>
      <c r="J3125" s="504" t="s">
        <v>5502</v>
      </c>
      <c r="K3125" s="504">
        <v>443</v>
      </c>
      <c r="L3125" s="504">
        <v>62</v>
      </c>
      <c r="M3125" s="504" t="s">
        <v>5502</v>
      </c>
      <c r="N3125" s="504">
        <v>0</v>
      </c>
      <c r="O3125" s="504">
        <v>812</v>
      </c>
    </row>
    <row r="3126" spans="2:15" x14ac:dyDescent="0.25">
      <c r="B3126" t="str">
        <f t="shared" si="48"/>
        <v>1020274517692Female</v>
      </c>
      <c r="C3126" s="256" t="s">
        <v>948</v>
      </c>
      <c r="D3126" s="17" t="s">
        <v>949</v>
      </c>
      <c r="E3126" s="17" t="s">
        <v>3629</v>
      </c>
      <c r="F3126" s="17" t="s">
        <v>3630</v>
      </c>
      <c r="G3126" s="256" t="s">
        <v>3904</v>
      </c>
      <c r="H3126" s="256">
        <v>0</v>
      </c>
      <c r="I3126" s="256">
        <v>52</v>
      </c>
      <c r="J3126" s="256" t="s">
        <v>5502</v>
      </c>
      <c r="K3126" s="256">
        <v>33</v>
      </c>
      <c r="L3126" s="256" t="s">
        <v>5502</v>
      </c>
      <c r="M3126" s="256">
        <v>0</v>
      </c>
      <c r="N3126" s="256">
        <v>0</v>
      </c>
      <c r="O3126" s="256">
        <v>99</v>
      </c>
    </row>
    <row r="3127" spans="2:15" x14ac:dyDescent="0.25">
      <c r="B3127" t="str">
        <f t="shared" si="48"/>
        <v>1020274517692Male</v>
      </c>
      <c r="C3127" s="256" t="s">
        <v>948</v>
      </c>
      <c r="D3127" s="17" t="s">
        <v>949</v>
      </c>
      <c r="E3127" s="17" t="s">
        <v>3629</v>
      </c>
      <c r="F3127" s="17" t="s">
        <v>3630</v>
      </c>
      <c r="G3127" s="256" t="s">
        <v>3905</v>
      </c>
      <c r="H3127" s="256">
        <v>0</v>
      </c>
      <c r="I3127" s="256">
        <v>36</v>
      </c>
      <c r="J3127" s="256" t="s">
        <v>5502</v>
      </c>
      <c r="K3127" s="256">
        <v>43</v>
      </c>
      <c r="L3127" s="256" t="s">
        <v>5502</v>
      </c>
      <c r="M3127" s="256" t="s">
        <v>5502</v>
      </c>
      <c r="N3127" s="256">
        <v>0</v>
      </c>
      <c r="O3127" s="256">
        <v>93</v>
      </c>
    </row>
    <row r="3128" spans="2:15" x14ac:dyDescent="0.25">
      <c r="B3128" t="str">
        <f t="shared" si="48"/>
        <v>1020274517692Total</v>
      </c>
      <c r="C3128" s="504" t="s">
        <v>948</v>
      </c>
      <c r="D3128" s="505" t="s">
        <v>949</v>
      </c>
      <c r="E3128" s="505" t="s">
        <v>3629</v>
      </c>
      <c r="F3128" s="505" t="str">
        <f>F3127</f>
        <v>7692</v>
      </c>
      <c r="G3128" s="504" t="s">
        <v>3343</v>
      </c>
      <c r="H3128" s="504">
        <v>0</v>
      </c>
      <c r="I3128" s="504">
        <v>88</v>
      </c>
      <c r="J3128" s="504" t="s">
        <v>5502</v>
      </c>
      <c r="K3128" s="504">
        <v>76</v>
      </c>
      <c r="L3128" s="504">
        <v>21</v>
      </c>
      <c r="M3128" s="504" t="s">
        <v>5502</v>
      </c>
      <c r="N3128" s="504">
        <v>0</v>
      </c>
      <c r="O3128" s="504">
        <v>192</v>
      </c>
    </row>
    <row r="3129" spans="2:15" x14ac:dyDescent="0.25">
      <c r="B3129" t="str">
        <f t="shared" si="48"/>
        <v>1020274516022Female</v>
      </c>
      <c r="C3129" s="256" t="s">
        <v>948</v>
      </c>
      <c r="D3129" s="17" t="s">
        <v>949</v>
      </c>
      <c r="E3129" s="17" t="s">
        <v>3631</v>
      </c>
      <c r="F3129" s="17" t="s">
        <v>3632</v>
      </c>
      <c r="G3129" s="256" t="s">
        <v>3904</v>
      </c>
      <c r="H3129" s="256">
        <v>0</v>
      </c>
      <c r="I3129" s="256">
        <v>27</v>
      </c>
      <c r="J3129" s="256" t="s">
        <v>5502</v>
      </c>
      <c r="K3129" s="256">
        <v>31</v>
      </c>
      <c r="L3129" s="256" t="s">
        <v>5502</v>
      </c>
      <c r="M3129" s="256" t="s">
        <v>5502</v>
      </c>
      <c r="N3129" s="256">
        <v>0</v>
      </c>
      <c r="O3129" s="256">
        <v>66</v>
      </c>
    </row>
    <row r="3130" spans="2:15" x14ac:dyDescent="0.25">
      <c r="B3130" t="str">
        <f t="shared" si="48"/>
        <v>1020274516022Male</v>
      </c>
      <c r="C3130" s="256" t="s">
        <v>948</v>
      </c>
      <c r="D3130" s="17" t="s">
        <v>949</v>
      </c>
      <c r="E3130" s="17" t="s">
        <v>3631</v>
      </c>
      <c r="F3130" s="17" t="s">
        <v>3632</v>
      </c>
      <c r="G3130" s="256" t="s">
        <v>3905</v>
      </c>
      <c r="H3130" s="256">
        <v>0</v>
      </c>
      <c r="I3130" s="256">
        <v>23</v>
      </c>
      <c r="J3130" s="256" t="s">
        <v>5502</v>
      </c>
      <c r="K3130" s="256">
        <v>49</v>
      </c>
      <c r="L3130" s="256" t="s">
        <v>5502</v>
      </c>
      <c r="M3130" s="256" t="s">
        <v>5502</v>
      </c>
      <c r="N3130" s="256">
        <v>0</v>
      </c>
      <c r="O3130" s="256">
        <v>85</v>
      </c>
    </row>
    <row r="3131" spans="2:15" x14ac:dyDescent="0.25">
      <c r="B3131" t="str">
        <f t="shared" si="48"/>
        <v>1020274516022Total</v>
      </c>
      <c r="C3131" s="504" t="s">
        <v>948</v>
      </c>
      <c r="D3131" s="505" t="s">
        <v>949</v>
      </c>
      <c r="E3131" s="505" t="s">
        <v>3631</v>
      </c>
      <c r="F3131" s="505" t="str">
        <f>F3130</f>
        <v>6022</v>
      </c>
      <c r="G3131" s="504" t="s">
        <v>3343</v>
      </c>
      <c r="H3131" s="504">
        <v>0</v>
      </c>
      <c r="I3131" s="504">
        <v>50</v>
      </c>
      <c r="J3131" s="504" t="s">
        <v>5502</v>
      </c>
      <c r="K3131" s="504">
        <v>80</v>
      </c>
      <c r="L3131" s="504">
        <v>12</v>
      </c>
      <c r="M3131" s="504" t="s">
        <v>5502</v>
      </c>
      <c r="N3131" s="504">
        <v>0</v>
      </c>
      <c r="O3131" s="504">
        <v>151</v>
      </c>
    </row>
    <row r="3132" spans="2:15" x14ac:dyDescent="0.25">
      <c r="B3132" t="str">
        <f t="shared" si="48"/>
        <v>1020274516811Female</v>
      </c>
      <c r="C3132" s="256" t="s">
        <v>948</v>
      </c>
      <c r="D3132" s="17" t="s">
        <v>949</v>
      </c>
      <c r="E3132" s="17" t="s">
        <v>3881</v>
      </c>
      <c r="F3132" s="17" t="s">
        <v>3880</v>
      </c>
      <c r="G3132" s="256" t="s">
        <v>3904</v>
      </c>
      <c r="H3132" s="256">
        <v>0</v>
      </c>
      <c r="I3132" s="256">
        <v>0</v>
      </c>
      <c r="J3132" s="256">
        <v>0</v>
      </c>
      <c r="K3132" s="256">
        <v>0</v>
      </c>
      <c r="L3132" s="256">
        <v>0</v>
      </c>
      <c r="M3132" s="256">
        <v>0</v>
      </c>
      <c r="N3132" s="256">
        <v>0</v>
      </c>
      <c r="O3132" s="256">
        <v>0</v>
      </c>
    </row>
    <row r="3133" spans="2:15" x14ac:dyDescent="0.25">
      <c r="B3133" t="str">
        <f t="shared" si="48"/>
        <v>1020274516811Male</v>
      </c>
      <c r="C3133" s="256" t="s">
        <v>948</v>
      </c>
      <c r="D3133" s="17" t="s">
        <v>949</v>
      </c>
      <c r="E3133" s="17" t="s">
        <v>3881</v>
      </c>
      <c r="F3133" s="17" t="s">
        <v>3880</v>
      </c>
      <c r="G3133" s="256" t="s">
        <v>3905</v>
      </c>
      <c r="H3133" s="256">
        <v>0</v>
      </c>
      <c r="I3133" s="256">
        <v>0</v>
      </c>
      <c r="J3133" s="256">
        <v>0</v>
      </c>
      <c r="K3133" s="256">
        <v>0</v>
      </c>
      <c r="L3133" s="256">
        <v>0</v>
      </c>
      <c r="M3133" s="256">
        <v>0</v>
      </c>
      <c r="N3133" s="256">
        <v>0</v>
      </c>
      <c r="O3133" s="256">
        <v>0</v>
      </c>
    </row>
    <row r="3134" spans="2:15" x14ac:dyDescent="0.25">
      <c r="B3134" t="str">
        <f t="shared" si="48"/>
        <v>1020274516811Total</v>
      </c>
      <c r="C3134" s="504" t="s">
        <v>948</v>
      </c>
      <c r="D3134" s="505" t="s">
        <v>949</v>
      </c>
      <c r="E3134" s="505" t="s">
        <v>3881</v>
      </c>
      <c r="F3134" s="505" t="str">
        <f>F3133</f>
        <v>6811</v>
      </c>
      <c r="G3134" s="504" t="s">
        <v>3343</v>
      </c>
      <c r="H3134" s="504">
        <v>0</v>
      </c>
      <c r="I3134" s="504">
        <v>0</v>
      </c>
      <c r="J3134" s="504">
        <v>0</v>
      </c>
      <c r="K3134" s="504">
        <v>0</v>
      </c>
      <c r="L3134" s="504">
        <v>0</v>
      </c>
      <c r="M3134" s="504">
        <v>0</v>
      </c>
      <c r="N3134" s="504">
        <v>0</v>
      </c>
      <c r="O3134" s="504" t="s">
        <v>5502</v>
      </c>
    </row>
    <row r="3135" spans="2:15" x14ac:dyDescent="0.25">
      <c r="B3135" t="str">
        <f t="shared" si="48"/>
        <v>1020274516028Female</v>
      </c>
      <c r="C3135" s="256" t="s">
        <v>948</v>
      </c>
      <c r="D3135" s="17" t="s">
        <v>949</v>
      </c>
      <c r="E3135" s="17" t="s">
        <v>3633</v>
      </c>
      <c r="F3135" s="17" t="s">
        <v>3634</v>
      </c>
      <c r="G3135" s="256" t="s">
        <v>3904</v>
      </c>
      <c r="H3135" s="256">
        <v>0</v>
      </c>
      <c r="I3135" s="256" t="s">
        <v>5502</v>
      </c>
      <c r="J3135" s="256">
        <v>0</v>
      </c>
      <c r="K3135" s="256">
        <v>22</v>
      </c>
      <c r="L3135" s="256" t="s">
        <v>5502</v>
      </c>
      <c r="M3135" s="256" t="s">
        <v>5502</v>
      </c>
      <c r="N3135" s="256">
        <v>0</v>
      </c>
      <c r="O3135" s="256">
        <v>31</v>
      </c>
    </row>
    <row r="3136" spans="2:15" x14ac:dyDescent="0.25">
      <c r="B3136" t="str">
        <f t="shared" si="48"/>
        <v>1020274516028Male</v>
      </c>
      <c r="C3136" s="256" t="s">
        <v>948</v>
      </c>
      <c r="D3136" s="17" t="s">
        <v>949</v>
      </c>
      <c r="E3136" s="17" t="s">
        <v>3633</v>
      </c>
      <c r="F3136" s="17" t="s">
        <v>3634</v>
      </c>
      <c r="G3136" s="256" t="s">
        <v>3905</v>
      </c>
      <c r="H3136" s="256">
        <v>0</v>
      </c>
      <c r="I3136" s="256" t="s">
        <v>5502</v>
      </c>
      <c r="J3136" s="256" t="s">
        <v>5502</v>
      </c>
      <c r="K3136" s="256">
        <v>24</v>
      </c>
      <c r="L3136" s="256" t="s">
        <v>5502</v>
      </c>
      <c r="M3136" s="256" t="s">
        <v>5502</v>
      </c>
      <c r="N3136" s="256">
        <v>0</v>
      </c>
      <c r="O3136" s="256">
        <v>44</v>
      </c>
    </row>
    <row r="3137" spans="2:15" x14ac:dyDescent="0.25">
      <c r="B3137" t="str">
        <f t="shared" si="48"/>
        <v>1020274516028Total</v>
      </c>
      <c r="C3137" s="504" t="s">
        <v>948</v>
      </c>
      <c r="D3137" s="505" t="s">
        <v>949</v>
      </c>
      <c r="E3137" s="505" t="s">
        <v>3633</v>
      </c>
      <c r="F3137" s="505" t="str">
        <f>F3136</f>
        <v>6028</v>
      </c>
      <c r="G3137" s="504" t="s">
        <v>3343</v>
      </c>
      <c r="H3137" s="504">
        <v>0</v>
      </c>
      <c r="I3137" s="504">
        <v>13</v>
      </c>
      <c r="J3137" s="504" t="s">
        <v>5502</v>
      </c>
      <c r="K3137" s="504">
        <v>46</v>
      </c>
      <c r="L3137" s="504" t="s">
        <v>5502</v>
      </c>
      <c r="M3137" s="504" t="s">
        <v>5502</v>
      </c>
      <c r="N3137" s="504">
        <v>0</v>
      </c>
      <c r="O3137" s="504">
        <v>75</v>
      </c>
    </row>
    <row r="3138" spans="2:15" x14ac:dyDescent="0.25">
      <c r="B3138" t="str">
        <f t="shared" si="48"/>
        <v>1020274517880Female</v>
      </c>
      <c r="C3138" s="256" t="s">
        <v>948</v>
      </c>
      <c r="D3138" s="17" t="s">
        <v>949</v>
      </c>
      <c r="E3138" s="17" t="s">
        <v>3635</v>
      </c>
      <c r="F3138" s="17" t="s">
        <v>3636</v>
      </c>
      <c r="G3138" s="256" t="s">
        <v>3904</v>
      </c>
      <c r="H3138" s="256">
        <v>0</v>
      </c>
      <c r="I3138" s="256">
        <v>36</v>
      </c>
      <c r="J3138" s="256" t="s">
        <v>5502</v>
      </c>
      <c r="K3138" s="256">
        <v>0</v>
      </c>
      <c r="L3138" s="256" t="s">
        <v>5502</v>
      </c>
      <c r="M3138" s="256">
        <v>0</v>
      </c>
      <c r="N3138" s="256">
        <v>0</v>
      </c>
      <c r="O3138" s="256">
        <v>39</v>
      </c>
    </row>
    <row r="3139" spans="2:15" x14ac:dyDescent="0.25">
      <c r="B3139" t="str">
        <f t="shared" si="48"/>
        <v>1020274517880Male</v>
      </c>
      <c r="C3139" s="256" t="s">
        <v>948</v>
      </c>
      <c r="D3139" s="17" t="s">
        <v>949</v>
      </c>
      <c r="E3139" s="17" t="s">
        <v>3635</v>
      </c>
      <c r="F3139" s="17" t="s">
        <v>3636</v>
      </c>
      <c r="G3139" s="256" t="s">
        <v>3905</v>
      </c>
      <c r="H3139" s="256">
        <v>0</v>
      </c>
      <c r="I3139" s="256">
        <v>31</v>
      </c>
      <c r="J3139" s="256">
        <v>0</v>
      </c>
      <c r="K3139" s="256" t="s">
        <v>5502</v>
      </c>
      <c r="L3139" s="256" t="s">
        <v>5502</v>
      </c>
      <c r="M3139" s="256">
        <v>0</v>
      </c>
      <c r="N3139" s="256">
        <v>0</v>
      </c>
      <c r="O3139" s="256">
        <v>34</v>
      </c>
    </row>
    <row r="3140" spans="2:15" x14ac:dyDescent="0.25">
      <c r="B3140" t="str">
        <f t="shared" si="48"/>
        <v>1020274517880Total</v>
      </c>
      <c r="C3140" s="504" t="s">
        <v>948</v>
      </c>
      <c r="D3140" s="505" t="s">
        <v>949</v>
      </c>
      <c r="E3140" s="505" t="s">
        <v>3635</v>
      </c>
      <c r="F3140" s="505" t="str">
        <f>F3139</f>
        <v>7880</v>
      </c>
      <c r="G3140" s="504" t="s">
        <v>3343</v>
      </c>
      <c r="H3140" s="504">
        <v>0</v>
      </c>
      <c r="I3140" s="504">
        <v>67</v>
      </c>
      <c r="J3140" s="504" t="s">
        <v>5502</v>
      </c>
      <c r="K3140" s="504" t="s">
        <v>5502</v>
      </c>
      <c r="L3140" s="504" t="s">
        <v>5502</v>
      </c>
      <c r="M3140" s="504">
        <v>0</v>
      </c>
      <c r="N3140" s="504">
        <v>0</v>
      </c>
      <c r="O3140" s="504">
        <v>73</v>
      </c>
    </row>
    <row r="3141" spans="2:15" x14ac:dyDescent="0.25">
      <c r="B3141" t="str">
        <f t="shared" ref="B3141:B3204" si="49">C3141&amp;F3141&amp;G3141</f>
        <v>1020274518255Female</v>
      </c>
      <c r="C3141" s="256" t="s">
        <v>948</v>
      </c>
      <c r="D3141" s="17" t="s">
        <v>949</v>
      </c>
      <c r="E3141" s="17" t="s">
        <v>3670</v>
      </c>
      <c r="F3141" s="17" t="s">
        <v>3671</v>
      </c>
      <c r="G3141" s="256" t="s">
        <v>3904</v>
      </c>
      <c r="H3141" s="256">
        <v>0</v>
      </c>
      <c r="I3141" s="256">
        <v>33</v>
      </c>
      <c r="J3141" s="256">
        <v>0</v>
      </c>
      <c r="K3141" s="256" t="s">
        <v>5502</v>
      </c>
      <c r="L3141" s="256" t="s">
        <v>5502</v>
      </c>
      <c r="M3141" s="256">
        <v>0</v>
      </c>
      <c r="N3141" s="256">
        <v>0</v>
      </c>
      <c r="O3141" s="256">
        <v>54</v>
      </c>
    </row>
    <row r="3142" spans="2:15" x14ac:dyDescent="0.25">
      <c r="B3142" t="str">
        <f t="shared" si="49"/>
        <v>1020274518255Male</v>
      </c>
      <c r="C3142" s="256" t="s">
        <v>948</v>
      </c>
      <c r="D3142" s="17" t="s">
        <v>949</v>
      </c>
      <c r="E3142" s="17" t="s">
        <v>3670</v>
      </c>
      <c r="F3142" s="17" t="s">
        <v>3671</v>
      </c>
      <c r="G3142" s="256" t="s">
        <v>3905</v>
      </c>
      <c r="H3142" s="256">
        <v>0</v>
      </c>
      <c r="I3142" s="256">
        <v>63</v>
      </c>
      <c r="J3142" s="256">
        <v>0</v>
      </c>
      <c r="K3142" s="256" t="s">
        <v>5502</v>
      </c>
      <c r="L3142" s="256" t="s">
        <v>5502</v>
      </c>
      <c r="M3142" s="256">
        <v>0</v>
      </c>
      <c r="N3142" s="256">
        <v>0</v>
      </c>
      <c r="O3142" s="256">
        <v>82</v>
      </c>
    </row>
    <row r="3143" spans="2:15" x14ac:dyDescent="0.25">
      <c r="B3143" t="str">
        <f t="shared" si="49"/>
        <v>1020274518255Total</v>
      </c>
      <c r="C3143" s="504" t="s">
        <v>948</v>
      </c>
      <c r="D3143" s="505" t="s">
        <v>949</v>
      </c>
      <c r="E3143" s="505" t="s">
        <v>3670</v>
      </c>
      <c r="F3143" s="505" t="str">
        <f>F3142</f>
        <v>8255</v>
      </c>
      <c r="G3143" s="504" t="s">
        <v>3343</v>
      </c>
      <c r="H3143" s="504">
        <v>0</v>
      </c>
      <c r="I3143" s="504">
        <v>96</v>
      </c>
      <c r="J3143" s="504">
        <v>0</v>
      </c>
      <c r="K3143" s="504">
        <v>24</v>
      </c>
      <c r="L3143" s="504">
        <v>16</v>
      </c>
      <c r="M3143" s="504">
        <v>0</v>
      </c>
      <c r="N3143" s="504">
        <v>0</v>
      </c>
      <c r="O3143" s="504">
        <v>136</v>
      </c>
    </row>
    <row r="3144" spans="2:15" x14ac:dyDescent="0.25">
      <c r="B3144" t="str">
        <f t="shared" si="49"/>
        <v>1020274517871Female</v>
      </c>
      <c r="C3144" s="256" t="s">
        <v>948</v>
      </c>
      <c r="D3144" s="17" t="s">
        <v>949</v>
      </c>
      <c r="E3144" s="17" t="s">
        <v>3637</v>
      </c>
      <c r="F3144" s="17" t="s">
        <v>3638</v>
      </c>
      <c r="G3144" s="256" t="s">
        <v>3904</v>
      </c>
      <c r="H3144" s="256">
        <v>0</v>
      </c>
      <c r="I3144" s="256" t="s">
        <v>5502</v>
      </c>
      <c r="J3144" s="256">
        <v>0</v>
      </c>
      <c r="K3144" s="256">
        <v>0</v>
      </c>
      <c r="L3144" s="256">
        <v>0</v>
      </c>
      <c r="M3144" s="256" t="s">
        <v>5502</v>
      </c>
      <c r="N3144" s="256">
        <v>0</v>
      </c>
      <c r="O3144" s="256">
        <v>13</v>
      </c>
    </row>
    <row r="3145" spans="2:15" x14ac:dyDescent="0.25">
      <c r="B3145" t="str">
        <f t="shared" si="49"/>
        <v>1020274517871Male</v>
      </c>
      <c r="C3145" s="256" t="s">
        <v>948</v>
      </c>
      <c r="D3145" s="17" t="s">
        <v>949</v>
      </c>
      <c r="E3145" s="17" t="s">
        <v>3637</v>
      </c>
      <c r="F3145" s="17" t="s">
        <v>3638</v>
      </c>
      <c r="G3145" s="256" t="s">
        <v>3905</v>
      </c>
      <c r="H3145" s="256">
        <v>0</v>
      </c>
      <c r="I3145" s="256">
        <v>16</v>
      </c>
      <c r="J3145" s="256" t="s">
        <v>5502</v>
      </c>
      <c r="K3145" s="256" t="s">
        <v>5502</v>
      </c>
      <c r="L3145" s="256" t="s">
        <v>5502</v>
      </c>
      <c r="M3145" s="256">
        <v>0</v>
      </c>
      <c r="N3145" s="256" t="s">
        <v>5502</v>
      </c>
      <c r="O3145" s="256">
        <v>22</v>
      </c>
    </row>
    <row r="3146" spans="2:15" x14ac:dyDescent="0.25">
      <c r="B3146" t="str">
        <f t="shared" si="49"/>
        <v>1020274517871Total</v>
      </c>
      <c r="C3146" s="504" t="s">
        <v>948</v>
      </c>
      <c r="D3146" s="505" t="s">
        <v>949</v>
      </c>
      <c r="E3146" s="505" t="s">
        <v>3637</v>
      </c>
      <c r="F3146" s="505" t="str">
        <f>F3145</f>
        <v>7871</v>
      </c>
      <c r="G3146" s="504" t="s">
        <v>3343</v>
      </c>
      <c r="H3146" s="504">
        <v>0</v>
      </c>
      <c r="I3146" s="504" t="s">
        <v>5502</v>
      </c>
      <c r="J3146" s="504" t="s">
        <v>5502</v>
      </c>
      <c r="K3146" s="504" t="s">
        <v>5502</v>
      </c>
      <c r="L3146" s="504" t="s">
        <v>5502</v>
      </c>
      <c r="M3146" s="504" t="s">
        <v>5502</v>
      </c>
      <c r="N3146" s="504" t="s">
        <v>5502</v>
      </c>
      <c r="O3146" s="504">
        <v>35</v>
      </c>
    </row>
    <row r="3147" spans="2:15" x14ac:dyDescent="0.25">
      <c r="B3147" t="str">
        <f t="shared" si="49"/>
        <v>1020274517881Female</v>
      </c>
      <c r="C3147" s="256" t="s">
        <v>948</v>
      </c>
      <c r="D3147" s="17" t="s">
        <v>949</v>
      </c>
      <c r="E3147" s="17" t="s">
        <v>3639</v>
      </c>
      <c r="F3147" s="17" t="s">
        <v>3640</v>
      </c>
      <c r="G3147" s="256" t="s">
        <v>3904</v>
      </c>
      <c r="H3147" s="256">
        <v>0</v>
      </c>
      <c r="I3147" s="256" t="s">
        <v>5502</v>
      </c>
      <c r="J3147" s="256">
        <v>0</v>
      </c>
      <c r="K3147" s="256">
        <v>21</v>
      </c>
      <c r="L3147" s="256" t="s">
        <v>5502</v>
      </c>
      <c r="M3147" s="256">
        <v>0</v>
      </c>
      <c r="N3147" s="256">
        <v>0</v>
      </c>
      <c r="O3147" s="256">
        <v>29</v>
      </c>
    </row>
    <row r="3148" spans="2:15" x14ac:dyDescent="0.25">
      <c r="B3148" t="str">
        <f t="shared" si="49"/>
        <v>1020274517881Male</v>
      </c>
      <c r="C3148" s="256" t="s">
        <v>948</v>
      </c>
      <c r="D3148" s="17" t="s">
        <v>949</v>
      </c>
      <c r="E3148" s="17" t="s">
        <v>3639</v>
      </c>
      <c r="F3148" s="17" t="s">
        <v>3640</v>
      </c>
      <c r="G3148" s="256" t="s">
        <v>3905</v>
      </c>
      <c r="H3148" s="256">
        <v>0</v>
      </c>
      <c r="I3148" s="256" t="s">
        <v>5502</v>
      </c>
      <c r="J3148" s="256">
        <v>0</v>
      </c>
      <c r="K3148" s="256">
        <v>20</v>
      </c>
      <c r="L3148" s="256" t="s">
        <v>5502</v>
      </c>
      <c r="M3148" s="256">
        <v>0</v>
      </c>
      <c r="N3148" s="256">
        <v>0</v>
      </c>
      <c r="O3148" s="256">
        <v>33</v>
      </c>
    </row>
    <row r="3149" spans="2:15" x14ac:dyDescent="0.25">
      <c r="B3149" t="str">
        <f t="shared" si="49"/>
        <v>1020274517881Total</v>
      </c>
      <c r="C3149" s="504" t="s">
        <v>948</v>
      </c>
      <c r="D3149" s="505" t="s">
        <v>949</v>
      </c>
      <c r="E3149" s="505" t="s">
        <v>3639</v>
      </c>
      <c r="F3149" s="505" t="str">
        <f>F3148</f>
        <v>7881</v>
      </c>
      <c r="G3149" s="504" t="s">
        <v>3343</v>
      </c>
      <c r="H3149" s="504">
        <v>0</v>
      </c>
      <c r="I3149" s="504" t="s">
        <v>5502</v>
      </c>
      <c r="J3149" s="504">
        <v>0</v>
      </c>
      <c r="K3149" s="504">
        <v>41</v>
      </c>
      <c r="L3149" s="504" t="s">
        <v>5502</v>
      </c>
      <c r="M3149" s="504">
        <v>0</v>
      </c>
      <c r="N3149" s="504">
        <v>0</v>
      </c>
      <c r="O3149" s="504">
        <v>62</v>
      </c>
    </row>
    <row r="3150" spans="2:15" x14ac:dyDescent="0.25">
      <c r="B3150" t="str">
        <f t="shared" si="49"/>
        <v>1020274518110Female</v>
      </c>
      <c r="C3150" s="256" t="s">
        <v>948</v>
      </c>
      <c r="D3150" s="17" t="s">
        <v>949</v>
      </c>
      <c r="E3150" s="17" t="s">
        <v>3641</v>
      </c>
      <c r="F3150" s="17" t="s">
        <v>3642</v>
      </c>
      <c r="G3150" s="256" t="s">
        <v>3904</v>
      </c>
      <c r="H3150" s="256">
        <v>0</v>
      </c>
      <c r="I3150" s="256">
        <v>159</v>
      </c>
      <c r="J3150" s="256" t="s">
        <v>5502</v>
      </c>
      <c r="K3150" s="256" t="s">
        <v>5502</v>
      </c>
      <c r="L3150" s="256" t="s">
        <v>5502</v>
      </c>
      <c r="M3150" s="256">
        <v>0</v>
      </c>
      <c r="N3150" s="256" t="s">
        <v>5502</v>
      </c>
      <c r="O3150" s="256">
        <v>178</v>
      </c>
    </row>
    <row r="3151" spans="2:15" x14ac:dyDescent="0.25">
      <c r="B3151" t="str">
        <f t="shared" si="49"/>
        <v>1020274518110Male</v>
      </c>
      <c r="C3151" s="256" t="s">
        <v>948</v>
      </c>
      <c r="D3151" s="17" t="s">
        <v>949</v>
      </c>
      <c r="E3151" s="17" t="s">
        <v>3641</v>
      </c>
      <c r="F3151" s="17" t="s">
        <v>3642</v>
      </c>
      <c r="G3151" s="256" t="s">
        <v>3905</v>
      </c>
      <c r="H3151" s="256">
        <v>0</v>
      </c>
      <c r="I3151" s="256">
        <v>165</v>
      </c>
      <c r="J3151" s="256" t="s">
        <v>5502</v>
      </c>
      <c r="K3151" s="256" t="s">
        <v>5502</v>
      </c>
      <c r="L3151" s="256" t="s">
        <v>5502</v>
      </c>
      <c r="M3151" s="256" t="s">
        <v>5502</v>
      </c>
      <c r="N3151" s="256" t="s">
        <v>5502</v>
      </c>
      <c r="O3151" s="256">
        <v>184</v>
      </c>
    </row>
    <row r="3152" spans="2:15" x14ac:dyDescent="0.25">
      <c r="B3152" t="str">
        <f t="shared" si="49"/>
        <v>1020274518110Total</v>
      </c>
      <c r="C3152" s="504" t="s">
        <v>948</v>
      </c>
      <c r="D3152" s="505" t="s">
        <v>949</v>
      </c>
      <c r="E3152" s="505" t="s">
        <v>3641</v>
      </c>
      <c r="F3152" s="505" t="str">
        <f>F3151</f>
        <v>8110</v>
      </c>
      <c r="G3152" s="504" t="s">
        <v>3343</v>
      </c>
      <c r="H3152" s="504">
        <v>0</v>
      </c>
      <c r="I3152" s="504">
        <v>324</v>
      </c>
      <c r="J3152" s="504" t="s">
        <v>5502</v>
      </c>
      <c r="K3152" s="504">
        <v>17</v>
      </c>
      <c r="L3152" s="504">
        <v>15</v>
      </c>
      <c r="M3152" s="504" t="s">
        <v>5502</v>
      </c>
      <c r="N3152" s="504" t="s">
        <v>5502</v>
      </c>
      <c r="O3152" s="504">
        <v>362</v>
      </c>
    </row>
    <row r="3153" spans="2:15" x14ac:dyDescent="0.25">
      <c r="B3153" t="str">
        <f t="shared" si="49"/>
        <v>1020274510365Female</v>
      </c>
      <c r="C3153" s="256" t="s">
        <v>948</v>
      </c>
      <c r="D3153" s="17" t="s">
        <v>949</v>
      </c>
      <c r="E3153" s="17" t="s">
        <v>5345</v>
      </c>
      <c r="F3153" s="17" t="s">
        <v>5344</v>
      </c>
      <c r="G3153" s="256" t="s">
        <v>3904</v>
      </c>
      <c r="H3153" s="256">
        <v>0</v>
      </c>
      <c r="I3153" s="256">
        <v>32</v>
      </c>
      <c r="J3153" s="256">
        <v>0</v>
      </c>
      <c r="K3153" s="256" t="s">
        <v>5502</v>
      </c>
      <c r="L3153" s="256" t="s">
        <v>5502</v>
      </c>
      <c r="M3153" s="256">
        <v>0</v>
      </c>
      <c r="N3153" s="256">
        <v>0</v>
      </c>
      <c r="O3153" s="256">
        <v>50</v>
      </c>
    </row>
    <row r="3154" spans="2:15" x14ac:dyDescent="0.25">
      <c r="B3154" t="str">
        <f t="shared" si="49"/>
        <v>1020274510365Male</v>
      </c>
      <c r="C3154" s="256" t="s">
        <v>948</v>
      </c>
      <c r="D3154" s="17" t="s">
        <v>949</v>
      </c>
      <c r="E3154" s="17" t="s">
        <v>5345</v>
      </c>
      <c r="F3154" s="17" t="s">
        <v>5344</v>
      </c>
      <c r="G3154" s="256" t="s">
        <v>3905</v>
      </c>
      <c r="H3154" s="256">
        <v>0</v>
      </c>
      <c r="I3154" s="256">
        <v>32</v>
      </c>
      <c r="J3154" s="256">
        <v>0</v>
      </c>
      <c r="K3154" s="256" t="s">
        <v>5502</v>
      </c>
      <c r="L3154" s="256" t="s">
        <v>5502</v>
      </c>
      <c r="M3154" s="256">
        <v>0</v>
      </c>
      <c r="N3154" s="256">
        <v>0</v>
      </c>
      <c r="O3154" s="256">
        <v>43</v>
      </c>
    </row>
    <row r="3155" spans="2:15" x14ac:dyDescent="0.25">
      <c r="B3155" t="str">
        <f t="shared" si="49"/>
        <v>1020274510365Total</v>
      </c>
      <c r="C3155" s="504" t="s">
        <v>948</v>
      </c>
      <c r="D3155" s="505" t="s">
        <v>949</v>
      </c>
      <c r="E3155" s="505" t="s">
        <v>5345</v>
      </c>
      <c r="F3155" s="505" t="str">
        <f>F3154</f>
        <v>0365</v>
      </c>
      <c r="G3155" s="504" t="s">
        <v>3343</v>
      </c>
      <c r="H3155" s="504">
        <v>0</v>
      </c>
      <c r="I3155" s="504">
        <v>64</v>
      </c>
      <c r="J3155" s="504">
        <v>0</v>
      </c>
      <c r="K3155" s="504" t="s">
        <v>5502</v>
      </c>
      <c r="L3155" s="504" t="s">
        <v>5502</v>
      </c>
      <c r="M3155" s="504">
        <v>0</v>
      </c>
      <c r="N3155" s="504">
        <v>0</v>
      </c>
      <c r="O3155" s="504">
        <v>93</v>
      </c>
    </row>
    <row r="3156" spans="2:15" x14ac:dyDescent="0.25">
      <c r="B3156" t="str">
        <f t="shared" si="49"/>
        <v>1020274518105Female</v>
      </c>
      <c r="C3156" s="256" t="s">
        <v>948</v>
      </c>
      <c r="D3156" s="17" t="s">
        <v>949</v>
      </c>
      <c r="E3156" s="17" t="s">
        <v>3643</v>
      </c>
      <c r="F3156" s="17" t="s">
        <v>3644</v>
      </c>
      <c r="G3156" s="256" t="s">
        <v>3904</v>
      </c>
      <c r="H3156" s="256" t="s">
        <v>5502</v>
      </c>
      <c r="I3156" s="256">
        <v>352</v>
      </c>
      <c r="J3156" s="256" t="s">
        <v>5502</v>
      </c>
      <c r="K3156" s="256">
        <v>88</v>
      </c>
      <c r="L3156" s="256">
        <v>26</v>
      </c>
      <c r="M3156" s="256">
        <v>11</v>
      </c>
      <c r="N3156" s="256">
        <v>0</v>
      </c>
      <c r="O3156" s="256">
        <v>489</v>
      </c>
    </row>
    <row r="3157" spans="2:15" x14ac:dyDescent="0.25">
      <c r="B3157" t="str">
        <f t="shared" si="49"/>
        <v>1020274518105Male</v>
      </c>
      <c r="C3157" s="256" t="s">
        <v>948</v>
      </c>
      <c r="D3157" s="17" t="s">
        <v>949</v>
      </c>
      <c r="E3157" s="17" t="s">
        <v>3643</v>
      </c>
      <c r="F3157" s="17" t="s">
        <v>3644</v>
      </c>
      <c r="G3157" s="256" t="s">
        <v>3905</v>
      </c>
      <c r="H3157" s="256" t="s">
        <v>5502</v>
      </c>
      <c r="I3157" s="256">
        <v>207</v>
      </c>
      <c r="J3157" s="256" t="s">
        <v>5502</v>
      </c>
      <c r="K3157" s="256">
        <v>64</v>
      </c>
      <c r="L3157" s="256">
        <v>17</v>
      </c>
      <c r="M3157" s="256" t="s">
        <v>5502</v>
      </c>
      <c r="N3157" s="256">
        <v>0</v>
      </c>
      <c r="O3157" s="256">
        <v>296</v>
      </c>
    </row>
    <row r="3158" spans="2:15" x14ac:dyDescent="0.25">
      <c r="B3158" t="str">
        <f t="shared" si="49"/>
        <v>1020274518105Total</v>
      </c>
      <c r="C3158" s="504" t="s">
        <v>948</v>
      </c>
      <c r="D3158" s="505" t="s">
        <v>949</v>
      </c>
      <c r="E3158" s="505" t="s">
        <v>3643</v>
      </c>
      <c r="F3158" s="505" t="str">
        <f>F3157</f>
        <v>8105</v>
      </c>
      <c r="G3158" s="504" t="s">
        <v>3343</v>
      </c>
      <c r="H3158" s="504" t="s">
        <v>5502</v>
      </c>
      <c r="I3158" s="504">
        <v>559</v>
      </c>
      <c r="J3158" s="504" t="s">
        <v>5502</v>
      </c>
      <c r="K3158" s="504">
        <v>152</v>
      </c>
      <c r="L3158" s="504">
        <v>43</v>
      </c>
      <c r="M3158" s="504" t="s">
        <v>5502</v>
      </c>
      <c r="N3158" s="504">
        <v>0</v>
      </c>
      <c r="O3158" s="504">
        <v>785</v>
      </c>
    </row>
    <row r="3159" spans="2:15" x14ac:dyDescent="0.25">
      <c r="B3159" t="str">
        <f t="shared" si="49"/>
        <v>1020274516047Female</v>
      </c>
      <c r="C3159" s="256" t="s">
        <v>948</v>
      </c>
      <c r="D3159" s="17" t="s">
        <v>949</v>
      </c>
      <c r="E3159" s="17" t="s">
        <v>3883</v>
      </c>
      <c r="F3159" s="17" t="s">
        <v>3882</v>
      </c>
      <c r="G3159" s="256" t="s">
        <v>3904</v>
      </c>
      <c r="H3159" s="256">
        <v>0</v>
      </c>
      <c r="I3159" s="256" t="s">
        <v>5502</v>
      </c>
      <c r="J3159" s="256">
        <v>0</v>
      </c>
      <c r="K3159" s="256">
        <v>0</v>
      </c>
      <c r="L3159" s="256">
        <v>0</v>
      </c>
      <c r="M3159" s="256">
        <v>0</v>
      </c>
      <c r="N3159" s="256">
        <v>0</v>
      </c>
      <c r="O3159" s="256" t="s">
        <v>5502</v>
      </c>
    </row>
    <row r="3160" spans="2:15" x14ac:dyDescent="0.25">
      <c r="B3160" t="str">
        <f t="shared" si="49"/>
        <v>1020274516047Male</v>
      </c>
      <c r="C3160" s="256" t="s">
        <v>948</v>
      </c>
      <c r="D3160" s="17" t="s">
        <v>949</v>
      </c>
      <c r="E3160" s="17" t="s">
        <v>3883</v>
      </c>
      <c r="F3160" s="17" t="s">
        <v>3882</v>
      </c>
      <c r="G3160" s="256" t="s">
        <v>3905</v>
      </c>
      <c r="H3160" s="256">
        <v>0</v>
      </c>
      <c r="I3160" s="256" t="s">
        <v>5502</v>
      </c>
      <c r="J3160" s="256" t="s">
        <v>5502</v>
      </c>
      <c r="K3160" s="256">
        <v>0</v>
      </c>
      <c r="L3160" s="256">
        <v>0</v>
      </c>
      <c r="M3160" s="256">
        <v>0</v>
      </c>
      <c r="N3160" s="256">
        <v>0</v>
      </c>
      <c r="O3160" s="256" t="s">
        <v>5502</v>
      </c>
    </row>
    <row r="3161" spans="2:15" x14ac:dyDescent="0.25">
      <c r="B3161" t="str">
        <f t="shared" si="49"/>
        <v>1020274516047Total</v>
      </c>
      <c r="C3161" s="504" t="s">
        <v>948</v>
      </c>
      <c r="D3161" s="505" t="s">
        <v>949</v>
      </c>
      <c r="E3161" s="505" t="s">
        <v>3883</v>
      </c>
      <c r="F3161" s="505" t="str">
        <f>F3160</f>
        <v>6047</v>
      </c>
      <c r="G3161" s="504" t="s">
        <v>3343</v>
      </c>
      <c r="H3161" s="504">
        <v>0</v>
      </c>
      <c r="I3161" s="504" t="s">
        <v>5502</v>
      </c>
      <c r="J3161" s="504" t="s">
        <v>5502</v>
      </c>
      <c r="K3161" s="504">
        <v>0</v>
      </c>
      <c r="L3161" s="504">
        <v>0</v>
      </c>
      <c r="M3161" s="504">
        <v>0</v>
      </c>
      <c r="N3161" s="504">
        <v>0</v>
      </c>
      <c r="O3161" s="504" t="s">
        <v>5502</v>
      </c>
    </row>
    <row r="3162" spans="2:15" x14ac:dyDescent="0.25">
      <c r="B3162" t="str">
        <f t="shared" si="49"/>
        <v>1020274518300Female</v>
      </c>
      <c r="C3162" s="256" t="s">
        <v>948</v>
      </c>
      <c r="D3162" s="17" t="s">
        <v>949</v>
      </c>
      <c r="E3162" s="17" t="s">
        <v>3884</v>
      </c>
      <c r="F3162" s="17" t="s">
        <v>5346</v>
      </c>
      <c r="G3162" s="256" t="s">
        <v>3904</v>
      </c>
      <c r="H3162" s="256">
        <v>0</v>
      </c>
      <c r="I3162" s="256">
        <v>15</v>
      </c>
      <c r="J3162" s="256" t="s">
        <v>5502</v>
      </c>
      <c r="K3162" s="256">
        <v>37</v>
      </c>
      <c r="L3162" s="256" t="s">
        <v>5502</v>
      </c>
      <c r="M3162" s="256" t="s">
        <v>5502</v>
      </c>
      <c r="N3162" s="256">
        <v>0</v>
      </c>
      <c r="O3162" s="256">
        <v>60</v>
      </c>
    </row>
    <row r="3163" spans="2:15" x14ac:dyDescent="0.25">
      <c r="B3163" t="str">
        <f t="shared" si="49"/>
        <v>1020274518300Male</v>
      </c>
      <c r="C3163" s="256" t="s">
        <v>948</v>
      </c>
      <c r="D3163" s="17" t="s">
        <v>949</v>
      </c>
      <c r="E3163" s="17" t="s">
        <v>3884</v>
      </c>
      <c r="F3163" s="17" t="s">
        <v>5346</v>
      </c>
      <c r="G3163" s="256" t="s">
        <v>3905</v>
      </c>
      <c r="H3163" s="256">
        <v>0</v>
      </c>
      <c r="I3163" s="256" t="s">
        <v>5502</v>
      </c>
      <c r="J3163" s="256">
        <v>0</v>
      </c>
      <c r="K3163" s="256">
        <v>29</v>
      </c>
      <c r="L3163" s="256">
        <v>0</v>
      </c>
      <c r="M3163" s="256" t="s">
        <v>5502</v>
      </c>
      <c r="N3163" s="256">
        <v>0</v>
      </c>
      <c r="O3163" s="256">
        <v>50</v>
      </c>
    </row>
    <row r="3164" spans="2:15" x14ac:dyDescent="0.25">
      <c r="B3164" t="str">
        <f t="shared" si="49"/>
        <v>1020274518300Total</v>
      </c>
      <c r="C3164" s="504" t="s">
        <v>948</v>
      </c>
      <c r="D3164" s="505" t="s">
        <v>949</v>
      </c>
      <c r="E3164" s="505" t="s">
        <v>3884</v>
      </c>
      <c r="F3164" s="505" t="str">
        <f>F3163</f>
        <v>8300</v>
      </c>
      <c r="G3164" s="504" t="s">
        <v>3343</v>
      </c>
      <c r="H3164" s="504">
        <v>0</v>
      </c>
      <c r="I3164" s="504" t="s">
        <v>5502</v>
      </c>
      <c r="J3164" s="504" t="s">
        <v>5502</v>
      </c>
      <c r="K3164" s="504">
        <v>66</v>
      </c>
      <c r="L3164" s="504" t="s">
        <v>5502</v>
      </c>
      <c r="M3164" s="504" t="s">
        <v>5502</v>
      </c>
      <c r="N3164" s="504">
        <v>0</v>
      </c>
      <c r="O3164" s="504">
        <v>110</v>
      </c>
    </row>
    <row r="3165" spans="2:15" x14ac:dyDescent="0.25">
      <c r="B3165" t="str">
        <f t="shared" si="49"/>
        <v>1020274510416Female</v>
      </c>
      <c r="C3165" s="256" t="s">
        <v>948</v>
      </c>
      <c r="D3165" s="17" t="s">
        <v>949</v>
      </c>
      <c r="E3165" s="17" t="s">
        <v>3645</v>
      </c>
      <c r="F3165" s="17" t="s">
        <v>3646</v>
      </c>
      <c r="G3165" s="256" t="s">
        <v>3904</v>
      </c>
      <c r="H3165" s="256">
        <v>0</v>
      </c>
      <c r="I3165" s="256">
        <v>176</v>
      </c>
      <c r="J3165" s="256" t="s">
        <v>5502</v>
      </c>
      <c r="K3165" s="256">
        <v>27</v>
      </c>
      <c r="L3165" s="256" t="s">
        <v>5502</v>
      </c>
      <c r="M3165" s="256">
        <v>0</v>
      </c>
      <c r="N3165" s="256">
        <v>0</v>
      </c>
      <c r="O3165" s="256">
        <v>217</v>
      </c>
    </row>
    <row r="3166" spans="2:15" x14ac:dyDescent="0.25">
      <c r="B3166" t="str">
        <f t="shared" si="49"/>
        <v>1020274510416Male</v>
      </c>
      <c r="C3166" s="256" t="s">
        <v>948</v>
      </c>
      <c r="D3166" s="17" t="s">
        <v>949</v>
      </c>
      <c r="E3166" s="17" t="s">
        <v>3645</v>
      </c>
      <c r="F3166" s="17" t="s">
        <v>3646</v>
      </c>
      <c r="G3166" s="256" t="s">
        <v>3905</v>
      </c>
      <c r="H3166" s="256">
        <v>0</v>
      </c>
      <c r="I3166" s="256">
        <v>164</v>
      </c>
      <c r="J3166" s="256" t="s">
        <v>5502</v>
      </c>
      <c r="K3166" s="256">
        <v>30</v>
      </c>
      <c r="L3166" s="256" t="s">
        <v>5502</v>
      </c>
      <c r="M3166" s="256">
        <v>0</v>
      </c>
      <c r="N3166" s="256">
        <v>0</v>
      </c>
      <c r="O3166" s="256">
        <v>216</v>
      </c>
    </row>
    <row r="3167" spans="2:15" x14ac:dyDescent="0.25">
      <c r="B3167" t="str">
        <f t="shared" si="49"/>
        <v>1020274510416Total</v>
      </c>
      <c r="C3167" s="504" t="s">
        <v>948</v>
      </c>
      <c r="D3167" s="505" t="s">
        <v>949</v>
      </c>
      <c r="E3167" s="505" t="s">
        <v>3645</v>
      </c>
      <c r="F3167" s="505" t="str">
        <f>F3166</f>
        <v>0416</v>
      </c>
      <c r="G3167" s="504" t="s">
        <v>3343</v>
      </c>
      <c r="H3167" s="504">
        <v>0</v>
      </c>
      <c r="I3167" s="504">
        <v>340</v>
      </c>
      <c r="J3167" s="504" t="s">
        <v>5502</v>
      </c>
      <c r="K3167" s="504">
        <v>57</v>
      </c>
      <c r="L3167" s="504" t="s">
        <v>5502</v>
      </c>
      <c r="M3167" s="504">
        <v>0</v>
      </c>
      <c r="N3167" s="504">
        <v>0</v>
      </c>
      <c r="O3167" s="504">
        <v>433</v>
      </c>
    </row>
    <row r="3168" spans="2:15" x14ac:dyDescent="0.25">
      <c r="B3168" t="str">
        <f t="shared" si="49"/>
        <v>1020274510379Female</v>
      </c>
      <c r="C3168" s="256" t="s">
        <v>948</v>
      </c>
      <c r="D3168" s="17" t="s">
        <v>949</v>
      </c>
      <c r="E3168" s="17" t="s">
        <v>3647</v>
      </c>
      <c r="F3168" s="17" t="s">
        <v>3648</v>
      </c>
      <c r="G3168" s="256" t="s">
        <v>3904</v>
      </c>
      <c r="H3168" s="256">
        <v>0</v>
      </c>
      <c r="I3168" s="256">
        <v>33</v>
      </c>
      <c r="J3168" s="256">
        <v>0</v>
      </c>
      <c r="K3168" s="256">
        <v>14</v>
      </c>
      <c r="L3168" s="256" t="s">
        <v>5502</v>
      </c>
      <c r="M3168" s="256" t="s">
        <v>5502</v>
      </c>
      <c r="N3168" s="256">
        <v>0</v>
      </c>
      <c r="O3168" s="256">
        <v>53</v>
      </c>
    </row>
    <row r="3169" spans="2:15" x14ac:dyDescent="0.25">
      <c r="B3169" t="str">
        <f t="shared" si="49"/>
        <v>1020274510379Male</v>
      </c>
      <c r="C3169" s="256" t="s">
        <v>948</v>
      </c>
      <c r="D3169" s="17" t="s">
        <v>949</v>
      </c>
      <c r="E3169" s="17" t="s">
        <v>3647</v>
      </c>
      <c r="F3169" s="17" t="s">
        <v>3648</v>
      </c>
      <c r="G3169" s="256" t="s">
        <v>3905</v>
      </c>
      <c r="H3169" s="256">
        <v>0</v>
      </c>
      <c r="I3169" s="256">
        <v>36</v>
      </c>
      <c r="J3169" s="256" t="s">
        <v>5502</v>
      </c>
      <c r="K3169" s="256">
        <v>12</v>
      </c>
      <c r="L3169" s="256" t="s">
        <v>5502</v>
      </c>
      <c r="M3169" s="256">
        <v>0</v>
      </c>
      <c r="N3169" s="256">
        <v>0</v>
      </c>
      <c r="O3169" s="256">
        <v>51</v>
      </c>
    </row>
    <row r="3170" spans="2:15" x14ac:dyDescent="0.25">
      <c r="B3170" t="str">
        <f t="shared" si="49"/>
        <v>1020274510379Total</v>
      </c>
      <c r="C3170" s="504" t="s">
        <v>948</v>
      </c>
      <c r="D3170" s="505" t="s">
        <v>949</v>
      </c>
      <c r="E3170" s="505" t="s">
        <v>3647</v>
      </c>
      <c r="F3170" s="505" t="str">
        <f>F3169</f>
        <v>0379</v>
      </c>
      <c r="G3170" s="504" t="s">
        <v>3343</v>
      </c>
      <c r="H3170" s="504">
        <v>0</v>
      </c>
      <c r="I3170" s="504">
        <v>69</v>
      </c>
      <c r="J3170" s="504" t="s">
        <v>5502</v>
      </c>
      <c r="K3170" s="504">
        <v>26</v>
      </c>
      <c r="L3170" s="504" t="s">
        <v>5502</v>
      </c>
      <c r="M3170" s="504" t="s">
        <v>5502</v>
      </c>
      <c r="N3170" s="504">
        <v>0</v>
      </c>
      <c r="O3170" s="504">
        <v>104</v>
      </c>
    </row>
    <row r="3171" spans="2:15" x14ac:dyDescent="0.25">
      <c r="B3171" t="str">
        <f t="shared" si="49"/>
        <v>1020274518107Female</v>
      </c>
      <c r="C3171" s="256" t="s">
        <v>948</v>
      </c>
      <c r="D3171" s="17" t="s">
        <v>949</v>
      </c>
      <c r="E3171" s="17" t="s">
        <v>7673</v>
      </c>
      <c r="F3171" s="17" t="s">
        <v>3649</v>
      </c>
      <c r="G3171" s="256" t="s">
        <v>3904</v>
      </c>
      <c r="H3171" s="256">
        <v>0</v>
      </c>
      <c r="I3171" s="256">
        <v>80</v>
      </c>
      <c r="J3171" s="256" t="s">
        <v>5502</v>
      </c>
      <c r="K3171" s="256">
        <v>69</v>
      </c>
      <c r="L3171" s="256">
        <v>21</v>
      </c>
      <c r="M3171" s="256" t="s">
        <v>5502</v>
      </c>
      <c r="N3171" s="256">
        <v>0</v>
      </c>
      <c r="O3171" s="256">
        <v>182</v>
      </c>
    </row>
    <row r="3172" spans="2:15" x14ac:dyDescent="0.25">
      <c r="B3172" t="str">
        <f t="shared" si="49"/>
        <v>1020274518107Male</v>
      </c>
      <c r="C3172" s="256" t="s">
        <v>948</v>
      </c>
      <c r="D3172" s="17" t="s">
        <v>949</v>
      </c>
      <c r="E3172" s="17" t="s">
        <v>7673</v>
      </c>
      <c r="F3172" s="17" t="s">
        <v>3649</v>
      </c>
      <c r="G3172" s="256" t="s">
        <v>3905</v>
      </c>
      <c r="H3172" s="256">
        <v>0</v>
      </c>
      <c r="I3172" s="256">
        <v>98</v>
      </c>
      <c r="J3172" s="256" t="s">
        <v>5502</v>
      </c>
      <c r="K3172" s="256">
        <v>148</v>
      </c>
      <c r="L3172" s="256">
        <v>26</v>
      </c>
      <c r="M3172" s="256" t="s">
        <v>5502</v>
      </c>
      <c r="N3172" s="256">
        <v>0</v>
      </c>
      <c r="O3172" s="256">
        <v>289</v>
      </c>
    </row>
    <row r="3173" spans="2:15" x14ac:dyDescent="0.25">
      <c r="B3173" t="str">
        <f t="shared" si="49"/>
        <v>1020274518107Total</v>
      </c>
      <c r="C3173" s="504" t="s">
        <v>948</v>
      </c>
      <c r="D3173" s="505" t="s">
        <v>949</v>
      </c>
      <c r="E3173" s="505" t="s">
        <v>7673</v>
      </c>
      <c r="F3173" s="505" t="str">
        <f>F3172</f>
        <v>8107</v>
      </c>
      <c r="G3173" s="504" t="s">
        <v>3343</v>
      </c>
      <c r="H3173" s="504">
        <v>0</v>
      </c>
      <c r="I3173" s="504">
        <v>178</v>
      </c>
      <c r="J3173" s="504" t="s">
        <v>5502</v>
      </c>
      <c r="K3173" s="504">
        <v>217</v>
      </c>
      <c r="L3173" s="504">
        <v>47</v>
      </c>
      <c r="M3173" s="504" t="s">
        <v>5502</v>
      </c>
      <c r="N3173" s="504">
        <v>0</v>
      </c>
      <c r="O3173" s="504">
        <v>471</v>
      </c>
    </row>
    <row r="3174" spans="2:15" x14ac:dyDescent="0.25">
      <c r="B3174" t="str">
        <f t="shared" si="49"/>
        <v>1020274517693Female</v>
      </c>
      <c r="C3174" s="256" t="s">
        <v>948</v>
      </c>
      <c r="D3174" s="17" t="s">
        <v>949</v>
      </c>
      <c r="E3174" s="17" t="s">
        <v>3650</v>
      </c>
      <c r="F3174" s="17" t="s">
        <v>3651</v>
      </c>
      <c r="G3174" s="256" t="s">
        <v>3904</v>
      </c>
      <c r="H3174" s="256">
        <v>0</v>
      </c>
      <c r="I3174" s="256">
        <v>25</v>
      </c>
      <c r="J3174" s="256" t="s">
        <v>5502</v>
      </c>
      <c r="K3174" s="256">
        <v>68</v>
      </c>
      <c r="L3174" s="256">
        <v>12</v>
      </c>
      <c r="M3174" s="256" t="s">
        <v>5502</v>
      </c>
      <c r="N3174" s="256">
        <v>0</v>
      </c>
      <c r="O3174" s="256">
        <v>109</v>
      </c>
    </row>
    <row r="3175" spans="2:15" x14ac:dyDescent="0.25">
      <c r="B3175" t="str">
        <f t="shared" si="49"/>
        <v>1020274517693Male</v>
      </c>
      <c r="C3175" s="256" t="s">
        <v>948</v>
      </c>
      <c r="D3175" s="17" t="s">
        <v>949</v>
      </c>
      <c r="E3175" s="17" t="s">
        <v>3650</v>
      </c>
      <c r="F3175" s="17" t="s">
        <v>3651</v>
      </c>
      <c r="G3175" s="256" t="s">
        <v>3905</v>
      </c>
      <c r="H3175" s="256">
        <v>0</v>
      </c>
      <c r="I3175" s="256">
        <v>23</v>
      </c>
      <c r="J3175" s="256" t="s">
        <v>5502</v>
      </c>
      <c r="K3175" s="256">
        <v>87</v>
      </c>
      <c r="L3175" s="256">
        <v>16</v>
      </c>
      <c r="M3175" s="256" t="s">
        <v>5502</v>
      </c>
      <c r="N3175" s="256">
        <v>0</v>
      </c>
      <c r="O3175" s="256">
        <v>131</v>
      </c>
    </row>
    <row r="3176" spans="2:15" x14ac:dyDescent="0.25">
      <c r="B3176" t="str">
        <f t="shared" si="49"/>
        <v>1020274517693Total</v>
      </c>
      <c r="C3176" s="504" t="s">
        <v>948</v>
      </c>
      <c r="D3176" s="505" t="s">
        <v>949</v>
      </c>
      <c r="E3176" s="505" t="s">
        <v>3650</v>
      </c>
      <c r="F3176" s="505" t="str">
        <f>F3175</f>
        <v>7693</v>
      </c>
      <c r="G3176" s="504" t="s">
        <v>3343</v>
      </c>
      <c r="H3176" s="504">
        <v>0</v>
      </c>
      <c r="I3176" s="504">
        <v>48</v>
      </c>
      <c r="J3176" s="504" t="s">
        <v>5502</v>
      </c>
      <c r="K3176" s="504">
        <v>155</v>
      </c>
      <c r="L3176" s="504">
        <v>28</v>
      </c>
      <c r="M3176" s="504" t="s">
        <v>5502</v>
      </c>
      <c r="N3176" s="504">
        <v>0</v>
      </c>
      <c r="O3176" s="504">
        <v>240</v>
      </c>
    </row>
    <row r="3177" spans="2:15" x14ac:dyDescent="0.25">
      <c r="B3177" t="str">
        <f t="shared" si="49"/>
        <v>1020274517888Female</v>
      </c>
      <c r="C3177" s="256" t="s">
        <v>948</v>
      </c>
      <c r="D3177" s="17" t="s">
        <v>949</v>
      </c>
      <c r="E3177" s="17" t="s">
        <v>3652</v>
      </c>
      <c r="F3177" s="17" t="s">
        <v>3653</v>
      </c>
      <c r="G3177" s="256" t="s">
        <v>3904</v>
      </c>
      <c r="H3177" s="256">
        <v>0</v>
      </c>
      <c r="I3177" s="256">
        <v>54</v>
      </c>
      <c r="J3177" s="256" t="s">
        <v>5502</v>
      </c>
      <c r="K3177" s="256">
        <v>43</v>
      </c>
      <c r="L3177" s="256">
        <v>12</v>
      </c>
      <c r="M3177" s="256">
        <v>18</v>
      </c>
      <c r="N3177" s="256" t="s">
        <v>5502</v>
      </c>
      <c r="O3177" s="256">
        <v>139</v>
      </c>
    </row>
    <row r="3178" spans="2:15" x14ac:dyDescent="0.25">
      <c r="B3178" t="str">
        <f t="shared" si="49"/>
        <v>1020274517888Male</v>
      </c>
      <c r="C3178" s="256" t="s">
        <v>948</v>
      </c>
      <c r="D3178" s="17" t="s">
        <v>949</v>
      </c>
      <c r="E3178" s="17" t="s">
        <v>3652</v>
      </c>
      <c r="F3178" s="17" t="s">
        <v>3653</v>
      </c>
      <c r="G3178" s="256" t="s">
        <v>3905</v>
      </c>
      <c r="H3178" s="256">
        <v>0</v>
      </c>
      <c r="I3178" s="256">
        <v>67</v>
      </c>
      <c r="J3178" s="256">
        <v>18</v>
      </c>
      <c r="K3178" s="256">
        <v>55</v>
      </c>
      <c r="L3178" s="256">
        <v>14</v>
      </c>
      <c r="M3178" s="256">
        <v>17</v>
      </c>
      <c r="N3178" s="256">
        <v>0</v>
      </c>
      <c r="O3178" s="256">
        <v>171</v>
      </c>
    </row>
    <row r="3179" spans="2:15" x14ac:dyDescent="0.25">
      <c r="B3179" t="str">
        <f t="shared" si="49"/>
        <v>1020274517888Total</v>
      </c>
      <c r="C3179" s="504" t="s">
        <v>948</v>
      </c>
      <c r="D3179" s="505" t="s">
        <v>949</v>
      </c>
      <c r="E3179" s="505" t="s">
        <v>3652</v>
      </c>
      <c r="F3179" s="505" t="str">
        <f>F3178</f>
        <v>7888</v>
      </c>
      <c r="G3179" s="504" t="s">
        <v>3343</v>
      </c>
      <c r="H3179" s="504">
        <v>0</v>
      </c>
      <c r="I3179" s="504">
        <v>121</v>
      </c>
      <c r="J3179" s="504" t="s">
        <v>5502</v>
      </c>
      <c r="K3179" s="504">
        <v>98</v>
      </c>
      <c r="L3179" s="504" t="s">
        <v>5502</v>
      </c>
      <c r="M3179" s="504">
        <v>35</v>
      </c>
      <c r="N3179" s="504" t="s">
        <v>5502</v>
      </c>
      <c r="O3179" s="504">
        <v>310</v>
      </c>
    </row>
    <row r="3180" spans="2:15" x14ac:dyDescent="0.25">
      <c r="B3180" t="str">
        <f t="shared" si="49"/>
        <v>1020274517039Female</v>
      </c>
      <c r="C3180" s="256" t="s">
        <v>948</v>
      </c>
      <c r="D3180" s="17" t="s">
        <v>949</v>
      </c>
      <c r="E3180" s="17" t="s">
        <v>3654</v>
      </c>
      <c r="F3180" s="17" t="s">
        <v>3655</v>
      </c>
      <c r="G3180" s="256" t="s">
        <v>3904</v>
      </c>
      <c r="H3180" s="256">
        <v>0</v>
      </c>
      <c r="I3180" s="256">
        <v>89</v>
      </c>
      <c r="J3180" s="256" t="s">
        <v>5502</v>
      </c>
      <c r="K3180" s="256">
        <v>15</v>
      </c>
      <c r="L3180" s="256" t="s">
        <v>5502</v>
      </c>
      <c r="M3180" s="256" t="s">
        <v>5502</v>
      </c>
      <c r="N3180" s="256">
        <v>0</v>
      </c>
      <c r="O3180" s="256">
        <v>110</v>
      </c>
    </row>
    <row r="3181" spans="2:15" x14ac:dyDescent="0.25">
      <c r="B3181" t="str">
        <f t="shared" si="49"/>
        <v>1020274517039Male</v>
      </c>
      <c r="C3181" s="256" t="s">
        <v>948</v>
      </c>
      <c r="D3181" s="17" t="s">
        <v>949</v>
      </c>
      <c r="E3181" s="17" t="s">
        <v>3654</v>
      </c>
      <c r="F3181" s="17" t="s">
        <v>3655</v>
      </c>
      <c r="G3181" s="256" t="s">
        <v>3905</v>
      </c>
      <c r="H3181" s="256">
        <v>0</v>
      </c>
      <c r="I3181" s="256">
        <v>80</v>
      </c>
      <c r="J3181" s="256">
        <v>0</v>
      </c>
      <c r="K3181" s="256" t="s">
        <v>5502</v>
      </c>
      <c r="L3181" s="256" t="s">
        <v>5502</v>
      </c>
      <c r="M3181" s="256">
        <v>0</v>
      </c>
      <c r="N3181" s="256">
        <v>0</v>
      </c>
      <c r="O3181" s="256">
        <v>100</v>
      </c>
    </row>
    <row r="3182" spans="2:15" x14ac:dyDescent="0.25">
      <c r="B3182" t="str">
        <f t="shared" si="49"/>
        <v>1020274517039Total</v>
      </c>
      <c r="C3182" s="504" t="s">
        <v>948</v>
      </c>
      <c r="D3182" s="505" t="s">
        <v>949</v>
      </c>
      <c r="E3182" s="505" t="s">
        <v>3654</v>
      </c>
      <c r="F3182" s="505" t="str">
        <f>F3181</f>
        <v>7039</v>
      </c>
      <c r="G3182" s="504" t="s">
        <v>3343</v>
      </c>
      <c r="H3182" s="504">
        <v>0</v>
      </c>
      <c r="I3182" s="504">
        <v>169</v>
      </c>
      <c r="J3182" s="504" t="s">
        <v>5502</v>
      </c>
      <c r="K3182" s="504" t="s">
        <v>5502</v>
      </c>
      <c r="L3182" s="504" t="s">
        <v>5502</v>
      </c>
      <c r="M3182" s="504" t="s">
        <v>5502</v>
      </c>
      <c r="N3182" s="504">
        <v>0</v>
      </c>
      <c r="O3182" s="504">
        <v>210</v>
      </c>
    </row>
    <row r="3183" spans="2:15" x14ac:dyDescent="0.25">
      <c r="B3183" t="str">
        <f t="shared" si="49"/>
        <v>1020274517884Female</v>
      </c>
      <c r="C3183" s="256" t="s">
        <v>948</v>
      </c>
      <c r="D3183" s="17" t="s">
        <v>949</v>
      </c>
      <c r="E3183" s="17" t="s">
        <v>3656</v>
      </c>
      <c r="F3183" s="17" t="s">
        <v>3657</v>
      </c>
      <c r="G3183" s="256" t="s">
        <v>3904</v>
      </c>
      <c r="H3183" s="256">
        <v>0</v>
      </c>
      <c r="I3183" s="256">
        <v>16</v>
      </c>
      <c r="J3183" s="256">
        <v>0</v>
      </c>
      <c r="K3183" s="256" t="s">
        <v>5502</v>
      </c>
      <c r="L3183" s="256" t="s">
        <v>5502</v>
      </c>
      <c r="M3183" s="256">
        <v>0</v>
      </c>
      <c r="N3183" s="256">
        <v>0</v>
      </c>
      <c r="O3183" s="256">
        <v>19</v>
      </c>
    </row>
    <row r="3184" spans="2:15" x14ac:dyDescent="0.25">
      <c r="B3184" t="str">
        <f t="shared" si="49"/>
        <v>1020274517884Male</v>
      </c>
      <c r="C3184" s="256" t="s">
        <v>948</v>
      </c>
      <c r="D3184" s="17" t="s">
        <v>949</v>
      </c>
      <c r="E3184" s="17" t="s">
        <v>3656</v>
      </c>
      <c r="F3184" s="17" t="s">
        <v>3657</v>
      </c>
      <c r="G3184" s="256" t="s">
        <v>3905</v>
      </c>
      <c r="H3184" s="256">
        <v>0</v>
      </c>
      <c r="I3184" s="256">
        <v>14</v>
      </c>
      <c r="J3184" s="256">
        <v>0</v>
      </c>
      <c r="K3184" s="256" t="s">
        <v>5502</v>
      </c>
      <c r="L3184" s="256" t="s">
        <v>5502</v>
      </c>
      <c r="M3184" s="256">
        <v>0</v>
      </c>
      <c r="N3184" s="256">
        <v>0</v>
      </c>
      <c r="O3184" s="256">
        <v>20</v>
      </c>
    </row>
    <row r="3185" spans="2:15" x14ac:dyDescent="0.25">
      <c r="B3185" t="str">
        <f t="shared" si="49"/>
        <v>1020274517884Total</v>
      </c>
      <c r="C3185" s="504" t="s">
        <v>948</v>
      </c>
      <c r="D3185" s="505" t="s">
        <v>949</v>
      </c>
      <c r="E3185" s="505" t="s">
        <v>3656</v>
      </c>
      <c r="F3185" s="505" t="str">
        <f>F3184</f>
        <v>7884</v>
      </c>
      <c r="G3185" s="504" t="s">
        <v>3343</v>
      </c>
      <c r="H3185" s="504">
        <v>0</v>
      </c>
      <c r="I3185" s="504">
        <v>30</v>
      </c>
      <c r="J3185" s="504">
        <v>0</v>
      </c>
      <c r="K3185" s="504" t="s">
        <v>5502</v>
      </c>
      <c r="L3185" s="504" t="s">
        <v>5502</v>
      </c>
      <c r="M3185" s="504">
        <v>0</v>
      </c>
      <c r="N3185" s="504">
        <v>0</v>
      </c>
      <c r="O3185" s="504">
        <v>39</v>
      </c>
    </row>
    <row r="3186" spans="2:15" x14ac:dyDescent="0.25">
      <c r="B3186" t="str">
        <f t="shared" si="49"/>
        <v>1184066026385Female</v>
      </c>
      <c r="C3186" s="256" t="s">
        <v>950</v>
      </c>
      <c r="D3186" s="17" t="s">
        <v>951</v>
      </c>
      <c r="E3186" s="17" t="s">
        <v>2713</v>
      </c>
      <c r="F3186" s="17" t="s">
        <v>2714</v>
      </c>
      <c r="G3186" s="256" t="s">
        <v>3904</v>
      </c>
      <c r="H3186" s="256">
        <v>0</v>
      </c>
      <c r="I3186" s="256">
        <v>15</v>
      </c>
      <c r="J3186" s="256" t="s">
        <v>5502</v>
      </c>
      <c r="K3186" s="256">
        <v>234</v>
      </c>
      <c r="L3186" s="256">
        <v>0</v>
      </c>
      <c r="M3186" s="256" t="s">
        <v>5502</v>
      </c>
      <c r="N3186" s="256">
        <v>0</v>
      </c>
      <c r="O3186" s="256">
        <v>265</v>
      </c>
    </row>
    <row r="3187" spans="2:15" x14ac:dyDescent="0.25">
      <c r="B3187" t="str">
        <f t="shared" si="49"/>
        <v>1184066026385Male</v>
      </c>
      <c r="C3187" s="256" t="s">
        <v>950</v>
      </c>
      <c r="D3187" s="17" t="s">
        <v>951</v>
      </c>
      <c r="E3187" s="17" t="s">
        <v>2713</v>
      </c>
      <c r="F3187" s="17" t="s">
        <v>2714</v>
      </c>
      <c r="G3187" s="256" t="s">
        <v>3905</v>
      </c>
      <c r="H3187" s="256">
        <v>0</v>
      </c>
      <c r="I3187" s="256">
        <v>11</v>
      </c>
      <c r="J3187" s="256">
        <v>12</v>
      </c>
      <c r="K3187" s="256">
        <v>208</v>
      </c>
      <c r="L3187" s="256" t="s">
        <v>5502</v>
      </c>
      <c r="M3187" s="256" t="s">
        <v>5502</v>
      </c>
      <c r="N3187" s="256">
        <v>0</v>
      </c>
      <c r="O3187" s="256">
        <v>234</v>
      </c>
    </row>
    <row r="3188" spans="2:15" x14ac:dyDescent="0.25">
      <c r="B3188" t="str">
        <f t="shared" si="49"/>
        <v>1184066026385Total</v>
      </c>
      <c r="C3188" s="504" t="s">
        <v>950</v>
      </c>
      <c r="D3188" s="505" t="s">
        <v>951</v>
      </c>
      <c r="E3188" s="505" t="s">
        <v>2713</v>
      </c>
      <c r="F3188" s="505" t="str">
        <f>F3187</f>
        <v>6385</v>
      </c>
      <c r="G3188" s="504" t="s">
        <v>3343</v>
      </c>
      <c r="H3188" s="504">
        <v>0</v>
      </c>
      <c r="I3188" s="504">
        <v>26</v>
      </c>
      <c r="J3188" s="504" t="s">
        <v>5502</v>
      </c>
      <c r="K3188" s="504">
        <v>442</v>
      </c>
      <c r="L3188" s="504" t="s">
        <v>5502</v>
      </c>
      <c r="M3188" s="504" t="s">
        <v>5502</v>
      </c>
      <c r="N3188" s="504">
        <v>0</v>
      </c>
      <c r="O3188" s="504">
        <v>499</v>
      </c>
    </row>
    <row r="3189" spans="2:15" x14ac:dyDescent="0.25">
      <c r="B3189" t="str">
        <f t="shared" si="49"/>
        <v>1184066025058Female</v>
      </c>
      <c r="C3189" s="256" t="s">
        <v>950</v>
      </c>
      <c r="D3189" s="17" t="s">
        <v>951</v>
      </c>
      <c r="E3189" s="17" t="s">
        <v>2715</v>
      </c>
      <c r="F3189" s="17" t="s">
        <v>2716</v>
      </c>
      <c r="G3189" s="256" t="s">
        <v>3904</v>
      </c>
      <c r="H3189" s="256">
        <v>0</v>
      </c>
      <c r="I3189" s="256">
        <v>13</v>
      </c>
      <c r="J3189" s="256" t="s">
        <v>5502</v>
      </c>
      <c r="K3189" s="256">
        <v>485</v>
      </c>
      <c r="L3189" s="256" t="s">
        <v>5502</v>
      </c>
      <c r="M3189" s="256" t="s">
        <v>5502</v>
      </c>
      <c r="N3189" s="256">
        <v>0</v>
      </c>
      <c r="O3189" s="256">
        <v>517</v>
      </c>
    </row>
    <row r="3190" spans="2:15" x14ac:dyDescent="0.25">
      <c r="B3190" t="str">
        <f t="shared" si="49"/>
        <v>1184066025058Male</v>
      </c>
      <c r="C3190" s="256" t="s">
        <v>950</v>
      </c>
      <c r="D3190" s="17" t="s">
        <v>951</v>
      </c>
      <c r="E3190" s="17" t="s">
        <v>2715</v>
      </c>
      <c r="F3190" s="17" t="s">
        <v>2716</v>
      </c>
      <c r="G3190" s="256" t="s">
        <v>3905</v>
      </c>
      <c r="H3190" s="256" t="s">
        <v>5502</v>
      </c>
      <c r="I3190" s="256">
        <v>20</v>
      </c>
      <c r="J3190" s="256">
        <v>20</v>
      </c>
      <c r="K3190" s="256">
        <v>453</v>
      </c>
      <c r="L3190" s="256" t="s">
        <v>5502</v>
      </c>
      <c r="M3190" s="256" t="s">
        <v>5502</v>
      </c>
      <c r="N3190" s="256" t="s">
        <v>5502</v>
      </c>
      <c r="O3190" s="256">
        <v>500</v>
      </c>
    </row>
    <row r="3191" spans="2:15" x14ac:dyDescent="0.25">
      <c r="B3191" t="str">
        <f t="shared" si="49"/>
        <v>1184066025058Total</v>
      </c>
      <c r="C3191" s="504" t="s">
        <v>950</v>
      </c>
      <c r="D3191" s="505" t="s">
        <v>951</v>
      </c>
      <c r="E3191" s="505" t="s">
        <v>2715</v>
      </c>
      <c r="F3191" s="505" t="str">
        <f>F3190</f>
        <v>5058</v>
      </c>
      <c r="G3191" s="504" t="s">
        <v>3343</v>
      </c>
      <c r="H3191" s="504" t="s">
        <v>5502</v>
      </c>
      <c r="I3191" s="504">
        <v>33</v>
      </c>
      <c r="J3191" s="504" t="s">
        <v>5502</v>
      </c>
      <c r="K3191" s="504">
        <v>938</v>
      </c>
      <c r="L3191" s="504" t="s">
        <v>5502</v>
      </c>
      <c r="M3191" s="504" t="s">
        <v>5502</v>
      </c>
      <c r="N3191" s="504" t="s">
        <v>5502</v>
      </c>
      <c r="O3191" s="504">
        <v>1017</v>
      </c>
    </row>
    <row r="3192" spans="2:15" x14ac:dyDescent="0.25">
      <c r="B3192" t="str">
        <f t="shared" si="49"/>
        <v>1204552033210Female</v>
      </c>
      <c r="C3192" s="256" t="s">
        <v>953</v>
      </c>
      <c r="D3192" s="17" t="s">
        <v>954</v>
      </c>
      <c r="E3192" s="17" t="s">
        <v>2718</v>
      </c>
      <c r="F3192" s="17" t="s">
        <v>2719</v>
      </c>
      <c r="G3192" s="256" t="s">
        <v>3904</v>
      </c>
      <c r="H3192" s="256" t="s">
        <v>5502</v>
      </c>
      <c r="I3192" s="256">
        <v>80</v>
      </c>
      <c r="J3192" s="256">
        <v>78</v>
      </c>
      <c r="K3192" s="256">
        <v>625</v>
      </c>
      <c r="L3192" s="256" t="s">
        <v>5502</v>
      </c>
      <c r="M3192" s="256" t="s">
        <v>5502</v>
      </c>
      <c r="N3192" s="256" t="s">
        <v>5502</v>
      </c>
      <c r="O3192" s="256">
        <v>810</v>
      </c>
    </row>
    <row r="3193" spans="2:15" x14ac:dyDescent="0.25">
      <c r="B3193" t="str">
        <f t="shared" si="49"/>
        <v>1204552033210Male</v>
      </c>
      <c r="C3193" s="256" t="s">
        <v>953</v>
      </c>
      <c r="D3193" s="17" t="s">
        <v>954</v>
      </c>
      <c r="E3193" s="17" t="s">
        <v>2718</v>
      </c>
      <c r="F3193" s="17" t="s">
        <v>2719</v>
      </c>
      <c r="G3193" s="256" t="s">
        <v>3905</v>
      </c>
      <c r="H3193" s="256" t="s">
        <v>5502</v>
      </c>
      <c r="I3193" s="256">
        <v>86</v>
      </c>
      <c r="J3193" s="256">
        <v>115</v>
      </c>
      <c r="K3193" s="256">
        <v>666</v>
      </c>
      <c r="L3193" s="256" t="s">
        <v>5502</v>
      </c>
      <c r="M3193" s="256" t="s">
        <v>5502</v>
      </c>
      <c r="N3193" s="256">
        <v>14</v>
      </c>
      <c r="O3193" s="256">
        <v>895</v>
      </c>
    </row>
    <row r="3194" spans="2:15" x14ac:dyDescent="0.25">
      <c r="B3194" t="str">
        <f t="shared" si="49"/>
        <v>1204552033210Total</v>
      </c>
      <c r="C3194" s="504" t="s">
        <v>953</v>
      </c>
      <c r="D3194" s="505" t="s">
        <v>954</v>
      </c>
      <c r="E3194" s="505" t="s">
        <v>2718</v>
      </c>
      <c r="F3194" s="505" t="str">
        <f>F3193</f>
        <v>3210</v>
      </c>
      <c r="G3194" s="504" t="s">
        <v>3343</v>
      </c>
      <c r="H3194" s="504" t="s">
        <v>5502</v>
      </c>
      <c r="I3194" s="504">
        <v>166</v>
      </c>
      <c r="J3194" s="504">
        <v>193</v>
      </c>
      <c r="K3194" s="504">
        <v>1291</v>
      </c>
      <c r="L3194" s="504" t="s">
        <v>5502</v>
      </c>
      <c r="M3194" s="504">
        <v>13</v>
      </c>
      <c r="N3194" s="504" t="s">
        <v>5502</v>
      </c>
      <c r="O3194" s="504">
        <v>1705</v>
      </c>
    </row>
    <row r="3195" spans="2:15" x14ac:dyDescent="0.25">
      <c r="B3195" t="str">
        <f t="shared" si="49"/>
        <v>1204552037183Female</v>
      </c>
      <c r="C3195" s="256" t="s">
        <v>953</v>
      </c>
      <c r="D3195" s="17" t="s">
        <v>954</v>
      </c>
      <c r="E3195" s="17" t="s">
        <v>2720</v>
      </c>
      <c r="F3195" s="17" t="s">
        <v>2721</v>
      </c>
      <c r="G3195" s="256" t="s">
        <v>3904</v>
      </c>
      <c r="H3195" s="256">
        <v>0</v>
      </c>
      <c r="I3195" s="256">
        <v>30</v>
      </c>
      <c r="J3195" s="256">
        <v>37</v>
      </c>
      <c r="K3195" s="256">
        <v>264</v>
      </c>
      <c r="L3195" s="256" t="s">
        <v>5502</v>
      </c>
      <c r="M3195" s="256" t="s">
        <v>5502</v>
      </c>
      <c r="N3195" s="256">
        <v>0</v>
      </c>
      <c r="O3195" s="256">
        <v>341</v>
      </c>
    </row>
    <row r="3196" spans="2:15" x14ac:dyDescent="0.25">
      <c r="B3196" t="str">
        <f t="shared" si="49"/>
        <v>1204552037183Male</v>
      </c>
      <c r="C3196" s="256" t="s">
        <v>953</v>
      </c>
      <c r="D3196" s="17" t="s">
        <v>954</v>
      </c>
      <c r="E3196" s="17" t="s">
        <v>2720</v>
      </c>
      <c r="F3196" s="17" t="s">
        <v>2721</v>
      </c>
      <c r="G3196" s="256" t="s">
        <v>3905</v>
      </c>
      <c r="H3196" s="256" t="s">
        <v>5502</v>
      </c>
      <c r="I3196" s="256">
        <v>29</v>
      </c>
      <c r="J3196" s="256">
        <v>49</v>
      </c>
      <c r="K3196" s="256">
        <v>315</v>
      </c>
      <c r="L3196" s="256" t="s">
        <v>5502</v>
      </c>
      <c r="M3196" s="256" t="s">
        <v>5502</v>
      </c>
      <c r="N3196" s="256">
        <v>0</v>
      </c>
      <c r="O3196" s="256">
        <v>409</v>
      </c>
    </row>
    <row r="3197" spans="2:15" x14ac:dyDescent="0.25">
      <c r="B3197" t="str">
        <f t="shared" si="49"/>
        <v>1204552037183Total</v>
      </c>
      <c r="C3197" s="504" t="s">
        <v>953</v>
      </c>
      <c r="D3197" s="505" t="s">
        <v>954</v>
      </c>
      <c r="E3197" s="505" t="s">
        <v>2720</v>
      </c>
      <c r="F3197" s="505" t="str">
        <f>F3196</f>
        <v>7183</v>
      </c>
      <c r="G3197" s="504" t="s">
        <v>3343</v>
      </c>
      <c r="H3197" s="504" t="s">
        <v>5502</v>
      </c>
      <c r="I3197" s="504">
        <v>59</v>
      </c>
      <c r="J3197" s="504">
        <v>86</v>
      </c>
      <c r="K3197" s="504">
        <v>579</v>
      </c>
      <c r="L3197" s="504" t="s">
        <v>5502</v>
      </c>
      <c r="M3197" s="504">
        <v>14</v>
      </c>
      <c r="N3197" s="504">
        <v>0</v>
      </c>
      <c r="O3197" s="504">
        <v>750</v>
      </c>
    </row>
    <row r="3198" spans="2:15" x14ac:dyDescent="0.25">
      <c r="B3198" t="str">
        <f t="shared" si="49"/>
        <v>1030275035105Female</v>
      </c>
      <c r="C3198" s="256" t="s">
        <v>955</v>
      </c>
      <c r="D3198" s="17" t="s">
        <v>956</v>
      </c>
      <c r="E3198" s="17" t="s">
        <v>2722</v>
      </c>
      <c r="F3198" s="17" t="s">
        <v>2723</v>
      </c>
      <c r="G3198" s="256" t="s">
        <v>3904</v>
      </c>
      <c r="H3198" s="256">
        <v>0</v>
      </c>
      <c r="I3198" s="256">
        <v>21</v>
      </c>
      <c r="J3198" s="256" t="s">
        <v>5502</v>
      </c>
      <c r="K3198" s="256">
        <v>265</v>
      </c>
      <c r="L3198" s="256" t="s">
        <v>5502</v>
      </c>
      <c r="M3198" s="256" t="s">
        <v>5502</v>
      </c>
      <c r="N3198" s="256">
        <v>0</v>
      </c>
      <c r="O3198" s="256">
        <v>295</v>
      </c>
    </row>
    <row r="3199" spans="2:15" x14ac:dyDescent="0.25">
      <c r="B3199" t="str">
        <f t="shared" si="49"/>
        <v>1030275035105Male</v>
      </c>
      <c r="C3199" s="256" t="s">
        <v>955</v>
      </c>
      <c r="D3199" s="17" t="s">
        <v>956</v>
      </c>
      <c r="E3199" s="17" t="s">
        <v>2722</v>
      </c>
      <c r="F3199" s="17" t="s">
        <v>2723</v>
      </c>
      <c r="G3199" s="256" t="s">
        <v>3905</v>
      </c>
      <c r="H3199" s="256">
        <v>0</v>
      </c>
      <c r="I3199" s="256">
        <v>15</v>
      </c>
      <c r="J3199" s="256" t="s">
        <v>5502</v>
      </c>
      <c r="K3199" s="256">
        <v>270</v>
      </c>
      <c r="L3199" s="256">
        <v>11</v>
      </c>
      <c r="M3199" s="256" t="s">
        <v>5502</v>
      </c>
      <c r="N3199" s="256">
        <v>0</v>
      </c>
      <c r="O3199" s="256">
        <v>303</v>
      </c>
    </row>
    <row r="3200" spans="2:15" x14ac:dyDescent="0.25">
      <c r="B3200" t="str">
        <f t="shared" si="49"/>
        <v>1030275035105Total</v>
      </c>
      <c r="C3200" s="504" t="s">
        <v>955</v>
      </c>
      <c r="D3200" s="505" t="s">
        <v>956</v>
      </c>
      <c r="E3200" s="505" t="s">
        <v>2722</v>
      </c>
      <c r="F3200" s="505" t="str">
        <f>F3199</f>
        <v>5105</v>
      </c>
      <c r="G3200" s="504" t="s">
        <v>3343</v>
      </c>
      <c r="H3200" s="504">
        <v>0</v>
      </c>
      <c r="I3200" s="504">
        <v>36</v>
      </c>
      <c r="J3200" s="504" t="s">
        <v>5502</v>
      </c>
      <c r="K3200" s="504">
        <v>535</v>
      </c>
      <c r="L3200" s="504" t="s">
        <v>5502</v>
      </c>
      <c r="M3200" s="504" t="s">
        <v>5502</v>
      </c>
      <c r="N3200" s="504">
        <v>0</v>
      </c>
      <c r="O3200" s="504">
        <v>598</v>
      </c>
    </row>
    <row r="3201" spans="2:15" x14ac:dyDescent="0.25">
      <c r="B3201" t="str">
        <f t="shared" si="49"/>
        <v>1030275030435Female</v>
      </c>
      <c r="C3201" s="256" t="s">
        <v>955</v>
      </c>
      <c r="D3201" s="17" t="s">
        <v>956</v>
      </c>
      <c r="E3201" s="17" t="s">
        <v>2724</v>
      </c>
      <c r="F3201" s="17" t="s">
        <v>2725</v>
      </c>
      <c r="G3201" s="256" t="s">
        <v>3904</v>
      </c>
      <c r="H3201" s="256">
        <v>0</v>
      </c>
      <c r="I3201" s="256">
        <v>30</v>
      </c>
      <c r="J3201" s="256" t="s">
        <v>5502</v>
      </c>
      <c r="K3201" s="256">
        <v>520</v>
      </c>
      <c r="L3201" s="256">
        <v>11</v>
      </c>
      <c r="M3201" s="256" t="s">
        <v>5502</v>
      </c>
      <c r="N3201" s="256">
        <v>0</v>
      </c>
      <c r="O3201" s="256">
        <v>571</v>
      </c>
    </row>
    <row r="3202" spans="2:15" x14ac:dyDescent="0.25">
      <c r="B3202" t="str">
        <f t="shared" si="49"/>
        <v>1030275030435Male</v>
      </c>
      <c r="C3202" s="256" t="s">
        <v>955</v>
      </c>
      <c r="D3202" s="17" t="s">
        <v>956</v>
      </c>
      <c r="E3202" s="17" t="s">
        <v>2724</v>
      </c>
      <c r="F3202" s="17" t="s">
        <v>2725</v>
      </c>
      <c r="G3202" s="256" t="s">
        <v>3905</v>
      </c>
      <c r="H3202" s="256">
        <v>0</v>
      </c>
      <c r="I3202" s="256">
        <v>36</v>
      </c>
      <c r="J3202" s="256" t="s">
        <v>5502</v>
      </c>
      <c r="K3202" s="256">
        <v>595</v>
      </c>
      <c r="L3202" s="256" t="s">
        <v>5502</v>
      </c>
      <c r="M3202" s="256" t="s">
        <v>5502</v>
      </c>
      <c r="N3202" s="256">
        <v>0</v>
      </c>
      <c r="O3202" s="256">
        <v>650</v>
      </c>
    </row>
    <row r="3203" spans="2:15" x14ac:dyDescent="0.25">
      <c r="B3203" t="str">
        <f t="shared" si="49"/>
        <v>1030275030435Total</v>
      </c>
      <c r="C3203" s="504" t="s">
        <v>955</v>
      </c>
      <c r="D3203" s="505" t="s">
        <v>956</v>
      </c>
      <c r="E3203" s="505" t="s">
        <v>2724</v>
      </c>
      <c r="F3203" s="505" t="str">
        <f>F3202</f>
        <v>0435</v>
      </c>
      <c r="G3203" s="504" t="s">
        <v>3343</v>
      </c>
      <c r="H3203" s="504">
        <v>0</v>
      </c>
      <c r="I3203" s="504">
        <v>66</v>
      </c>
      <c r="J3203" s="504" t="s">
        <v>5502</v>
      </c>
      <c r="K3203" s="504">
        <v>1115</v>
      </c>
      <c r="L3203" s="504" t="s">
        <v>5502</v>
      </c>
      <c r="M3203" s="504" t="s">
        <v>5502</v>
      </c>
      <c r="N3203" s="504">
        <v>0</v>
      </c>
      <c r="O3203" s="504">
        <v>1221</v>
      </c>
    </row>
    <row r="3204" spans="2:15" x14ac:dyDescent="0.25">
      <c r="B3204" t="str">
        <f t="shared" si="49"/>
        <v>1204554033216Female</v>
      </c>
      <c r="C3204" s="256" t="s">
        <v>957</v>
      </c>
      <c r="D3204" s="17" t="s">
        <v>958</v>
      </c>
      <c r="E3204" s="17" t="s">
        <v>2726</v>
      </c>
      <c r="F3204" s="17" t="s">
        <v>2727</v>
      </c>
      <c r="G3204" s="256" t="s">
        <v>3904</v>
      </c>
      <c r="H3204" s="256" t="s">
        <v>5502</v>
      </c>
      <c r="I3204" s="256">
        <v>139</v>
      </c>
      <c r="J3204" s="256">
        <v>134</v>
      </c>
      <c r="K3204" s="256">
        <v>393</v>
      </c>
      <c r="L3204" s="256" t="s">
        <v>5502</v>
      </c>
      <c r="M3204" s="256">
        <v>18</v>
      </c>
      <c r="N3204" s="256" t="s">
        <v>5502</v>
      </c>
      <c r="O3204" s="256">
        <v>689</v>
      </c>
    </row>
    <row r="3205" spans="2:15" x14ac:dyDescent="0.25">
      <c r="B3205" t="str">
        <f t="shared" ref="B3205:B3268" si="50">C3205&amp;F3205&amp;G3205</f>
        <v>1204554033216Male</v>
      </c>
      <c r="C3205" s="256" t="s">
        <v>957</v>
      </c>
      <c r="D3205" s="17" t="s">
        <v>958</v>
      </c>
      <c r="E3205" s="17" t="s">
        <v>2726</v>
      </c>
      <c r="F3205" s="17" t="s">
        <v>2727</v>
      </c>
      <c r="G3205" s="256" t="s">
        <v>3905</v>
      </c>
      <c r="H3205" s="256">
        <v>0</v>
      </c>
      <c r="I3205" s="256">
        <v>154</v>
      </c>
      <c r="J3205" s="256">
        <v>151</v>
      </c>
      <c r="K3205" s="256">
        <v>428</v>
      </c>
      <c r="L3205" s="256" t="s">
        <v>5502</v>
      </c>
      <c r="M3205" s="256">
        <v>19</v>
      </c>
      <c r="N3205" s="256" t="s">
        <v>5502</v>
      </c>
      <c r="O3205" s="256">
        <v>756</v>
      </c>
    </row>
    <row r="3206" spans="2:15" x14ac:dyDescent="0.25">
      <c r="B3206" t="str">
        <f t="shared" si="50"/>
        <v>1204554033216Total</v>
      </c>
      <c r="C3206" s="504" t="s">
        <v>957</v>
      </c>
      <c r="D3206" s="505" t="s">
        <v>958</v>
      </c>
      <c r="E3206" s="505" t="s">
        <v>2726</v>
      </c>
      <c r="F3206" s="505" t="str">
        <f>F3205</f>
        <v>3216</v>
      </c>
      <c r="G3206" s="504" t="s">
        <v>3343</v>
      </c>
      <c r="H3206" s="504" t="s">
        <v>5502</v>
      </c>
      <c r="I3206" s="504">
        <v>293</v>
      </c>
      <c r="J3206" s="504">
        <v>285</v>
      </c>
      <c r="K3206" s="504">
        <v>821</v>
      </c>
      <c r="L3206" s="504" t="s">
        <v>5502</v>
      </c>
      <c r="M3206" s="504">
        <v>37</v>
      </c>
      <c r="N3206" s="504" t="s">
        <v>5502</v>
      </c>
      <c r="O3206" s="504">
        <v>1445</v>
      </c>
    </row>
    <row r="3207" spans="2:15" x14ac:dyDescent="0.25">
      <c r="B3207" t="str">
        <f t="shared" si="50"/>
        <v>1204554038010Female</v>
      </c>
      <c r="C3207" s="256" t="s">
        <v>957</v>
      </c>
      <c r="D3207" s="17" t="s">
        <v>958</v>
      </c>
      <c r="E3207" s="17" t="s">
        <v>2728</v>
      </c>
      <c r="F3207" s="17" t="s">
        <v>2729</v>
      </c>
      <c r="G3207" s="256" t="s">
        <v>3904</v>
      </c>
      <c r="H3207" s="256" t="s">
        <v>5502</v>
      </c>
      <c r="I3207" s="256">
        <v>63</v>
      </c>
      <c r="J3207" s="256">
        <v>68</v>
      </c>
      <c r="K3207" s="256">
        <v>191</v>
      </c>
      <c r="L3207" s="256">
        <v>0</v>
      </c>
      <c r="M3207" s="256" t="s">
        <v>5502</v>
      </c>
      <c r="N3207" s="256">
        <v>0</v>
      </c>
      <c r="O3207" s="256">
        <v>327</v>
      </c>
    </row>
    <row r="3208" spans="2:15" x14ac:dyDescent="0.25">
      <c r="B3208" t="str">
        <f t="shared" si="50"/>
        <v>1204554038010Male</v>
      </c>
      <c r="C3208" s="256" t="s">
        <v>957</v>
      </c>
      <c r="D3208" s="17" t="s">
        <v>958</v>
      </c>
      <c r="E3208" s="17" t="s">
        <v>2728</v>
      </c>
      <c r="F3208" s="17" t="s">
        <v>2729</v>
      </c>
      <c r="G3208" s="256" t="s">
        <v>3905</v>
      </c>
      <c r="H3208" s="256">
        <v>0</v>
      </c>
      <c r="I3208" s="256">
        <v>61</v>
      </c>
      <c r="J3208" s="256">
        <v>59</v>
      </c>
      <c r="K3208" s="256">
        <v>189</v>
      </c>
      <c r="L3208" s="256" t="s">
        <v>5502</v>
      </c>
      <c r="M3208" s="256">
        <v>14</v>
      </c>
      <c r="N3208" s="256" t="s">
        <v>5502</v>
      </c>
      <c r="O3208" s="256">
        <v>326</v>
      </c>
    </row>
    <row r="3209" spans="2:15" x14ac:dyDescent="0.25">
      <c r="B3209" t="str">
        <f t="shared" si="50"/>
        <v>1204554038010Total</v>
      </c>
      <c r="C3209" s="504" t="s">
        <v>957</v>
      </c>
      <c r="D3209" s="505" t="s">
        <v>958</v>
      </c>
      <c r="E3209" s="505" t="s">
        <v>2728</v>
      </c>
      <c r="F3209" s="505" t="str">
        <f>F3208</f>
        <v>8010</v>
      </c>
      <c r="G3209" s="504" t="s">
        <v>3343</v>
      </c>
      <c r="H3209" s="504" t="s">
        <v>5502</v>
      </c>
      <c r="I3209" s="504">
        <v>124</v>
      </c>
      <c r="J3209" s="504">
        <v>127</v>
      </c>
      <c r="K3209" s="504">
        <v>380</v>
      </c>
      <c r="L3209" s="504" t="s">
        <v>5502</v>
      </c>
      <c r="M3209" s="504" t="s">
        <v>5502</v>
      </c>
      <c r="N3209" s="504" t="s">
        <v>5502</v>
      </c>
      <c r="O3209" s="504">
        <v>653</v>
      </c>
    </row>
    <row r="3210" spans="2:15" x14ac:dyDescent="0.25">
      <c r="B3210" t="str">
        <f t="shared" si="50"/>
        <v>1204554037738Female</v>
      </c>
      <c r="C3210" s="256" t="s">
        <v>957</v>
      </c>
      <c r="D3210" s="17" t="s">
        <v>958</v>
      </c>
      <c r="E3210" s="17" t="s">
        <v>2730</v>
      </c>
      <c r="F3210" s="17" t="s">
        <v>2731</v>
      </c>
      <c r="G3210" s="256" t="s">
        <v>3904</v>
      </c>
      <c r="H3210" s="256" t="s">
        <v>5502</v>
      </c>
      <c r="I3210" s="256">
        <v>287</v>
      </c>
      <c r="J3210" s="256">
        <v>228</v>
      </c>
      <c r="K3210" s="256">
        <v>278</v>
      </c>
      <c r="L3210" s="256" t="s">
        <v>5502</v>
      </c>
      <c r="M3210" s="256">
        <v>26</v>
      </c>
      <c r="N3210" s="256">
        <v>0</v>
      </c>
      <c r="O3210" s="256">
        <v>827</v>
      </c>
    </row>
    <row r="3211" spans="2:15" x14ac:dyDescent="0.25">
      <c r="B3211" t="str">
        <f t="shared" si="50"/>
        <v>1204554037738Male</v>
      </c>
      <c r="C3211" s="256" t="s">
        <v>957</v>
      </c>
      <c r="D3211" s="17" t="s">
        <v>958</v>
      </c>
      <c r="E3211" s="17" t="s">
        <v>2730</v>
      </c>
      <c r="F3211" s="17" t="s">
        <v>2731</v>
      </c>
      <c r="G3211" s="256" t="s">
        <v>3905</v>
      </c>
      <c r="H3211" s="256" t="s">
        <v>5502</v>
      </c>
      <c r="I3211" s="256">
        <v>291</v>
      </c>
      <c r="J3211" s="256">
        <v>258</v>
      </c>
      <c r="K3211" s="256">
        <v>285</v>
      </c>
      <c r="L3211" s="256" t="s">
        <v>5502</v>
      </c>
      <c r="M3211" s="256">
        <v>12</v>
      </c>
      <c r="N3211" s="256">
        <v>0</v>
      </c>
      <c r="O3211" s="256">
        <v>852</v>
      </c>
    </row>
    <row r="3212" spans="2:15" x14ac:dyDescent="0.25">
      <c r="B3212" t="str">
        <f t="shared" si="50"/>
        <v>1204554037738Total</v>
      </c>
      <c r="C3212" s="504" t="s">
        <v>957</v>
      </c>
      <c r="D3212" s="505" t="s">
        <v>958</v>
      </c>
      <c r="E3212" s="505" t="s">
        <v>2730</v>
      </c>
      <c r="F3212" s="505" t="str">
        <f>F3211</f>
        <v>7738</v>
      </c>
      <c r="G3212" s="504" t="s">
        <v>3343</v>
      </c>
      <c r="H3212" s="504" t="s">
        <v>5502</v>
      </c>
      <c r="I3212" s="504">
        <v>578</v>
      </c>
      <c r="J3212" s="504">
        <v>486</v>
      </c>
      <c r="K3212" s="504">
        <v>563</v>
      </c>
      <c r="L3212" s="504" t="s">
        <v>5502</v>
      </c>
      <c r="M3212" s="504">
        <v>38</v>
      </c>
      <c r="N3212" s="504">
        <v>0</v>
      </c>
      <c r="O3212" s="504">
        <v>1679</v>
      </c>
    </row>
    <row r="3213" spans="2:15" x14ac:dyDescent="0.25">
      <c r="B3213" t="str">
        <f t="shared" si="50"/>
        <v>1204554037867Female</v>
      </c>
      <c r="C3213" s="256" t="s">
        <v>957</v>
      </c>
      <c r="D3213" s="17" t="s">
        <v>958</v>
      </c>
      <c r="E3213" s="17" t="s">
        <v>2732</v>
      </c>
      <c r="F3213" s="17" t="s">
        <v>2733</v>
      </c>
      <c r="G3213" s="256" t="s">
        <v>3904</v>
      </c>
      <c r="H3213" s="256">
        <v>0</v>
      </c>
      <c r="I3213" s="256">
        <v>143</v>
      </c>
      <c r="J3213" s="256">
        <v>102</v>
      </c>
      <c r="K3213" s="256">
        <v>132</v>
      </c>
      <c r="L3213" s="256" t="s">
        <v>5502</v>
      </c>
      <c r="M3213" s="256" t="s">
        <v>5502</v>
      </c>
      <c r="N3213" s="256" t="s">
        <v>5502</v>
      </c>
      <c r="O3213" s="256">
        <v>387</v>
      </c>
    </row>
    <row r="3214" spans="2:15" x14ac:dyDescent="0.25">
      <c r="B3214" t="str">
        <f t="shared" si="50"/>
        <v>1204554037867Male</v>
      </c>
      <c r="C3214" s="256" t="s">
        <v>957</v>
      </c>
      <c r="D3214" s="17" t="s">
        <v>958</v>
      </c>
      <c r="E3214" s="17" t="s">
        <v>2732</v>
      </c>
      <c r="F3214" s="17" t="s">
        <v>2733</v>
      </c>
      <c r="G3214" s="256" t="s">
        <v>3905</v>
      </c>
      <c r="H3214" s="256" t="s">
        <v>5502</v>
      </c>
      <c r="I3214" s="256">
        <v>140</v>
      </c>
      <c r="J3214" s="256">
        <v>115</v>
      </c>
      <c r="K3214" s="256">
        <v>143</v>
      </c>
      <c r="L3214" s="256" t="s">
        <v>5502</v>
      </c>
      <c r="M3214" s="256" t="s">
        <v>5502</v>
      </c>
      <c r="N3214" s="256" t="s">
        <v>5502</v>
      </c>
      <c r="O3214" s="256">
        <v>406</v>
      </c>
    </row>
    <row r="3215" spans="2:15" x14ac:dyDescent="0.25">
      <c r="B3215" t="str">
        <f t="shared" si="50"/>
        <v>1204554037867Total</v>
      </c>
      <c r="C3215" s="504" t="s">
        <v>957</v>
      </c>
      <c r="D3215" s="505" t="s">
        <v>958</v>
      </c>
      <c r="E3215" s="505" t="s">
        <v>2732</v>
      </c>
      <c r="F3215" s="505" t="str">
        <f>F3214</f>
        <v>7867</v>
      </c>
      <c r="G3215" s="504" t="s">
        <v>3343</v>
      </c>
      <c r="H3215" s="504" t="s">
        <v>5502</v>
      </c>
      <c r="I3215" s="504">
        <v>283</v>
      </c>
      <c r="J3215" s="504">
        <v>217</v>
      </c>
      <c r="K3215" s="504">
        <v>275</v>
      </c>
      <c r="L3215" s="504" t="s">
        <v>5502</v>
      </c>
      <c r="M3215" s="504" t="s">
        <v>5502</v>
      </c>
      <c r="N3215" s="504" t="s">
        <v>5502</v>
      </c>
      <c r="O3215" s="504">
        <v>793</v>
      </c>
    </row>
    <row r="3216" spans="2:15" x14ac:dyDescent="0.25">
      <c r="B3216" t="str">
        <f t="shared" si="50"/>
        <v>1094263033111Female</v>
      </c>
      <c r="C3216" s="256" t="s">
        <v>959</v>
      </c>
      <c r="D3216" s="17" t="s">
        <v>960</v>
      </c>
      <c r="E3216" s="17" t="s">
        <v>2734</v>
      </c>
      <c r="F3216" s="17" t="s">
        <v>2735</v>
      </c>
      <c r="G3216" s="256" t="s">
        <v>3904</v>
      </c>
      <c r="H3216" s="256">
        <v>0</v>
      </c>
      <c r="I3216" s="256">
        <v>0</v>
      </c>
      <c r="J3216" s="256" t="s">
        <v>5502</v>
      </c>
      <c r="K3216" s="256">
        <v>190</v>
      </c>
      <c r="L3216" s="256" t="s">
        <v>5502</v>
      </c>
      <c r="M3216" s="256">
        <v>0</v>
      </c>
      <c r="N3216" s="256">
        <v>0</v>
      </c>
      <c r="O3216" s="256">
        <v>195</v>
      </c>
    </row>
    <row r="3217" spans="2:15" x14ac:dyDescent="0.25">
      <c r="B3217" t="str">
        <f t="shared" si="50"/>
        <v>1094263033111Male</v>
      </c>
      <c r="C3217" s="256" t="s">
        <v>959</v>
      </c>
      <c r="D3217" s="17" t="s">
        <v>960</v>
      </c>
      <c r="E3217" s="17" t="s">
        <v>2734</v>
      </c>
      <c r="F3217" s="17" t="s">
        <v>2735</v>
      </c>
      <c r="G3217" s="256" t="s">
        <v>3905</v>
      </c>
      <c r="H3217" s="256">
        <v>0</v>
      </c>
      <c r="I3217" s="256" t="s">
        <v>5502</v>
      </c>
      <c r="J3217" s="256" t="s">
        <v>5502</v>
      </c>
      <c r="K3217" s="256">
        <v>200</v>
      </c>
      <c r="L3217" s="256" t="s">
        <v>5502</v>
      </c>
      <c r="M3217" s="256" t="s">
        <v>5502</v>
      </c>
      <c r="N3217" s="256">
        <v>0</v>
      </c>
      <c r="O3217" s="256">
        <v>207</v>
      </c>
    </row>
    <row r="3218" spans="2:15" x14ac:dyDescent="0.25">
      <c r="B3218" t="str">
        <f t="shared" si="50"/>
        <v>1094263033111Total</v>
      </c>
      <c r="C3218" s="504" t="s">
        <v>959</v>
      </c>
      <c r="D3218" s="505" t="s">
        <v>960</v>
      </c>
      <c r="E3218" s="505" t="s">
        <v>2734</v>
      </c>
      <c r="F3218" s="505" t="str">
        <f>F3217</f>
        <v>3111</v>
      </c>
      <c r="G3218" s="504" t="s">
        <v>3343</v>
      </c>
      <c r="H3218" s="504">
        <v>0</v>
      </c>
      <c r="I3218" s="504" t="s">
        <v>5502</v>
      </c>
      <c r="J3218" s="504" t="s">
        <v>5502</v>
      </c>
      <c r="K3218" s="504">
        <v>390</v>
      </c>
      <c r="L3218" s="504" t="s">
        <v>5502</v>
      </c>
      <c r="M3218" s="504" t="s">
        <v>5502</v>
      </c>
      <c r="N3218" s="504">
        <v>0</v>
      </c>
      <c r="O3218" s="504">
        <v>402</v>
      </c>
    </row>
    <row r="3219" spans="2:15" x14ac:dyDescent="0.25">
      <c r="B3219" t="str">
        <f t="shared" si="50"/>
        <v>1081163031270Female</v>
      </c>
      <c r="C3219" s="256" t="s">
        <v>961</v>
      </c>
      <c r="D3219" s="17" t="s">
        <v>962</v>
      </c>
      <c r="E3219" s="17" t="s">
        <v>2736</v>
      </c>
      <c r="F3219" s="17" t="s">
        <v>2737</v>
      </c>
      <c r="G3219" s="256" t="s">
        <v>3904</v>
      </c>
      <c r="H3219" s="256">
        <v>0</v>
      </c>
      <c r="I3219" s="256" t="s">
        <v>5502</v>
      </c>
      <c r="J3219" s="256">
        <v>0</v>
      </c>
      <c r="K3219" s="256" t="s">
        <v>5502</v>
      </c>
      <c r="L3219" s="256">
        <v>0</v>
      </c>
      <c r="M3219" s="256">
        <v>0</v>
      </c>
      <c r="N3219" s="256">
        <v>0</v>
      </c>
      <c r="O3219" s="256">
        <v>187</v>
      </c>
    </row>
    <row r="3220" spans="2:15" x14ac:dyDescent="0.25">
      <c r="B3220" t="str">
        <f t="shared" si="50"/>
        <v>1081163031270Male</v>
      </c>
      <c r="C3220" s="256" t="s">
        <v>961</v>
      </c>
      <c r="D3220" s="17" t="s">
        <v>962</v>
      </c>
      <c r="E3220" s="17" t="s">
        <v>2736</v>
      </c>
      <c r="F3220" s="17" t="s">
        <v>2737</v>
      </c>
      <c r="G3220" s="256" t="s">
        <v>3905</v>
      </c>
      <c r="H3220" s="256">
        <v>0</v>
      </c>
      <c r="I3220" s="256" t="s">
        <v>5502</v>
      </c>
      <c r="J3220" s="256" t="s">
        <v>5502</v>
      </c>
      <c r="K3220" s="256">
        <v>225</v>
      </c>
      <c r="L3220" s="256" t="s">
        <v>5502</v>
      </c>
      <c r="M3220" s="256">
        <v>0</v>
      </c>
      <c r="N3220" s="256">
        <v>0</v>
      </c>
      <c r="O3220" s="256">
        <v>230</v>
      </c>
    </row>
    <row r="3221" spans="2:15" x14ac:dyDescent="0.25">
      <c r="B3221" t="str">
        <f t="shared" si="50"/>
        <v>1081163031270Total</v>
      </c>
      <c r="C3221" s="504" t="s">
        <v>961</v>
      </c>
      <c r="D3221" s="505" t="s">
        <v>962</v>
      </c>
      <c r="E3221" s="505" t="s">
        <v>2736</v>
      </c>
      <c r="F3221" s="505" t="str">
        <f>F3220</f>
        <v>1270</v>
      </c>
      <c r="G3221" s="504" t="s">
        <v>3343</v>
      </c>
      <c r="H3221" s="504">
        <v>0</v>
      </c>
      <c r="I3221" s="504" t="s">
        <v>5502</v>
      </c>
      <c r="J3221" s="504" t="s">
        <v>5502</v>
      </c>
      <c r="K3221" s="504" t="s">
        <v>5502</v>
      </c>
      <c r="L3221" s="504" t="s">
        <v>5502</v>
      </c>
      <c r="M3221" s="504">
        <v>0</v>
      </c>
      <c r="N3221" s="504">
        <v>0</v>
      </c>
      <c r="O3221" s="504">
        <v>417</v>
      </c>
    </row>
    <row r="3222" spans="2:15" x14ac:dyDescent="0.25">
      <c r="B3222" t="str">
        <f t="shared" si="50"/>
        <v>1234663036746Female</v>
      </c>
      <c r="C3222" s="256" t="s">
        <v>963</v>
      </c>
      <c r="D3222" s="17" t="s">
        <v>964</v>
      </c>
      <c r="E3222" s="17" t="s">
        <v>2738</v>
      </c>
      <c r="F3222" s="17" t="s">
        <v>2739</v>
      </c>
      <c r="G3222" s="256" t="s">
        <v>3904</v>
      </c>
      <c r="H3222" s="256" t="s">
        <v>5502</v>
      </c>
      <c r="I3222" s="256">
        <v>40</v>
      </c>
      <c r="J3222" s="256">
        <v>17</v>
      </c>
      <c r="K3222" s="256">
        <v>177</v>
      </c>
      <c r="L3222" s="256">
        <v>24</v>
      </c>
      <c r="M3222" s="256" t="s">
        <v>5502</v>
      </c>
      <c r="N3222" s="256" t="s">
        <v>5502</v>
      </c>
      <c r="O3222" s="256">
        <v>264</v>
      </c>
    </row>
    <row r="3223" spans="2:15" x14ac:dyDescent="0.25">
      <c r="B3223" t="str">
        <f t="shared" si="50"/>
        <v>1234663036746Male</v>
      </c>
      <c r="C3223" s="256" t="s">
        <v>963</v>
      </c>
      <c r="D3223" s="17" t="s">
        <v>964</v>
      </c>
      <c r="E3223" s="17" t="s">
        <v>2738</v>
      </c>
      <c r="F3223" s="17" t="s">
        <v>2739</v>
      </c>
      <c r="G3223" s="256" t="s">
        <v>3905</v>
      </c>
      <c r="H3223" s="256">
        <v>0</v>
      </c>
      <c r="I3223" s="256">
        <v>34</v>
      </c>
      <c r="J3223" s="256">
        <v>21</v>
      </c>
      <c r="K3223" s="256">
        <v>162</v>
      </c>
      <c r="L3223" s="256" t="s">
        <v>5502</v>
      </c>
      <c r="M3223" s="256" t="s">
        <v>5502</v>
      </c>
      <c r="N3223" s="256">
        <v>0</v>
      </c>
      <c r="O3223" s="256">
        <v>242</v>
      </c>
    </row>
    <row r="3224" spans="2:15" x14ac:dyDescent="0.25">
      <c r="B3224" t="str">
        <f t="shared" si="50"/>
        <v>1234663036746Total</v>
      </c>
      <c r="C3224" s="504" t="s">
        <v>963</v>
      </c>
      <c r="D3224" s="505" t="s">
        <v>964</v>
      </c>
      <c r="E3224" s="505" t="s">
        <v>2738</v>
      </c>
      <c r="F3224" s="505" t="str">
        <f>F3223</f>
        <v>6746</v>
      </c>
      <c r="G3224" s="504" t="s">
        <v>3343</v>
      </c>
      <c r="H3224" s="504" t="s">
        <v>5502</v>
      </c>
      <c r="I3224" s="504">
        <v>74</v>
      </c>
      <c r="J3224" s="504">
        <v>38</v>
      </c>
      <c r="K3224" s="504">
        <v>339</v>
      </c>
      <c r="L3224" s="504" t="s">
        <v>5502</v>
      </c>
      <c r="M3224" s="504" t="s">
        <v>5502</v>
      </c>
      <c r="N3224" s="504" t="s">
        <v>5502</v>
      </c>
      <c r="O3224" s="504">
        <v>506</v>
      </c>
    </row>
    <row r="3225" spans="2:15" x14ac:dyDescent="0.25">
      <c r="B3225" t="str">
        <f t="shared" si="50"/>
        <v>1234663033338Female</v>
      </c>
      <c r="C3225" s="256" t="s">
        <v>963</v>
      </c>
      <c r="D3225" s="17" t="s">
        <v>964</v>
      </c>
      <c r="E3225" s="17" t="s">
        <v>2740</v>
      </c>
      <c r="F3225" s="17" t="s">
        <v>2741</v>
      </c>
      <c r="G3225" s="256" t="s">
        <v>3904</v>
      </c>
      <c r="H3225" s="256" t="s">
        <v>5502</v>
      </c>
      <c r="I3225" s="256">
        <v>68</v>
      </c>
      <c r="J3225" s="256">
        <v>24</v>
      </c>
      <c r="K3225" s="256">
        <v>338</v>
      </c>
      <c r="L3225" s="256">
        <v>42</v>
      </c>
      <c r="M3225" s="256" t="s">
        <v>5502</v>
      </c>
      <c r="N3225" s="256">
        <v>0</v>
      </c>
      <c r="O3225" s="256">
        <v>485</v>
      </c>
    </row>
    <row r="3226" spans="2:15" x14ac:dyDescent="0.25">
      <c r="B3226" t="str">
        <f t="shared" si="50"/>
        <v>1234663033338Male</v>
      </c>
      <c r="C3226" s="256" t="s">
        <v>963</v>
      </c>
      <c r="D3226" s="17" t="s">
        <v>964</v>
      </c>
      <c r="E3226" s="17" t="s">
        <v>2740</v>
      </c>
      <c r="F3226" s="17" t="s">
        <v>2741</v>
      </c>
      <c r="G3226" s="256" t="s">
        <v>3905</v>
      </c>
      <c r="H3226" s="256" t="s">
        <v>5502</v>
      </c>
      <c r="I3226" s="256">
        <v>67</v>
      </c>
      <c r="J3226" s="256">
        <v>44</v>
      </c>
      <c r="K3226" s="256">
        <v>348</v>
      </c>
      <c r="L3226" s="256">
        <v>51</v>
      </c>
      <c r="M3226" s="256" t="s">
        <v>5502</v>
      </c>
      <c r="N3226" s="256">
        <v>0</v>
      </c>
      <c r="O3226" s="256">
        <v>518</v>
      </c>
    </row>
    <row r="3227" spans="2:15" x14ac:dyDescent="0.25">
      <c r="B3227" t="str">
        <f t="shared" si="50"/>
        <v>1234663033338Total</v>
      </c>
      <c r="C3227" s="504" t="s">
        <v>963</v>
      </c>
      <c r="D3227" s="505" t="s">
        <v>964</v>
      </c>
      <c r="E3227" s="505" t="s">
        <v>2740</v>
      </c>
      <c r="F3227" s="505" t="str">
        <f>F3226</f>
        <v>3338</v>
      </c>
      <c r="G3227" s="504" t="s">
        <v>3343</v>
      </c>
      <c r="H3227" s="504" t="s">
        <v>5502</v>
      </c>
      <c r="I3227" s="504">
        <v>135</v>
      </c>
      <c r="J3227" s="504">
        <v>68</v>
      </c>
      <c r="K3227" s="504">
        <v>686</v>
      </c>
      <c r="L3227" s="504">
        <v>93</v>
      </c>
      <c r="M3227" s="504" t="s">
        <v>5502</v>
      </c>
      <c r="N3227" s="504">
        <v>0</v>
      </c>
      <c r="O3227" s="504">
        <v>1003</v>
      </c>
    </row>
    <row r="3228" spans="2:15" x14ac:dyDescent="0.25">
      <c r="B3228" t="str">
        <f t="shared" si="50"/>
        <v>1234664033346Female</v>
      </c>
      <c r="C3228" s="256" t="s">
        <v>965</v>
      </c>
      <c r="D3228" s="17" t="s">
        <v>966</v>
      </c>
      <c r="E3228" s="17" t="s">
        <v>2742</v>
      </c>
      <c r="F3228" s="17" t="s">
        <v>2743</v>
      </c>
      <c r="G3228" s="256" t="s">
        <v>3904</v>
      </c>
      <c r="H3228" s="256">
        <v>0</v>
      </c>
      <c r="I3228" s="256">
        <v>85</v>
      </c>
      <c r="J3228" s="256">
        <v>42</v>
      </c>
      <c r="K3228" s="256">
        <v>80</v>
      </c>
      <c r="L3228" s="256" t="s">
        <v>5502</v>
      </c>
      <c r="M3228" s="256" t="s">
        <v>5502</v>
      </c>
      <c r="N3228" s="256">
        <v>0</v>
      </c>
      <c r="O3228" s="256">
        <v>226</v>
      </c>
    </row>
    <row r="3229" spans="2:15" x14ac:dyDescent="0.25">
      <c r="B3229" t="str">
        <f t="shared" si="50"/>
        <v>1234664033346Male</v>
      </c>
      <c r="C3229" s="256" t="s">
        <v>965</v>
      </c>
      <c r="D3229" s="17" t="s">
        <v>966</v>
      </c>
      <c r="E3229" s="17" t="s">
        <v>2742</v>
      </c>
      <c r="F3229" s="17" t="s">
        <v>2743</v>
      </c>
      <c r="G3229" s="256" t="s">
        <v>3905</v>
      </c>
      <c r="H3229" s="256" t="s">
        <v>5502</v>
      </c>
      <c r="I3229" s="256">
        <v>106</v>
      </c>
      <c r="J3229" s="256">
        <v>33</v>
      </c>
      <c r="K3229" s="256">
        <v>71</v>
      </c>
      <c r="L3229" s="256" t="s">
        <v>5502</v>
      </c>
      <c r="M3229" s="256" t="s">
        <v>5502</v>
      </c>
      <c r="N3229" s="256">
        <v>0</v>
      </c>
      <c r="O3229" s="256">
        <v>232</v>
      </c>
    </row>
    <row r="3230" spans="2:15" x14ac:dyDescent="0.25">
      <c r="B3230" t="str">
        <f t="shared" si="50"/>
        <v>1234664033346Total</v>
      </c>
      <c r="C3230" s="504" t="s">
        <v>965</v>
      </c>
      <c r="D3230" s="505" t="s">
        <v>966</v>
      </c>
      <c r="E3230" s="505" t="s">
        <v>2742</v>
      </c>
      <c r="F3230" s="505" t="str">
        <f>F3229</f>
        <v>3346</v>
      </c>
      <c r="G3230" s="504" t="s">
        <v>3343</v>
      </c>
      <c r="H3230" s="504" t="s">
        <v>5502</v>
      </c>
      <c r="I3230" s="504">
        <v>191</v>
      </c>
      <c r="J3230" s="504">
        <v>75</v>
      </c>
      <c r="K3230" s="504">
        <v>151</v>
      </c>
      <c r="L3230" s="504">
        <v>38</v>
      </c>
      <c r="M3230" s="504" t="s">
        <v>5502</v>
      </c>
      <c r="N3230" s="504">
        <v>0</v>
      </c>
      <c r="O3230" s="504">
        <v>458</v>
      </c>
    </row>
    <row r="3231" spans="2:15" x14ac:dyDescent="0.25">
      <c r="B3231" t="str">
        <f t="shared" si="50"/>
        <v>1234664033348Female</v>
      </c>
      <c r="C3231" s="256" t="s">
        <v>965</v>
      </c>
      <c r="D3231" s="17" t="s">
        <v>966</v>
      </c>
      <c r="E3231" s="17" t="s">
        <v>2744</v>
      </c>
      <c r="F3231" s="17" t="s">
        <v>2745</v>
      </c>
      <c r="G3231" s="256" t="s">
        <v>3904</v>
      </c>
      <c r="H3231" s="256">
        <v>0</v>
      </c>
      <c r="I3231" s="256">
        <v>169</v>
      </c>
      <c r="J3231" s="256">
        <v>56</v>
      </c>
      <c r="K3231" s="256">
        <v>147</v>
      </c>
      <c r="L3231" s="256" t="s">
        <v>5502</v>
      </c>
      <c r="M3231" s="256" t="s">
        <v>5502</v>
      </c>
      <c r="N3231" s="256">
        <v>0</v>
      </c>
      <c r="O3231" s="256">
        <v>415</v>
      </c>
    </row>
    <row r="3232" spans="2:15" x14ac:dyDescent="0.25">
      <c r="B3232" t="str">
        <f t="shared" si="50"/>
        <v>1234664033348Male</v>
      </c>
      <c r="C3232" s="256" t="s">
        <v>965</v>
      </c>
      <c r="D3232" s="17" t="s">
        <v>966</v>
      </c>
      <c r="E3232" s="17" t="s">
        <v>2744</v>
      </c>
      <c r="F3232" s="17" t="s">
        <v>2745</v>
      </c>
      <c r="G3232" s="256" t="s">
        <v>3905</v>
      </c>
      <c r="H3232" s="256" t="s">
        <v>5502</v>
      </c>
      <c r="I3232" s="256">
        <v>171</v>
      </c>
      <c r="J3232" s="256">
        <v>69</v>
      </c>
      <c r="K3232" s="256">
        <v>148</v>
      </c>
      <c r="L3232" s="256">
        <v>32</v>
      </c>
      <c r="M3232" s="256" t="s">
        <v>5502</v>
      </c>
      <c r="N3232" s="256">
        <v>0</v>
      </c>
      <c r="O3232" s="256">
        <v>426</v>
      </c>
    </row>
    <row r="3233" spans="2:15" x14ac:dyDescent="0.25">
      <c r="B3233" t="str">
        <f t="shared" si="50"/>
        <v>1234664033348Total</v>
      </c>
      <c r="C3233" s="504" t="s">
        <v>965</v>
      </c>
      <c r="D3233" s="505" t="s">
        <v>966</v>
      </c>
      <c r="E3233" s="505" t="s">
        <v>2744</v>
      </c>
      <c r="F3233" s="505" t="str">
        <f>F3232</f>
        <v>3348</v>
      </c>
      <c r="G3233" s="504" t="s">
        <v>3343</v>
      </c>
      <c r="H3233" s="504" t="s">
        <v>5502</v>
      </c>
      <c r="I3233" s="504">
        <v>340</v>
      </c>
      <c r="J3233" s="504">
        <v>125</v>
      </c>
      <c r="K3233" s="504">
        <v>295</v>
      </c>
      <c r="L3233" s="504" t="s">
        <v>5502</v>
      </c>
      <c r="M3233" s="504" t="s">
        <v>5502</v>
      </c>
      <c r="N3233" s="504">
        <v>0</v>
      </c>
      <c r="O3233" s="504">
        <v>841</v>
      </c>
    </row>
    <row r="3234" spans="2:15" x14ac:dyDescent="0.25">
      <c r="B3234" t="str">
        <f t="shared" si="50"/>
        <v>1295461035265Female</v>
      </c>
      <c r="C3234" s="256" t="s">
        <v>967</v>
      </c>
      <c r="D3234" s="17" t="s">
        <v>968</v>
      </c>
      <c r="E3234" s="17" t="s">
        <v>2746</v>
      </c>
      <c r="F3234" s="17" t="s">
        <v>2747</v>
      </c>
      <c r="G3234" s="256" t="s">
        <v>3904</v>
      </c>
      <c r="H3234" s="256">
        <v>0</v>
      </c>
      <c r="I3234" s="256">
        <v>12</v>
      </c>
      <c r="J3234" s="256" t="s">
        <v>5502</v>
      </c>
      <c r="K3234" s="256">
        <v>178</v>
      </c>
      <c r="L3234" s="256" t="s">
        <v>5502</v>
      </c>
      <c r="M3234" s="256">
        <v>0</v>
      </c>
      <c r="N3234" s="256" t="s">
        <v>5502</v>
      </c>
      <c r="O3234" s="256">
        <v>203</v>
      </c>
    </row>
    <row r="3235" spans="2:15" x14ac:dyDescent="0.25">
      <c r="B3235" t="str">
        <f t="shared" si="50"/>
        <v>1295461035265Male</v>
      </c>
      <c r="C3235" s="256" t="s">
        <v>967</v>
      </c>
      <c r="D3235" s="17" t="s">
        <v>968</v>
      </c>
      <c r="E3235" s="17" t="s">
        <v>2746</v>
      </c>
      <c r="F3235" s="17" t="s">
        <v>2747</v>
      </c>
      <c r="G3235" s="256" t="s">
        <v>3905</v>
      </c>
      <c r="H3235" s="256">
        <v>0</v>
      </c>
      <c r="I3235" s="256">
        <v>23</v>
      </c>
      <c r="J3235" s="256" t="s">
        <v>5502</v>
      </c>
      <c r="K3235" s="256">
        <v>162</v>
      </c>
      <c r="L3235" s="256" t="s">
        <v>5502</v>
      </c>
      <c r="M3235" s="256">
        <v>0</v>
      </c>
      <c r="N3235" s="256" t="s">
        <v>5502</v>
      </c>
      <c r="O3235" s="256">
        <v>196</v>
      </c>
    </row>
    <row r="3236" spans="2:15" x14ac:dyDescent="0.25">
      <c r="B3236" t="str">
        <f t="shared" si="50"/>
        <v>1295461035265Total</v>
      </c>
      <c r="C3236" s="504" t="s">
        <v>967</v>
      </c>
      <c r="D3236" s="505" t="s">
        <v>968</v>
      </c>
      <c r="E3236" s="505" t="s">
        <v>2746</v>
      </c>
      <c r="F3236" s="505" t="str">
        <f>F3235</f>
        <v>5265</v>
      </c>
      <c r="G3236" s="504" t="s">
        <v>3343</v>
      </c>
      <c r="H3236" s="504">
        <v>0</v>
      </c>
      <c r="I3236" s="504">
        <v>35</v>
      </c>
      <c r="J3236" s="504">
        <v>13</v>
      </c>
      <c r="K3236" s="504">
        <v>340</v>
      </c>
      <c r="L3236" s="504" t="s">
        <v>5502</v>
      </c>
      <c r="M3236" s="504">
        <v>0</v>
      </c>
      <c r="N3236" s="504" t="s">
        <v>5502</v>
      </c>
      <c r="O3236" s="504">
        <v>399</v>
      </c>
    </row>
    <row r="3237" spans="2:15" x14ac:dyDescent="0.25">
      <c r="B3237" t="str">
        <f t="shared" si="50"/>
        <v>1295461033924Female</v>
      </c>
      <c r="C3237" s="256" t="s">
        <v>967</v>
      </c>
      <c r="D3237" s="17" t="s">
        <v>968</v>
      </c>
      <c r="E3237" s="17" t="s">
        <v>2748</v>
      </c>
      <c r="F3237" s="17" t="s">
        <v>2749</v>
      </c>
      <c r="G3237" s="256" t="s">
        <v>3904</v>
      </c>
      <c r="H3237" s="256">
        <v>0</v>
      </c>
      <c r="I3237" s="256">
        <v>30</v>
      </c>
      <c r="J3237" s="256" t="s">
        <v>5502</v>
      </c>
      <c r="K3237" s="256">
        <v>439</v>
      </c>
      <c r="L3237" s="256" t="s">
        <v>5502</v>
      </c>
      <c r="M3237" s="256">
        <v>0</v>
      </c>
      <c r="N3237" s="256">
        <v>0</v>
      </c>
      <c r="O3237" s="256">
        <v>493</v>
      </c>
    </row>
    <row r="3238" spans="2:15" x14ac:dyDescent="0.25">
      <c r="B3238" t="str">
        <f t="shared" si="50"/>
        <v>1295461033924Male</v>
      </c>
      <c r="C3238" s="256" t="s">
        <v>967</v>
      </c>
      <c r="D3238" s="17" t="s">
        <v>968</v>
      </c>
      <c r="E3238" s="17" t="s">
        <v>2748</v>
      </c>
      <c r="F3238" s="17" t="s">
        <v>2749</v>
      </c>
      <c r="G3238" s="256" t="s">
        <v>3905</v>
      </c>
      <c r="H3238" s="256">
        <v>0</v>
      </c>
      <c r="I3238" s="256">
        <v>36</v>
      </c>
      <c r="J3238" s="256">
        <v>18</v>
      </c>
      <c r="K3238" s="256">
        <v>439</v>
      </c>
      <c r="L3238" s="256" t="s">
        <v>5502</v>
      </c>
      <c r="M3238" s="256" t="s">
        <v>5502</v>
      </c>
      <c r="N3238" s="256" t="s">
        <v>5502</v>
      </c>
      <c r="O3238" s="256">
        <v>501</v>
      </c>
    </row>
    <row r="3239" spans="2:15" x14ac:dyDescent="0.25">
      <c r="B3239" t="str">
        <f t="shared" si="50"/>
        <v>1295461033924Total</v>
      </c>
      <c r="C3239" s="504" t="s">
        <v>967</v>
      </c>
      <c r="D3239" s="505" t="s">
        <v>968</v>
      </c>
      <c r="E3239" s="505" t="s">
        <v>2748</v>
      </c>
      <c r="F3239" s="505" t="str">
        <f>F3238</f>
        <v>3924</v>
      </c>
      <c r="G3239" s="504" t="s">
        <v>3343</v>
      </c>
      <c r="H3239" s="504">
        <v>0</v>
      </c>
      <c r="I3239" s="504">
        <v>66</v>
      </c>
      <c r="J3239" s="504" t="s">
        <v>5502</v>
      </c>
      <c r="K3239" s="504">
        <v>878</v>
      </c>
      <c r="L3239" s="504">
        <v>11</v>
      </c>
      <c r="M3239" s="504" t="s">
        <v>5502</v>
      </c>
      <c r="N3239" s="504" t="s">
        <v>5502</v>
      </c>
      <c r="O3239" s="504">
        <v>994</v>
      </c>
    </row>
    <row r="3240" spans="2:15" x14ac:dyDescent="0.25">
      <c r="B3240" t="str">
        <f t="shared" si="50"/>
        <v>1265129607540Female</v>
      </c>
      <c r="C3240" s="256" t="s">
        <v>969</v>
      </c>
      <c r="D3240" s="17" t="s">
        <v>5582</v>
      </c>
      <c r="E3240" s="17" t="s">
        <v>5582</v>
      </c>
      <c r="F3240" s="17" t="s">
        <v>2750</v>
      </c>
      <c r="G3240" s="256" t="s">
        <v>3904</v>
      </c>
      <c r="H3240" s="256">
        <v>0</v>
      </c>
      <c r="I3240" s="256">
        <v>193</v>
      </c>
      <c r="J3240" s="256">
        <v>17</v>
      </c>
      <c r="K3240" s="256">
        <v>65</v>
      </c>
      <c r="L3240" s="256">
        <v>12</v>
      </c>
      <c r="M3240" s="256">
        <v>30</v>
      </c>
      <c r="N3240" s="256">
        <v>0</v>
      </c>
      <c r="O3240" s="256">
        <v>317</v>
      </c>
    </row>
    <row r="3241" spans="2:15" x14ac:dyDescent="0.25">
      <c r="B3241" t="str">
        <f t="shared" si="50"/>
        <v>1265129607540Male</v>
      </c>
      <c r="C3241" s="256" t="s">
        <v>969</v>
      </c>
      <c r="D3241" s="17" t="s">
        <v>5582</v>
      </c>
      <c r="E3241" s="17" t="s">
        <v>5582</v>
      </c>
      <c r="F3241" s="17" t="s">
        <v>2750</v>
      </c>
      <c r="G3241" s="256" t="s">
        <v>3905</v>
      </c>
      <c r="H3241" s="256">
        <v>0</v>
      </c>
      <c r="I3241" s="256">
        <v>141</v>
      </c>
      <c r="J3241" s="256" t="s">
        <v>5502</v>
      </c>
      <c r="K3241" s="256">
        <v>56</v>
      </c>
      <c r="L3241" s="256" t="s">
        <v>5502</v>
      </c>
      <c r="M3241" s="256">
        <v>42</v>
      </c>
      <c r="N3241" s="256">
        <v>0</v>
      </c>
      <c r="O3241" s="256">
        <v>261</v>
      </c>
    </row>
    <row r="3242" spans="2:15" x14ac:dyDescent="0.25">
      <c r="B3242" t="str">
        <f t="shared" si="50"/>
        <v>1265129607540Total</v>
      </c>
      <c r="C3242" s="504" t="s">
        <v>969</v>
      </c>
      <c r="D3242" s="505" t="s">
        <v>5582</v>
      </c>
      <c r="E3242" s="505" t="s">
        <v>5582</v>
      </c>
      <c r="F3242" s="505" t="str">
        <f>F3241</f>
        <v>7540</v>
      </c>
      <c r="G3242" s="504" t="s">
        <v>3343</v>
      </c>
      <c r="H3242" s="504">
        <v>0</v>
      </c>
      <c r="I3242" s="504">
        <v>334</v>
      </c>
      <c r="J3242" s="504" t="s">
        <v>5502</v>
      </c>
      <c r="K3242" s="504">
        <v>121</v>
      </c>
      <c r="L3242" s="504" t="s">
        <v>5502</v>
      </c>
      <c r="M3242" s="504">
        <v>72</v>
      </c>
      <c r="N3242" s="504">
        <v>0</v>
      </c>
      <c r="O3242" s="504">
        <v>578</v>
      </c>
    </row>
    <row r="3243" spans="2:15" x14ac:dyDescent="0.25">
      <c r="B3243" t="str">
        <f t="shared" si="50"/>
        <v>1030249528306Female</v>
      </c>
      <c r="C3243" s="256" t="s">
        <v>9390</v>
      </c>
      <c r="D3243" s="17" t="s">
        <v>9391</v>
      </c>
      <c r="E3243" s="17" t="s">
        <v>9391</v>
      </c>
      <c r="F3243" s="17" t="s">
        <v>10585</v>
      </c>
      <c r="G3243" s="256" t="s">
        <v>3904</v>
      </c>
      <c r="H3243" s="256">
        <v>0</v>
      </c>
      <c r="I3243" s="256">
        <v>0</v>
      </c>
      <c r="J3243" s="256">
        <v>0</v>
      </c>
      <c r="K3243" s="256">
        <v>0</v>
      </c>
      <c r="L3243" s="256">
        <v>0</v>
      </c>
      <c r="M3243" s="256">
        <v>0</v>
      </c>
      <c r="N3243" s="256">
        <v>0</v>
      </c>
      <c r="O3243" s="256">
        <v>0</v>
      </c>
    </row>
    <row r="3244" spans="2:15" x14ac:dyDescent="0.25">
      <c r="B3244" t="str">
        <f t="shared" si="50"/>
        <v>1030249528306Male</v>
      </c>
      <c r="C3244" s="256" t="s">
        <v>9390</v>
      </c>
      <c r="D3244" s="17" t="s">
        <v>9391</v>
      </c>
      <c r="E3244" s="17" t="s">
        <v>9391</v>
      </c>
      <c r="F3244" s="17" t="s">
        <v>10585</v>
      </c>
      <c r="G3244" s="256" t="s">
        <v>3905</v>
      </c>
      <c r="H3244" s="256">
        <v>0</v>
      </c>
      <c r="I3244" s="256">
        <v>0</v>
      </c>
      <c r="J3244" s="256">
        <v>0</v>
      </c>
      <c r="K3244" s="256">
        <v>0</v>
      </c>
      <c r="L3244" s="256">
        <v>0</v>
      </c>
      <c r="M3244" s="256">
        <v>0</v>
      </c>
      <c r="N3244" s="256">
        <v>0</v>
      </c>
      <c r="O3244" s="256">
        <v>0</v>
      </c>
    </row>
    <row r="3245" spans="2:15" x14ac:dyDescent="0.25">
      <c r="B3245" t="str">
        <f t="shared" si="50"/>
        <v>1030249528306Total</v>
      </c>
      <c r="C3245" s="504" t="s">
        <v>9390</v>
      </c>
      <c r="D3245" s="505" t="s">
        <v>9391</v>
      </c>
      <c r="E3245" s="505" t="s">
        <v>9391</v>
      </c>
      <c r="F3245" s="505" t="str">
        <f>F3244</f>
        <v>8306</v>
      </c>
      <c r="G3245" s="504" t="s">
        <v>3343</v>
      </c>
      <c r="H3245" s="504">
        <v>0</v>
      </c>
      <c r="I3245" s="504">
        <v>0</v>
      </c>
      <c r="J3245" s="504">
        <v>0</v>
      </c>
      <c r="K3245" s="504">
        <v>0</v>
      </c>
      <c r="L3245" s="504">
        <v>0</v>
      </c>
      <c r="M3245" s="504">
        <v>0</v>
      </c>
      <c r="N3245" s="504">
        <v>0</v>
      </c>
      <c r="O3245" s="504" t="s">
        <v>5502</v>
      </c>
    </row>
    <row r="3246" spans="2:15" x14ac:dyDescent="0.25">
      <c r="B3246" t="str">
        <f t="shared" si="50"/>
        <v>1600282598129Female</v>
      </c>
      <c r="C3246" s="256" t="s">
        <v>970</v>
      </c>
      <c r="D3246" s="17" t="s">
        <v>971</v>
      </c>
      <c r="E3246" s="17" t="s">
        <v>971</v>
      </c>
      <c r="F3246" s="17" t="s">
        <v>2751</v>
      </c>
      <c r="G3246" s="256" t="s">
        <v>3904</v>
      </c>
      <c r="H3246" s="256">
        <v>0</v>
      </c>
      <c r="I3246" s="256">
        <v>178</v>
      </c>
      <c r="J3246" s="256" t="s">
        <v>5502</v>
      </c>
      <c r="K3246" s="256">
        <v>36</v>
      </c>
      <c r="L3246" s="256">
        <v>12</v>
      </c>
      <c r="M3246" s="256" t="s">
        <v>5502</v>
      </c>
      <c r="N3246" s="256" t="s">
        <v>5502</v>
      </c>
      <c r="O3246" s="256">
        <v>234</v>
      </c>
    </row>
    <row r="3247" spans="2:15" x14ac:dyDescent="0.25">
      <c r="B3247" t="str">
        <f t="shared" si="50"/>
        <v>1600282598129Male</v>
      </c>
      <c r="C3247" s="256" t="s">
        <v>970</v>
      </c>
      <c r="D3247" s="17" t="s">
        <v>971</v>
      </c>
      <c r="E3247" s="17" t="s">
        <v>971</v>
      </c>
      <c r="F3247" s="17" t="s">
        <v>2751</v>
      </c>
      <c r="G3247" s="256" t="s">
        <v>3905</v>
      </c>
      <c r="H3247" s="256">
        <v>0</v>
      </c>
      <c r="I3247" s="256">
        <v>165</v>
      </c>
      <c r="J3247" s="256" t="s">
        <v>5502</v>
      </c>
      <c r="K3247" s="256">
        <v>45</v>
      </c>
      <c r="L3247" s="256" t="s">
        <v>5502</v>
      </c>
      <c r="M3247" s="256">
        <v>0</v>
      </c>
      <c r="N3247" s="256">
        <v>0</v>
      </c>
      <c r="O3247" s="256">
        <v>223</v>
      </c>
    </row>
    <row r="3248" spans="2:15" x14ac:dyDescent="0.25">
      <c r="B3248" t="str">
        <f t="shared" si="50"/>
        <v>1600282598129Total</v>
      </c>
      <c r="C3248" s="504" t="s">
        <v>970</v>
      </c>
      <c r="D3248" s="505" t="s">
        <v>971</v>
      </c>
      <c r="E3248" s="505" t="s">
        <v>971</v>
      </c>
      <c r="F3248" s="505" t="str">
        <f>F3247</f>
        <v>8129</v>
      </c>
      <c r="G3248" s="504" t="s">
        <v>3343</v>
      </c>
      <c r="H3248" s="504">
        <v>0</v>
      </c>
      <c r="I3248" s="504">
        <v>343</v>
      </c>
      <c r="J3248" s="504">
        <v>11</v>
      </c>
      <c r="K3248" s="504">
        <v>81</v>
      </c>
      <c r="L3248" s="504" t="s">
        <v>5502</v>
      </c>
      <c r="M3248" s="504" t="s">
        <v>5502</v>
      </c>
      <c r="N3248" s="504" t="s">
        <v>5502</v>
      </c>
      <c r="O3248" s="504">
        <v>457</v>
      </c>
    </row>
    <row r="3249" spans="2:15" x14ac:dyDescent="0.25">
      <c r="B3249" t="str">
        <f t="shared" si="50"/>
        <v>1030200057848Female</v>
      </c>
      <c r="C3249" s="256" t="s">
        <v>972</v>
      </c>
      <c r="D3249" s="17" t="s">
        <v>973</v>
      </c>
      <c r="E3249" s="17" t="s">
        <v>973</v>
      </c>
      <c r="F3249" s="17" t="s">
        <v>2752</v>
      </c>
      <c r="G3249" s="256" t="s">
        <v>3904</v>
      </c>
      <c r="H3249" s="256">
        <v>0</v>
      </c>
      <c r="I3249" s="256">
        <v>18</v>
      </c>
      <c r="J3249" s="256" t="s">
        <v>5502</v>
      </c>
      <c r="K3249" s="256">
        <v>14</v>
      </c>
      <c r="L3249" s="256" t="s">
        <v>5502</v>
      </c>
      <c r="M3249" s="256">
        <v>0</v>
      </c>
      <c r="N3249" s="256">
        <v>0</v>
      </c>
      <c r="O3249" s="256">
        <v>35</v>
      </c>
    </row>
    <row r="3250" spans="2:15" x14ac:dyDescent="0.25">
      <c r="B3250" t="str">
        <f t="shared" si="50"/>
        <v>1030200057848Male</v>
      </c>
      <c r="C3250" s="256" t="s">
        <v>972</v>
      </c>
      <c r="D3250" s="17" t="s">
        <v>973</v>
      </c>
      <c r="E3250" s="17" t="s">
        <v>973</v>
      </c>
      <c r="F3250" s="17" t="s">
        <v>2752</v>
      </c>
      <c r="G3250" s="256" t="s">
        <v>3905</v>
      </c>
      <c r="H3250" s="256">
        <v>0</v>
      </c>
      <c r="I3250" s="256">
        <v>15</v>
      </c>
      <c r="J3250" s="256" t="s">
        <v>5502</v>
      </c>
      <c r="K3250" s="256">
        <v>22</v>
      </c>
      <c r="L3250" s="256" t="s">
        <v>5502</v>
      </c>
      <c r="M3250" s="256">
        <v>0</v>
      </c>
      <c r="N3250" s="256">
        <v>0</v>
      </c>
      <c r="O3250" s="256">
        <v>43</v>
      </c>
    </row>
    <row r="3251" spans="2:15" x14ac:dyDescent="0.25">
      <c r="B3251" t="str">
        <f t="shared" si="50"/>
        <v>1030200057848Total</v>
      </c>
      <c r="C3251" s="504" t="s">
        <v>972</v>
      </c>
      <c r="D3251" s="505" t="s">
        <v>973</v>
      </c>
      <c r="E3251" s="505" t="s">
        <v>973</v>
      </c>
      <c r="F3251" s="505" t="str">
        <f>F3250</f>
        <v>7848</v>
      </c>
      <c r="G3251" s="504" t="s">
        <v>3343</v>
      </c>
      <c r="H3251" s="504">
        <v>0</v>
      </c>
      <c r="I3251" s="504">
        <v>33</v>
      </c>
      <c r="J3251" s="504" t="s">
        <v>5502</v>
      </c>
      <c r="K3251" s="504">
        <v>36</v>
      </c>
      <c r="L3251" s="504" t="s">
        <v>5502</v>
      </c>
      <c r="M3251" s="504">
        <v>0</v>
      </c>
      <c r="N3251" s="504">
        <v>0</v>
      </c>
      <c r="O3251" s="504">
        <v>78</v>
      </c>
    </row>
    <row r="3252" spans="2:15" x14ac:dyDescent="0.25">
      <c r="B3252" t="str">
        <f t="shared" si="50"/>
        <v>1030200027772Female</v>
      </c>
      <c r="C3252" s="256" t="s">
        <v>974</v>
      </c>
      <c r="D3252" s="17" t="s">
        <v>975</v>
      </c>
      <c r="E3252" s="17" t="s">
        <v>975</v>
      </c>
      <c r="F3252" s="17" t="s">
        <v>2753</v>
      </c>
      <c r="G3252" s="256" t="s">
        <v>3904</v>
      </c>
      <c r="H3252" s="256">
        <v>0</v>
      </c>
      <c r="I3252" s="256">
        <v>136</v>
      </c>
      <c r="J3252" s="256" t="s">
        <v>5502</v>
      </c>
      <c r="K3252" s="256" t="s">
        <v>5502</v>
      </c>
      <c r="L3252" s="256" t="s">
        <v>5502</v>
      </c>
      <c r="M3252" s="256" t="s">
        <v>5502</v>
      </c>
      <c r="N3252" s="256">
        <v>0</v>
      </c>
      <c r="O3252" s="256">
        <v>151</v>
      </c>
    </row>
    <row r="3253" spans="2:15" x14ac:dyDescent="0.25">
      <c r="B3253" t="str">
        <f t="shared" si="50"/>
        <v>1030200027772Male</v>
      </c>
      <c r="C3253" s="256" t="s">
        <v>974</v>
      </c>
      <c r="D3253" s="17" t="s">
        <v>975</v>
      </c>
      <c r="E3253" s="17" t="s">
        <v>975</v>
      </c>
      <c r="F3253" s="17" t="s">
        <v>2753</v>
      </c>
      <c r="G3253" s="256" t="s">
        <v>3905</v>
      </c>
      <c r="H3253" s="256">
        <v>0</v>
      </c>
      <c r="I3253" s="256">
        <v>102</v>
      </c>
      <c r="J3253" s="256">
        <v>0</v>
      </c>
      <c r="K3253" s="256" t="s">
        <v>5502</v>
      </c>
      <c r="L3253" s="256" t="s">
        <v>5502</v>
      </c>
      <c r="M3253" s="256">
        <v>0</v>
      </c>
      <c r="N3253" s="256">
        <v>0</v>
      </c>
      <c r="O3253" s="256">
        <v>121</v>
      </c>
    </row>
    <row r="3254" spans="2:15" x14ac:dyDescent="0.25">
      <c r="B3254" t="str">
        <f t="shared" si="50"/>
        <v>1030200027772Total</v>
      </c>
      <c r="C3254" s="504" t="s">
        <v>974</v>
      </c>
      <c r="D3254" s="505" t="s">
        <v>975</v>
      </c>
      <c r="E3254" s="505" t="s">
        <v>975</v>
      </c>
      <c r="F3254" s="505" t="str">
        <f>F3253</f>
        <v>7772</v>
      </c>
      <c r="G3254" s="504" t="s">
        <v>3343</v>
      </c>
      <c r="H3254" s="504">
        <v>0</v>
      </c>
      <c r="I3254" s="504">
        <v>238</v>
      </c>
      <c r="J3254" s="504" t="s">
        <v>5502</v>
      </c>
      <c r="K3254" s="504" t="s">
        <v>5502</v>
      </c>
      <c r="L3254" s="504">
        <v>21</v>
      </c>
      <c r="M3254" s="504" t="s">
        <v>5502</v>
      </c>
      <c r="N3254" s="504">
        <v>0</v>
      </c>
      <c r="O3254" s="504">
        <v>272</v>
      </c>
    </row>
    <row r="3255" spans="2:15" x14ac:dyDescent="0.25">
      <c r="B3255" t="str">
        <f t="shared" si="50"/>
        <v>1030200037831Female</v>
      </c>
      <c r="C3255" s="256" t="s">
        <v>976</v>
      </c>
      <c r="D3255" s="17" t="s">
        <v>977</v>
      </c>
      <c r="E3255" s="17" t="s">
        <v>977</v>
      </c>
      <c r="F3255" s="17" t="s">
        <v>2754</v>
      </c>
      <c r="G3255" s="256" t="s">
        <v>3904</v>
      </c>
      <c r="H3255" s="256">
        <v>0</v>
      </c>
      <c r="I3255" s="256">
        <v>38</v>
      </c>
      <c r="J3255" s="256">
        <v>0</v>
      </c>
      <c r="K3255" s="256" t="s">
        <v>5502</v>
      </c>
      <c r="L3255" s="256" t="s">
        <v>5502</v>
      </c>
      <c r="M3255" s="256">
        <v>0</v>
      </c>
      <c r="N3255" s="256">
        <v>0</v>
      </c>
      <c r="O3255" s="256">
        <v>48</v>
      </c>
    </row>
    <row r="3256" spans="2:15" x14ac:dyDescent="0.25">
      <c r="B3256" t="str">
        <f t="shared" si="50"/>
        <v>1030200037831Male</v>
      </c>
      <c r="C3256" s="256" t="s">
        <v>976</v>
      </c>
      <c r="D3256" s="17" t="s">
        <v>977</v>
      </c>
      <c r="E3256" s="17" t="s">
        <v>977</v>
      </c>
      <c r="F3256" s="17" t="s">
        <v>2754</v>
      </c>
      <c r="G3256" s="256" t="s">
        <v>3905</v>
      </c>
      <c r="H3256" s="256">
        <v>0</v>
      </c>
      <c r="I3256" s="256">
        <v>24</v>
      </c>
      <c r="J3256" s="256" t="s">
        <v>5502</v>
      </c>
      <c r="K3256" s="256" t="s">
        <v>5502</v>
      </c>
      <c r="L3256" s="256" t="s">
        <v>5502</v>
      </c>
      <c r="M3256" s="256">
        <v>0</v>
      </c>
      <c r="N3256" s="256">
        <v>0</v>
      </c>
      <c r="O3256" s="256">
        <v>34</v>
      </c>
    </row>
    <row r="3257" spans="2:15" x14ac:dyDescent="0.25">
      <c r="B3257" t="str">
        <f t="shared" si="50"/>
        <v>1030200037831Total</v>
      </c>
      <c r="C3257" s="504" t="s">
        <v>976</v>
      </c>
      <c r="D3257" s="505" t="s">
        <v>977</v>
      </c>
      <c r="E3257" s="505" t="s">
        <v>977</v>
      </c>
      <c r="F3257" s="505" t="str">
        <f>F3256</f>
        <v>7831</v>
      </c>
      <c r="G3257" s="504" t="s">
        <v>3343</v>
      </c>
      <c r="H3257" s="504">
        <v>0</v>
      </c>
      <c r="I3257" s="504">
        <v>62</v>
      </c>
      <c r="J3257" s="504" t="s">
        <v>5502</v>
      </c>
      <c r="K3257" s="504">
        <v>13</v>
      </c>
      <c r="L3257" s="504" t="s">
        <v>5502</v>
      </c>
      <c r="M3257" s="504">
        <v>0</v>
      </c>
      <c r="N3257" s="504">
        <v>0</v>
      </c>
      <c r="O3257" s="504">
        <v>82</v>
      </c>
    </row>
    <row r="3258" spans="2:15" x14ac:dyDescent="0.25">
      <c r="B3258" t="str">
        <f t="shared" si="50"/>
        <v>1030200047832Female</v>
      </c>
      <c r="C3258" s="256" t="s">
        <v>978</v>
      </c>
      <c r="D3258" s="17" t="s">
        <v>979</v>
      </c>
      <c r="E3258" s="17" t="s">
        <v>979</v>
      </c>
      <c r="F3258" s="17" t="s">
        <v>2755</v>
      </c>
      <c r="G3258" s="256" t="s">
        <v>3904</v>
      </c>
      <c r="H3258" s="256">
        <v>0</v>
      </c>
      <c r="I3258" s="256" t="s">
        <v>5502</v>
      </c>
      <c r="J3258" s="256">
        <v>0</v>
      </c>
      <c r="K3258" s="256">
        <v>28</v>
      </c>
      <c r="L3258" s="256" t="s">
        <v>5502</v>
      </c>
      <c r="M3258" s="256">
        <v>0</v>
      </c>
      <c r="N3258" s="256">
        <v>0</v>
      </c>
      <c r="O3258" s="256">
        <v>52</v>
      </c>
    </row>
    <row r="3259" spans="2:15" x14ac:dyDescent="0.25">
      <c r="B3259" t="str">
        <f t="shared" si="50"/>
        <v>1030200047832Male</v>
      </c>
      <c r="C3259" s="256" t="s">
        <v>978</v>
      </c>
      <c r="D3259" s="17" t="s">
        <v>979</v>
      </c>
      <c r="E3259" s="17" t="s">
        <v>979</v>
      </c>
      <c r="F3259" s="17" t="s">
        <v>2755</v>
      </c>
      <c r="G3259" s="256" t="s">
        <v>3905</v>
      </c>
      <c r="H3259" s="256">
        <v>0</v>
      </c>
      <c r="I3259" s="256" t="s">
        <v>5502</v>
      </c>
      <c r="J3259" s="256">
        <v>0</v>
      </c>
      <c r="K3259" s="256" t="s">
        <v>5502</v>
      </c>
      <c r="L3259" s="256" t="s">
        <v>5502</v>
      </c>
      <c r="M3259" s="256">
        <v>0</v>
      </c>
      <c r="N3259" s="256">
        <v>0</v>
      </c>
      <c r="O3259" s="256">
        <v>47</v>
      </c>
    </row>
    <row r="3260" spans="2:15" x14ac:dyDescent="0.25">
      <c r="B3260" t="str">
        <f t="shared" si="50"/>
        <v>1030200047832Total</v>
      </c>
      <c r="C3260" s="504" t="s">
        <v>978</v>
      </c>
      <c r="D3260" s="505" t="s">
        <v>979</v>
      </c>
      <c r="E3260" s="505" t="s">
        <v>979</v>
      </c>
      <c r="F3260" s="505" t="str">
        <f>F3259</f>
        <v>7832</v>
      </c>
      <c r="G3260" s="504" t="s">
        <v>3343</v>
      </c>
      <c r="H3260" s="504" t="s">
        <v>5502</v>
      </c>
      <c r="I3260" s="504">
        <v>38</v>
      </c>
      <c r="J3260" s="504" t="s">
        <v>5502</v>
      </c>
      <c r="K3260" s="504" t="s">
        <v>5502</v>
      </c>
      <c r="L3260" s="504">
        <v>12</v>
      </c>
      <c r="M3260" s="504" t="s">
        <v>5502</v>
      </c>
      <c r="N3260" s="504" t="s">
        <v>5502</v>
      </c>
      <c r="O3260" s="504">
        <v>99</v>
      </c>
    </row>
    <row r="3261" spans="2:15" x14ac:dyDescent="0.25">
      <c r="B3261" t="str">
        <f t="shared" si="50"/>
        <v>1030281928193Female</v>
      </c>
      <c r="C3261" s="256" t="s">
        <v>5375</v>
      </c>
      <c r="D3261" s="17" t="s">
        <v>5376</v>
      </c>
      <c r="E3261" s="17" t="s">
        <v>5376</v>
      </c>
      <c r="F3261" s="17" t="s">
        <v>5429</v>
      </c>
      <c r="G3261" s="256" t="s">
        <v>3904</v>
      </c>
      <c r="H3261" s="256" t="s">
        <v>5502</v>
      </c>
      <c r="I3261" s="256">
        <v>39</v>
      </c>
      <c r="J3261" s="256">
        <v>0</v>
      </c>
      <c r="K3261" s="256" t="s">
        <v>5502</v>
      </c>
      <c r="L3261" s="256" t="s">
        <v>5502</v>
      </c>
      <c r="M3261" s="256" t="s">
        <v>5502</v>
      </c>
      <c r="N3261" s="256">
        <v>0</v>
      </c>
      <c r="O3261" s="256">
        <v>47</v>
      </c>
    </row>
    <row r="3262" spans="2:15" x14ac:dyDescent="0.25">
      <c r="B3262" t="str">
        <f t="shared" si="50"/>
        <v>1030281928193Male</v>
      </c>
      <c r="C3262" s="256" t="s">
        <v>5375</v>
      </c>
      <c r="D3262" s="17" t="s">
        <v>5376</v>
      </c>
      <c r="E3262" s="17" t="s">
        <v>5376</v>
      </c>
      <c r="F3262" s="17" t="s">
        <v>5429</v>
      </c>
      <c r="G3262" s="256" t="s">
        <v>3905</v>
      </c>
      <c r="H3262" s="256">
        <v>0</v>
      </c>
      <c r="I3262" s="256">
        <v>34</v>
      </c>
      <c r="J3262" s="256">
        <v>0</v>
      </c>
      <c r="K3262" s="256" t="s">
        <v>5502</v>
      </c>
      <c r="L3262" s="256" t="s">
        <v>5502</v>
      </c>
      <c r="M3262" s="256">
        <v>0</v>
      </c>
      <c r="N3262" s="256">
        <v>0</v>
      </c>
      <c r="O3262" s="256">
        <v>39</v>
      </c>
    </row>
    <row r="3263" spans="2:15" x14ac:dyDescent="0.25">
      <c r="B3263" t="str">
        <f t="shared" si="50"/>
        <v>1030281928193Total</v>
      </c>
      <c r="C3263" s="504" t="s">
        <v>5375</v>
      </c>
      <c r="D3263" s="505" t="s">
        <v>5376</v>
      </c>
      <c r="E3263" s="505" t="s">
        <v>5376</v>
      </c>
      <c r="F3263" s="505" t="str">
        <f>F3262</f>
        <v>8193</v>
      </c>
      <c r="G3263" s="504" t="s">
        <v>3343</v>
      </c>
      <c r="H3263" s="504" t="s">
        <v>5502</v>
      </c>
      <c r="I3263" s="504">
        <v>73</v>
      </c>
      <c r="J3263" s="504">
        <v>0</v>
      </c>
      <c r="K3263" s="504" t="s">
        <v>5502</v>
      </c>
      <c r="L3263" s="504" t="s">
        <v>5502</v>
      </c>
      <c r="M3263" s="504" t="s">
        <v>5502</v>
      </c>
      <c r="N3263" s="504">
        <v>0</v>
      </c>
      <c r="O3263" s="504">
        <v>86</v>
      </c>
    </row>
    <row r="3264" spans="2:15" x14ac:dyDescent="0.25">
      <c r="B3264" t="str">
        <f t="shared" si="50"/>
        <v>1030241628218Female</v>
      </c>
      <c r="C3264" s="256" t="s">
        <v>3792</v>
      </c>
      <c r="D3264" s="17" t="s">
        <v>5348</v>
      </c>
      <c r="E3264" s="17" t="s">
        <v>5348</v>
      </c>
      <c r="F3264" s="17" t="s">
        <v>5347</v>
      </c>
      <c r="G3264" s="256" t="s">
        <v>3904</v>
      </c>
      <c r="H3264" s="256" t="s">
        <v>5502</v>
      </c>
      <c r="I3264" s="256">
        <v>38</v>
      </c>
      <c r="J3264" s="256">
        <v>0</v>
      </c>
      <c r="K3264" s="256" t="s">
        <v>5502</v>
      </c>
      <c r="L3264" s="256">
        <v>0</v>
      </c>
      <c r="M3264" s="256">
        <v>0</v>
      </c>
      <c r="N3264" s="256">
        <v>0</v>
      </c>
      <c r="O3264" s="256">
        <v>47</v>
      </c>
    </row>
    <row r="3265" spans="2:15" x14ac:dyDescent="0.25">
      <c r="B3265" t="str">
        <f t="shared" si="50"/>
        <v>1030241628218Male</v>
      </c>
      <c r="C3265" s="256" t="s">
        <v>3792</v>
      </c>
      <c r="D3265" s="17" t="s">
        <v>5348</v>
      </c>
      <c r="E3265" s="17" t="s">
        <v>5348</v>
      </c>
      <c r="F3265" s="17" t="s">
        <v>5347</v>
      </c>
      <c r="G3265" s="256" t="s">
        <v>3905</v>
      </c>
      <c r="H3265" s="256">
        <v>0</v>
      </c>
      <c r="I3265" s="256">
        <v>23</v>
      </c>
      <c r="J3265" s="256" t="s">
        <v>5502</v>
      </c>
      <c r="K3265" s="256" t="s">
        <v>5502</v>
      </c>
      <c r="L3265" s="256">
        <v>0</v>
      </c>
      <c r="M3265" s="256">
        <v>0</v>
      </c>
      <c r="N3265" s="256">
        <v>0</v>
      </c>
      <c r="O3265" s="256">
        <v>31</v>
      </c>
    </row>
    <row r="3266" spans="2:15" x14ac:dyDescent="0.25">
      <c r="B3266" t="str">
        <f t="shared" si="50"/>
        <v>1030241628218Total</v>
      </c>
      <c r="C3266" s="504" t="s">
        <v>3792</v>
      </c>
      <c r="D3266" s="505" t="s">
        <v>5348</v>
      </c>
      <c r="E3266" s="505" t="s">
        <v>5348</v>
      </c>
      <c r="F3266" s="505" t="str">
        <f>F3265</f>
        <v>8218</v>
      </c>
      <c r="G3266" s="504" t="s">
        <v>3343</v>
      </c>
      <c r="H3266" s="504" t="s">
        <v>5502</v>
      </c>
      <c r="I3266" s="504">
        <v>61</v>
      </c>
      <c r="J3266" s="504" t="s">
        <v>5502</v>
      </c>
      <c r="K3266" s="504">
        <v>14</v>
      </c>
      <c r="L3266" s="504">
        <v>0</v>
      </c>
      <c r="M3266" s="504">
        <v>0</v>
      </c>
      <c r="N3266" s="504">
        <v>0</v>
      </c>
      <c r="O3266" s="504">
        <v>78</v>
      </c>
    </row>
    <row r="3267" spans="2:15" x14ac:dyDescent="0.25">
      <c r="B3267" t="str">
        <f t="shared" si="50"/>
        <v>1063380036165Female</v>
      </c>
      <c r="C3267" s="256" t="s">
        <v>980</v>
      </c>
      <c r="D3267" s="17" t="s">
        <v>981</v>
      </c>
      <c r="E3267" s="17" t="s">
        <v>2756</v>
      </c>
      <c r="F3267" s="17" t="s">
        <v>2757</v>
      </c>
      <c r="G3267" s="256" t="s">
        <v>3904</v>
      </c>
      <c r="H3267" s="256">
        <v>0</v>
      </c>
      <c r="I3267" s="256" t="s">
        <v>5502</v>
      </c>
      <c r="J3267" s="256" t="s">
        <v>5502</v>
      </c>
      <c r="K3267" s="256">
        <v>406</v>
      </c>
      <c r="L3267" s="256" t="s">
        <v>5502</v>
      </c>
      <c r="M3267" s="256">
        <v>0</v>
      </c>
      <c r="N3267" s="256">
        <v>0</v>
      </c>
      <c r="O3267" s="256">
        <v>415</v>
      </c>
    </row>
    <row r="3268" spans="2:15" x14ac:dyDescent="0.25">
      <c r="B3268" t="str">
        <f t="shared" si="50"/>
        <v>1063380036165Male</v>
      </c>
      <c r="C3268" s="256" t="s">
        <v>980</v>
      </c>
      <c r="D3268" s="17" t="s">
        <v>981</v>
      </c>
      <c r="E3268" s="17" t="s">
        <v>2756</v>
      </c>
      <c r="F3268" s="17" t="s">
        <v>2757</v>
      </c>
      <c r="G3268" s="256" t="s">
        <v>3905</v>
      </c>
      <c r="H3268" s="256" t="s">
        <v>5502</v>
      </c>
      <c r="I3268" s="256" t="s">
        <v>5502</v>
      </c>
      <c r="J3268" s="256" t="s">
        <v>5502</v>
      </c>
      <c r="K3268" s="256">
        <v>421</v>
      </c>
      <c r="L3268" s="256" t="s">
        <v>5502</v>
      </c>
      <c r="M3268" s="256">
        <v>0</v>
      </c>
      <c r="N3268" s="256">
        <v>0</v>
      </c>
      <c r="O3268" s="256">
        <v>439</v>
      </c>
    </row>
    <row r="3269" spans="2:15" x14ac:dyDescent="0.25">
      <c r="B3269" t="str">
        <f t="shared" ref="B3269:B3332" si="51">C3269&amp;F3269&amp;G3269</f>
        <v>1063380036165Total</v>
      </c>
      <c r="C3269" s="504" t="s">
        <v>980</v>
      </c>
      <c r="D3269" s="505" t="s">
        <v>981</v>
      </c>
      <c r="E3269" s="505" t="s">
        <v>2756</v>
      </c>
      <c r="F3269" s="505" t="str">
        <f>F3268</f>
        <v>6165</v>
      </c>
      <c r="G3269" s="504" t="s">
        <v>3343</v>
      </c>
      <c r="H3269" s="504" t="s">
        <v>5502</v>
      </c>
      <c r="I3269" s="504" t="s">
        <v>5502</v>
      </c>
      <c r="J3269" s="504">
        <v>11</v>
      </c>
      <c r="K3269" s="504">
        <v>827</v>
      </c>
      <c r="L3269" s="504" t="s">
        <v>5502</v>
      </c>
      <c r="M3269" s="504">
        <v>0</v>
      </c>
      <c r="N3269" s="504">
        <v>0</v>
      </c>
      <c r="O3269" s="504">
        <v>854</v>
      </c>
    </row>
    <row r="3270" spans="2:15" x14ac:dyDescent="0.25">
      <c r="B3270" t="str">
        <f t="shared" si="51"/>
        <v>1063380038082Female</v>
      </c>
      <c r="C3270" s="256" t="s">
        <v>980</v>
      </c>
      <c r="D3270" s="17" t="s">
        <v>981</v>
      </c>
      <c r="E3270" s="17" t="s">
        <v>2758</v>
      </c>
      <c r="F3270" s="17" t="s">
        <v>2759</v>
      </c>
      <c r="G3270" s="256" t="s">
        <v>3904</v>
      </c>
      <c r="H3270" s="256" t="s">
        <v>5502</v>
      </c>
      <c r="I3270" s="256">
        <v>0</v>
      </c>
      <c r="J3270" s="256" t="s">
        <v>5502</v>
      </c>
      <c r="K3270" s="256" t="s">
        <v>5502</v>
      </c>
      <c r="L3270" s="256" t="s">
        <v>5502</v>
      </c>
      <c r="M3270" s="256" t="s">
        <v>5502</v>
      </c>
      <c r="N3270" s="256">
        <v>0</v>
      </c>
      <c r="O3270" s="256">
        <v>81</v>
      </c>
    </row>
    <row r="3271" spans="2:15" x14ac:dyDescent="0.25">
      <c r="B3271" t="str">
        <f t="shared" si="51"/>
        <v>1063380038082Male</v>
      </c>
      <c r="C3271" s="256" t="s">
        <v>980</v>
      </c>
      <c r="D3271" s="17" t="s">
        <v>981</v>
      </c>
      <c r="E3271" s="17" t="s">
        <v>2758</v>
      </c>
      <c r="F3271" s="17" t="s">
        <v>2759</v>
      </c>
      <c r="G3271" s="256" t="s">
        <v>3905</v>
      </c>
      <c r="H3271" s="256">
        <v>0</v>
      </c>
      <c r="I3271" s="256">
        <v>0</v>
      </c>
      <c r="J3271" s="256" t="s">
        <v>5502</v>
      </c>
      <c r="K3271" s="256" t="s">
        <v>5502</v>
      </c>
      <c r="L3271" s="256" t="s">
        <v>5502</v>
      </c>
      <c r="M3271" s="256">
        <v>0</v>
      </c>
      <c r="N3271" s="256">
        <v>0</v>
      </c>
      <c r="O3271" s="256">
        <v>90</v>
      </c>
    </row>
    <row r="3272" spans="2:15" x14ac:dyDescent="0.25">
      <c r="B3272" t="str">
        <f t="shared" si="51"/>
        <v>1063380038082Total</v>
      </c>
      <c r="C3272" s="504" t="s">
        <v>980</v>
      </c>
      <c r="D3272" s="505" t="s">
        <v>981</v>
      </c>
      <c r="E3272" s="505" t="s">
        <v>2758</v>
      </c>
      <c r="F3272" s="505" t="str">
        <f>F3271</f>
        <v>8082</v>
      </c>
      <c r="G3272" s="504" t="s">
        <v>3343</v>
      </c>
      <c r="H3272" s="504" t="s">
        <v>5502</v>
      </c>
      <c r="I3272" s="504">
        <v>0</v>
      </c>
      <c r="J3272" s="504" t="s">
        <v>5502</v>
      </c>
      <c r="K3272" s="504">
        <v>165</v>
      </c>
      <c r="L3272" s="504" t="s">
        <v>5502</v>
      </c>
      <c r="M3272" s="504" t="s">
        <v>5502</v>
      </c>
      <c r="N3272" s="504">
        <v>0</v>
      </c>
      <c r="O3272" s="504">
        <v>171</v>
      </c>
    </row>
    <row r="3273" spans="2:15" x14ac:dyDescent="0.25">
      <c r="B3273" t="str">
        <f t="shared" si="51"/>
        <v>1283273032350Female</v>
      </c>
      <c r="C3273" s="256" t="s">
        <v>982</v>
      </c>
      <c r="D3273" s="17" t="s">
        <v>983</v>
      </c>
      <c r="E3273" s="17" t="s">
        <v>2760</v>
      </c>
      <c r="F3273" s="17" t="s">
        <v>2761</v>
      </c>
      <c r="G3273" s="256" t="s">
        <v>3904</v>
      </c>
      <c r="H3273" s="256">
        <v>0</v>
      </c>
      <c r="I3273" s="256">
        <v>0</v>
      </c>
      <c r="J3273" s="256">
        <v>0</v>
      </c>
      <c r="K3273" s="256" t="s">
        <v>5502</v>
      </c>
      <c r="L3273" s="256" t="s">
        <v>5502</v>
      </c>
      <c r="M3273" s="256">
        <v>0</v>
      </c>
      <c r="N3273" s="256">
        <v>0</v>
      </c>
      <c r="O3273" s="256">
        <v>206</v>
      </c>
    </row>
    <row r="3274" spans="2:15" x14ac:dyDescent="0.25">
      <c r="B3274" t="str">
        <f t="shared" si="51"/>
        <v>1283273032350Male</v>
      </c>
      <c r="C3274" s="256" t="s">
        <v>982</v>
      </c>
      <c r="D3274" s="17" t="s">
        <v>983</v>
      </c>
      <c r="E3274" s="17" t="s">
        <v>2760</v>
      </c>
      <c r="F3274" s="17" t="s">
        <v>2761</v>
      </c>
      <c r="G3274" s="256" t="s">
        <v>3905</v>
      </c>
      <c r="H3274" s="256">
        <v>0</v>
      </c>
      <c r="I3274" s="256" t="s">
        <v>5502</v>
      </c>
      <c r="J3274" s="256" t="s">
        <v>5502</v>
      </c>
      <c r="K3274" s="256">
        <v>217</v>
      </c>
      <c r="L3274" s="256" t="s">
        <v>5502</v>
      </c>
      <c r="M3274" s="256">
        <v>0</v>
      </c>
      <c r="N3274" s="256">
        <v>0</v>
      </c>
      <c r="O3274" s="256">
        <v>224</v>
      </c>
    </row>
    <row r="3275" spans="2:15" x14ac:dyDescent="0.25">
      <c r="B3275" t="str">
        <f t="shared" si="51"/>
        <v>1283273032350Total</v>
      </c>
      <c r="C3275" s="504" t="s">
        <v>982</v>
      </c>
      <c r="D3275" s="505" t="s">
        <v>983</v>
      </c>
      <c r="E3275" s="505" t="s">
        <v>2760</v>
      </c>
      <c r="F3275" s="505" t="str">
        <f>F3274</f>
        <v>2350</v>
      </c>
      <c r="G3275" s="504" t="s">
        <v>3343</v>
      </c>
      <c r="H3275" s="504">
        <v>0</v>
      </c>
      <c r="I3275" s="504" t="s">
        <v>5502</v>
      </c>
      <c r="J3275" s="504" t="s">
        <v>5502</v>
      </c>
      <c r="K3275" s="504" t="s">
        <v>5502</v>
      </c>
      <c r="L3275" s="504" t="s">
        <v>5502</v>
      </c>
      <c r="M3275" s="504">
        <v>0</v>
      </c>
      <c r="N3275" s="504">
        <v>0</v>
      </c>
      <c r="O3275" s="504">
        <v>430</v>
      </c>
    </row>
    <row r="3276" spans="2:15" x14ac:dyDescent="0.25">
      <c r="B3276" t="str">
        <f t="shared" si="51"/>
        <v>1030277530448Female</v>
      </c>
      <c r="C3276" s="256" t="s">
        <v>984</v>
      </c>
      <c r="D3276" s="17" t="s">
        <v>985</v>
      </c>
      <c r="E3276" s="17" t="s">
        <v>2762</v>
      </c>
      <c r="F3276" s="17" t="s">
        <v>2763</v>
      </c>
      <c r="G3276" s="256" t="s">
        <v>3904</v>
      </c>
      <c r="H3276" s="256">
        <v>0</v>
      </c>
      <c r="I3276" s="256" t="s">
        <v>5502</v>
      </c>
      <c r="J3276" s="256" t="s">
        <v>5502</v>
      </c>
      <c r="K3276" s="256">
        <v>251</v>
      </c>
      <c r="L3276" s="256">
        <v>16</v>
      </c>
      <c r="M3276" s="256">
        <v>16</v>
      </c>
      <c r="N3276" s="256">
        <v>0</v>
      </c>
      <c r="O3276" s="256">
        <v>303</v>
      </c>
    </row>
    <row r="3277" spans="2:15" x14ac:dyDescent="0.25">
      <c r="B3277" t="str">
        <f t="shared" si="51"/>
        <v>1030277530448Male</v>
      </c>
      <c r="C3277" s="256" t="s">
        <v>984</v>
      </c>
      <c r="D3277" s="17" t="s">
        <v>985</v>
      </c>
      <c r="E3277" s="17" t="s">
        <v>2762</v>
      </c>
      <c r="F3277" s="17" t="s">
        <v>2763</v>
      </c>
      <c r="G3277" s="256" t="s">
        <v>3905</v>
      </c>
      <c r="H3277" s="256">
        <v>0</v>
      </c>
      <c r="I3277" s="256">
        <v>17</v>
      </c>
      <c r="J3277" s="256" t="s">
        <v>5502</v>
      </c>
      <c r="K3277" s="256">
        <v>288</v>
      </c>
      <c r="L3277" s="256">
        <v>14</v>
      </c>
      <c r="M3277" s="256" t="s">
        <v>5502</v>
      </c>
      <c r="N3277" s="256">
        <v>0</v>
      </c>
      <c r="O3277" s="256">
        <v>329</v>
      </c>
    </row>
    <row r="3278" spans="2:15" x14ac:dyDescent="0.25">
      <c r="B3278" t="str">
        <f t="shared" si="51"/>
        <v>1030277530448Total</v>
      </c>
      <c r="C3278" s="504" t="s">
        <v>984</v>
      </c>
      <c r="D3278" s="505" t="s">
        <v>985</v>
      </c>
      <c r="E3278" s="505" t="s">
        <v>2762</v>
      </c>
      <c r="F3278" s="505" t="str">
        <f>F3277</f>
        <v>0448</v>
      </c>
      <c r="G3278" s="504" t="s">
        <v>3343</v>
      </c>
      <c r="H3278" s="504">
        <v>0</v>
      </c>
      <c r="I3278" s="504" t="s">
        <v>5502</v>
      </c>
      <c r="J3278" s="504">
        <v>11</v>
      </c>
      <c r="K3278" s="504">
        <v>539</v>
      </c>
      <c r="L3278" s="504">
        <v>30</v>
      </c>
      <c r="M3278" s="504" t="s">
        <v>5502</v>
      </c>
      <c r="N3278" s="504">
        <v>0</v>
      </c>
      <c r="O3278" s="504">
        <v>632</v>
      </c>
    </row>
    <row r="3279" spans="2:15" x14ac:dyDescent="0.25">
      <c r="B3279" t="str">
        <f t="shared" si="51"/>
        <v>1030277530447Female</v>
      </c>
      <c r="C3279" s="256" t="s">
        <v>984</v>
      </c>
      <c r="D3279" s="17" t="s">
        <v>985</v>
      </c>
      <c r="E3279" s="17" t="s">
        <v>2764</v>
      </c>
      <c r="F3279" s="17" t="s">
        <v>2765</v>
      </c>
      <c r="G3279" s="256" t="s">
        <v>3904</v>
      </c>
      <c r="H3279" s="256">
        <v>0</v>
      </c>
      <c r="I3279" s="256" t="s">
        <v>5502</v>
      </c>
      <c r="J3279" s="256">
        <v>0</v>
      </c>
      <c r="K3279" s="256">
        <v>136</v>
      </c>
      <c r="L3279" s="256" t="s">
        <v>5502</v>
      </c>
      <c r="M3279" s="256" t="s">
        <v>5502</v>
      </c>
      <c r="N3279" s="256">
        <v>0</v>
      </c>
      <c r="O3279" s="256">
        <v>155</v>
      </c>
    </row>
    <row r="3280" spans="2:15" x14ac:dyDescent="0.25">
      <c r="B3280" t="str">
        <f t="shared" si="51"/>
        <v>1030277530447Male</v>
      </c>
      <c r="C3280" s="256" t="s">
        <v>984</v>
      </c>
      <c r="D3280" s="17" t="s">
        <v>985</v>
      </c>
      <c r="E3280" s="17" t="s">
        <v>2764</v>
      </c>
      <c r="F3280" s="17" t="s">
        <v>2765</v>
      </c>
      <c r="G3280" s="256" t="s">
        <v>3905</v>
      </c>
      <c r="H3280" s="256">
        <v>0</v>
      </c>
      <c r="I3280" s="256" t="s">
        <v>5502</v>
      </c>
      <c r="J3280" s="256" t="s">
        <v>5502</v>
      </c>
      <c r="K3280" s="256">
        <v>146</v>
      </c>
      <c r="L3280" s="256" t="s">
        <v>5502</v>
      </c>
      <c r="M3280" s="256" t="s">
        <v>5502</v>
      </c>
      <c r="N3280" s="256">
        <v>0</v>
      </c>
      <c r="O3280" s="256">
        <v>163</v>
      </c>
    </row>
    <row r="3281" spans="2:15" x14ac:dyDescent="0.25">
      <c r="B3281" t="str">
        <f t="shared" si="51"/>
        <v>1030277530447Total</v>
      </c>
      <c r="C3281" s="504" t="s">
        <v>984</v>
      </c>
      <c r="D3281" s="505" t="s">
        <v>985</v>
      </c>
      <c r="E3281" s="505" t="s">
        <v>2764</v>
      </c>
      <c r="F3281" s="505" t="str">
        <f>F3280</f>
        <v>0447</v>
      </c>
      <c r="G3281" s="504" t="s">
        <v>3343</v>
      </c>
      <c r="H3281" s="504">
        <v>0</v>
      </c>
      <c r="I3281" s="504">
        <v>11</v>
      </c>
      <c r="J3281" s="504" t="s">
        <v>5502</v>
      </c>
      <c r="K3281" s="504">
        <v>282</v>
      </c>
      <c r="L3281" s="504">
        <v>15</v>
      </c>
      <c r="M3281" s="504" t="s">
        <v>5502</v>
      </c>
      <c r="N3281" s="504">
        <v>0</v>
      </c>
      <c r="O3281" s="504">
        <v>318</v>
      </c>
    </row>
    <row r="3282" spans="2:15" x14ac:dyDescent="0.25">
      <c r="B3282" t="str">
        <f t="shared" si="51"/>
        <v>1220984036781Female</v>
      </c>
      <c r="C3282" s="256" t="s">
        <v>986</v>
      </c>
      <c r="D3282" s="17" t="s">
        <v>987</v>
      </c>
      <c r="E3282" s="17" t="s">
        <v>2766</v>
      </c>
      <c r="F3282" s="17" t="s">
        <v>2767</v>
      </c>
      <c r="G3282" s="256" t="s">
        <v>3904</v>
      </c>
      <c r="H3282" s="256">
        <v>0</v>
      </c>
      <c r="I3282" s="256" t="s">
        <v>5502</v>
      </c>
      <c r="J3282" s="256" t="s">
        <v>5502</v>
      </c>
      <c r="K3282" s="256">
        <v>118</v>
      </c>
      <c r="L3282" s="256" t="s">
        <v>5502</v>
      </c>
      <c r="M3282" s="256" t="s">
        <v>5502</v>
      </c>
      <c r="N3282" s="256">
        <v>0</v>
      </c>
      <c r="O3282" s="256">
        <v>138</v>
      </c>
    </row>
    <row r="3283" spans="2:15" x14ac:dyDescent="0.25">
      <c r="B3283" t="str">
        <f t="shared" si="51"/>
        <v>1220984036781Male</v>
      </c>
      <c r="C3283" s="256" t="s">
        <v>986</v>
      </c>
      <c r="D3283" s="17" t="s">
        <v>987</v>
      </c>
      <c r="E3283" s="17" t="s">
        <v>2766</v>
      </c>
      <c r="F3283" s="17" t="s">
        <v>2767</v>
      </c>
      <c r="G3283" s="256" t="s">
        <v>3905</v>
      </c>
      <c r="H3283" s="256">
        <v>0</v>
      </c>
      <c r="I3283" s="256" t="s">
        <v>5502</v>
      </c>
      <c r="J3283" s="256" t="s">
        <v>5502</v>
      </c>
      <c r="K3283" s="256">
        <v>131</v>
      </c>
      <c r="L3283" s="256" t="s">
        <v>5502</v>
      </c>
      <c r="M3283" s="256" t="s">
        <v>5502</v>
      </c>
      <c r="N3283" s="256">
        <v>0</v>
      </c>
      <c r="O3283" s="256">
        <v>144</v>
      </c>
    </row>
    <row r="3284" spans="2:15" x14ac:dyDescent="0.25">
      <c r="B3284" t="str">
        <f t="shared" si="51"/>
        <v>1220984036781Total</v>
      </c>
      <c r="C3284" s="504" t="s">
        <v>986</v>
      </c>
      <c r="D3284" s="505" t="s">
        <v>987</v>
      </c>
      <c r="E3284" s="505" t="s">
        <v>2766</v>
      </c>
      <c r="F3284" s="505" t="str">
        <f>F3283</f>
        <v>6781</v>
      </c>
      <c r="G3284" s="504" t="s">
        <v>3343</v>
      </c>
      <c r="H3284" s="504">
        <v>0</v>
      </c>
      <c r="I3284" s="504" t="s">
        <v>5502</v>
      </c>
      <c r="J3284" s="504">
        <v>13</v>
      </c>
      <c r="K3284" s="504">
        <v>249</v>
      </c>
      <c r="L3284" s="504" t="s">
        <v>5502</v>
      </c>
      <c r="M3284" s="504" t="s">
        <v>5502</v>
      </c>
      <c r="N3284" s="504">
        <v>0</v>
      </c>
      <c r="O3284" s="504">
        <v>282</v>
      </c>
    </row>
    <row r="3285" spans="2:15" x14ac:dyDescent="0.25">
      <c r="B3285" t="str">
        <f t="shared" si="51"/>
        <v>1220984031128Female</v>
      </c>
      <c r="C3285" s="256" t="s">
        <v>986</v>
      </c>
      <c r="D3285" s="17" t="s">
        <v>987</v>
      </c>
      <c r="E3285" s="17" t="s">
        <v>5430</v>
      </c>
      <c r="F3285" s="17" t="s">
        <v>2768</v>
      </c>
      <c r="G3285" s="256" t="s">
        <v>3904</v>
      </c>
      <c r="H3285" s="256">
        <v>0</v>
      </c>
      <c r="I3285" s="256">
        <v>19</v>
      </c>
      <c r="J3285" s="256">
        <v>55</v>
      </c>
      <c r="K3285" s="256">
        <v>677</v>
      </c>
      <c r="L3285" s="256" t="s">
        <v>5502</v>
      </c>
      <c r="M3285" s="256">
        <v>21</v>
      </c>
      <c r="N3285" s="256" t="s">
        <v>5502</v>
      </c>
      <c r="O3285" s="256">
        <v>790</v>
      </c>
    </row>
    <row r="3286" spans="2:15" x14ac:dyDescent="0.25">
      <c r="B3286" t="str">
        <f t="shared" si="51"/>
        <v>1220984031128Male</v>
      </c>
      <c r="C3286" s="256" t="s">
        <v>986</v>
      </c>
      <c r="D3286" s="17" t="s">
        <v>987</v>
      </c>
      <c r="E3286" s="17" t="s">
        <v>5430</v>
      </c>
      <c r="F3286" s="17" t="s">
        <v>2768</v>
      </c>
      <c r="G3286" s="256" t="s">
        <v>3905</v>
      </c>
      <c r="H3286" s="256" t="s">
        <v>5502</v>
      </c>
      <c r="I3286" s="256">
        <v>26</v>
      </c>
      <c r="J3286" s="256">
        <v>61</v>
      </c>
      <c r="K3286" s="256">
        <v>735</v>
      </c>
      <c r="L3286" s="256">
        <v>19</v>
      </c>
      <c r="M3286" s="256">
        <v>25</v>
      </c>
      <c r="N3286" s="256" t="s">
        <v>5502</v>
      </c>
      <c r="O3286" s="256">
        <v>870</v>
      </c>
    </row>
    <row r="3287" spans="2:15" x14ac:dyDescent="0.25">
      <c r="B3287" t="str">
        <f t="shared" si="51"/>
        <v>1220984031128Total</v>
      </c>
      <c r="C3287" s="504" t="s">
        <v>986</v>
      </c>
      <c r="D3287" s="505" t="s">
        <v>987</v>
      </c>
      <c r="E3287" s="505" t="s">
        <v>5430</v>
      </c>
      <c r="F3287" s="505" t="str">
        <f>F3286</f>
        <v>1128</v>
      </c>
      <c r="G3287" s="504" t="s">
        <v>3343</v>
      </c>
      <c r="H3287" s="504" t="s">
        <v>5502</v>
      </c>
      <c r="I3287" s="504">
        <v>45</v>
      </c>
      <c r="J3287" s="504">
        <v>116</v>
      </c>
      <c r="K3287" s="504">
        <v>1412</v>
      </c>
      <c r="L3287" s="504" t="s">
        <v>5502</v>
      </c>
      <c r="M3287" s="504">
        <v>46</v>
      </c>
      <c r="N3287" s="504" t="s">
        <v>5502</v>
      </c>
      <c r="O3287" s="504">
        <v>1660</v>
      </c>
    </row>
    <row r="3288" spans="2:15" x14ac:dyDescent="0.25">
      <c r="B3288" t="str">
        <f t="shared" si="51"/>
        <v>1220984034965Female</v>
      </c>
      <c r="C3288" s="256" t="s">
        <v>986</v>
      </c>
      <c r="D3288" s="17" t="s">
        <v>987</v>
      </c>
      <c r="E3288" s="17" t="s">
        <v>2769</v>
      </c>
      <c r="F3288" s="17" t="s">
        <v>2770</v>
      </c>
      <c r="G3288" s="256" t="s">
        <v>3904</v>
      </c>
      <c r="H3288" s="256">
        <v>0</v>
      </c>
      <c r="I3288" s="256" t="s">
        <v>5502</v>
      </c>
      <c r="J3288" s="256">
        <v>26</v>
      </c>
      <c r="K3288" s="256">
        <v>233</v>
      </c>
      <c r="L3288" s="256">
        <v>13</v>
      </c>
      <c r="M3288" s="256" t="s">
        <v>5502</v>
      </c>
      <c r="N3288" s="256" t="s">
        <v>5502</v>
      </c>
      <c r="O3288" s="256">
        <v>286</v>
      </c>
    </row>
    <row r="3289" spans="2:15" x14ac:dyDescent="0.25">
      <c r="B3289" t="str">
        <f t="shared" si="51"/>
        <v>1220984034965Male</v>
      </c>
      <c r="C3289" s="256" t="s">
        <v>986</v>
      </c>
      <c r="D3289" s="17" t="s">
        <v>987</v>
      </c>
      <c r="E3289" s="17" t="s">
        <v>2769</v>
      </c>
      <c r="F3289" s="17" t="s">
        <v>2770</v>
      </c>
      <c r="G3289" s="256" t="s">
        <v>3905</v>
      </c>
      <c r="H3289" s="256" t="s">
        <v>5502</v>
      </c>
      <c r="I3289" s="256" t="s">
        <v>5502</v>
      </c>
      <c r="J3289" s="256">
        <v>21</v>
      </c>
      <c r="K3289" s="256">
        <v>236</v>
      </c>
      <c r="L3289" s="256" t="s">
        <v>5502</v>
      </c>
      <c r="M3289" s="256" t="s">
        <v>5502</v>
      </c>
      <c r="N3289" s="256">
        <v>0</v>
      </c>
      <c r="O3289" s="256">
        <v>276</v>
      </c>
    </row>
    <row r="3290" spans="2:15" x14ac:dyDescent="0.25">
      <c r="B3290" t="str">
        <f t="shared" si="51"/>
        <v>1220984034965Total</v>
      </c>
      <c r="C3290" s="504" t="s">
        <v>986</v>
      </c>
      <c r="D3290" s="505" t="s">
        <v>987</v>
      </c>
      <c r="E3290" s="505" t="s">
        <v>2769</v>
      </c>
      <c r="F3290" s="505" t="str">
        <f>F3289</f>
        <v>4965</v>
      </c>
      <c r="G3290" s="504" t="s">
        <v>3343</v>
      </c>
      <c r="H3290" s="504" t="s">
        <v>5502</v>
      </c>
      <c r="I3290" s="504" t="s">
        <v>5502</v>
      </c>
      <c r="J3290" s="504">
        <v>47</v>
      </c>
      <c r="K3290" s="504">
        <v>469</v>
      </c>
      <c r="L3290" s="504" t="s">
        <v>5502</v>
      </c>
      <c r="M3290" s="504">
        <v>18</v>
      </c>
      <c r="N3290" s="504" t="s">
        <v>5502</v>
      </c>
      <c r="O3290" s="504">
        <v>562</v>
      </c>
    </row>
    <row r="3291" spans="2:15" x14ac:dyDescent="0.25">
      <c r="B3291" t="str">
        <f t="shared" si="51"/>
        <v>1252376036511Female</v>
      </c>
      <c r="C3291" s="256" t="s">
        <v>988</v>
      </c>
      <c r="D3291" s="17" t="s">
        <v>989</v>
      </c>
      <c r="E3291" s="17" t="s">
        <v>2771</v>
      </c>
      <c r="F3291" s="17" t="s">
        <v>2772</v>
      </c>
      <c r="G3291" s="256" t="s">
        <v>3904</v>
      </c>
      <c r="H3291" s="256">
        <v>0</v>
      </c>
      <c r="I3291" s="256" t="s">
        <v>5502</v>
      </c>
      <c r="J3291" s="256" t="s">
        <v>5502</v>
      </c>
      <c r="K3291" s="256">
        <v>229</v>
      </c>
      <c r="L3291" s="256" t="s">
        <v>5502</v>
      </c>
      <c r="M3291" s="256">
        <v>57</v>
      </c>
      <c r="N3291" s="256">
        <v>0</v>
      </c>
      <c r="O3291" s="256">
        <v>316</v>
      </c>
    </row>
    <row r="3292" spans="2:15" x14ac:dyDescent="0.25">
      <c r="B3292" t="str">
        <f t="shared" si="51"/>
        <v>1252376036511Male</v>
      </c>
      <c r="C3292" s="256" t="s">
        <v>988</v>
      </c>
      <c r="D3292" s="17" t="s">
        <v>989</v>
      </c>
      <c r="E3292" s="17" t="s">
        <v>2771</v>
      </c>
      <c r="F3292" s="17" t="s">
        <v>2772</v>
      </c>
      <c r="G3292" s="256" t="s">
        <v>3905</v>
      </c>
      <c r="H3292" s="256">
        <v>0</v>
      </c>
      <c r="I3292" s="256" t="s">
        <v>5502</v>
      </c>
      <c r="J3292" s="256">
        <v>22</v>
      </c>
      <c r="K3292" s="256">
        <v>233</v>
      </c>
      <c r="L3292" s="256" t="s">
        <v>5502</v>
      </c>
      <c r="M3292" s="256">
        <v>47</v>
      </c>
      <c r="N3292" s="256">
        <v>0</v>
      </c>
      <c r="O3292" s="256">
        <v>320</v>
      </c>
    </row>
    <row r="3293" spans="2:15" x14ac:dyDescent="0.25">
      <c r="B3293" t="str">
        <f t="shared" si="51"/>
        <v>1252376036511Total</v>
      </c>
      <c r="C3293" s="504" t="s">
        <v>988</v>
      </c>
      <c r="D3293" s="505" t="s">
        <v>989</v>
      </c>
      <c r="E3293" s="505" t="s">
        <v>2771</v>
      </c>
      <c r="F3293" s="505" t="str">
        <f>F3292</f>
        <v>6511</v>
      </c>
      <c r="G3293" s="504" t="s">
        <v>3343</v>
      </c>
      <c r="H3293" s="504">
        <v>0</v>
      </c>
      <c r="I3293" s="504" t="s">
        <v>5502</v>
      </c>
      <c r="J3293" s="504" t="s">
        <v>5502</v>
      </c>
      <c r="K3293" s="504">
        <v>462</v>
      </c>
      <c r="L3293" s="504" t="s">
        <v>5502</v>
      </c>
      <c r="M3293" s="504">
        <v>104</v>
      </c>
      <c r="N3293" s="504">
        <v>0</v>
      </c>
      <c r="O3293" s="504">
        <v>636</v>
      </c>
    </row>
    <row r="3294" spans="2:15" x14ac:dyDescent="0.25">
      <c r="B3294" t="str">
        <f t="shared" si="51"/>
        <v>1252376031921Female</v>
      </c>
      <c r="C3294" s="256" t="s">
        <v>988</v>
      </c>
      <c r="D3294" s="17" t="s">
        <v>989</v>
      </c>
      <c r="E3294" s="17" t="s">
        <v>2773</v>
      </c>
      <c r="F3294" s="17" t="s">
        <v>2774</v>
      </c>
      <c r="G3294" s="256" t="s">
        <v>3904</v>
      </c>
      <c r="H3294" s="256">
        <v>0</v>
      </c>
      <c r="I3294" s="256">
        <v>38</v>
      </c>
      <c r="J3294" s="256" t="s">
        <v>5502</v>
      </c>
      <c r="K3294" s="256">
        <v>416</v>
      </c>
      <c r="L3294" s="256" t="s">
        <v>5502</v>
      </c>
      <c r="M3294" s="256">
        <v>82</v>
      </c>
      <c r="N3294" s="256">
        <v>0</v>
      </c>
      <c r="O3294" s="256">
        <v>558</v>
      </c>
    </row>
    <row r="3295" spans="2:15" x14ac:dyDescent="0.25">
      <c r="B3295" t="str">
        <f t="shared" si="51"/>
        <v>1252376031921Male</v>
      </c>
      <c r="C3295" s="256" t="s">
        <v>988</v>
      </c>
      <c r="D3295" s="17" t="s">
        <v>989</v>
      </c>
      <c r="E3295" s="17" t="s">
        <v>2773</v>
      </c>
      <c r="F3295" s="17" t="s">
        <v>2774</v>
      </c>
      <c r="G3295" s="256" t="s">
        <v>3905</v>
      </c>
      <c r="H3295" s="256">
        <v>0</v>
      </c>
      <c r="I3295" s="256">
        <v>38</v>
      </c>
      <c r="J3295" s="256" t="s">
        <v>5502</v>
      </c>
      <c r="K3295" s="256">
        <v>479</v>
      </c>
      <c r="L3295" s="256" t="s">
        <v>5502</v>
      </c>
      <c r="M3295" s="256">
        <v>93</v>
      </c>
      <c r="N3295" s="256">
        <v>0</v>
      </c>
      <c r="O3295" s="256">
        <v>632</v>
      </c>
    </row>
    <row r="3296" spans="2:15" x14ac:dyDescent="0.25">
      <c r="B3296" t="str">
        <f t="shared" si="51"/>
        <v>1252376031921Total</v>
      </c>
      <c r="C3296" s="504" t="s">
        <v>988</v>
      </c>
      <c r="D3296" s="505" t="s">
        <v>989</v>
      </c>
      <c r="E3296" s="505" t="s">
        <v>2773</v>
      </c>
      <c r="F3296" s="505" t="str">
        <f>F3295</f>
        <v>1921</v>
      </c>
      <c r="G3296" s="504" t="s">
        <v>3343</v>
      </c>
      <c r="H3296" s="504">
        <v>0</v>
      </c>
      <c r="I3296" s="504">
        <v>76</v>
      </c>
      <c r="J3296" s="504" t="s">
        <v>5502</v>
      </c>
      <c r="K3296" s="504">
        <v>895</v>
      </c>
      <c r="L3296" s="504" t="s">
        <v>5502</v>
      </c>
      <c r="M3296" s="504">
        <v>175</v>
      </c>
      <c r="N3296" s="504">
        <v>0</v>
      </c>
      <c r="O3296" s="504">
        <v>1190</v>
      </c>
    </row>
    <row r="3297" spans="2:15" x14ac:dyDescent="0.25">
      <c r="B3297" t="str">
        <f t="shared" si="51"/>
        <v>1152278718366Female</v>
      </c>
      <c r="C3297" s="256" t="s">
        <v>9405</v>
      </c>
      <c r="D3297" s="17" t="s">
        <v>9406</v>
      </c>
      <c r="E3297" s="17" t="s">
        <v>9406</v>
      </c>
      <c r="F3297" s="17" t="s">
        <v>10601</v>
      </c>
      <c r="G3297" s="256" t="s">
        <v>3904</v>
      </c>
      <c r="H3297" s="256">
        <v>0</v>
      </c>
      <c r="I3297" s="256">
        <v>33</v>
      </c>
      <c r="J3297" s="256">
        <v>23</v>
      </c>
      <c r="K3297" s="256">
        <v>126</v>
      </c>
      <c r="L3297" s="256" t="s">
        <v>5502</v>
      </c>
      <c r="M3297" s="256" t="s">
        <v>5502</v>
      </c>
      <c r="N3297" s="256" t="s">
        <v>5502</v>
      </c>
      <c r="O3297" s="256">
        <v>194</v>
      </c>
    </row>
    <row r="3298" spans="2:15" x14ac:dyDescent="0.25">
      <c r="B3298" t="str">
        <f t="shared" si="51"/>
        <v>1152278718366Male</v>
      </c>
      <c r="C3298" s="256" t="s">
        <v>9405</v>
      </c>
      <c r="D3298" s="17" t="s">
        <v>9406</v>
      </c>
      <c r="E3298" s="17" t="s">
        <v>9406</v>
      </c>
      <c r="F3298" s="17" t="s">
        <v>10601</v>
      </c>
      <c r="G3298" s="256" t="s">
        <v>3905</v>
      </c>
      <c r="H3298" s="256" t="s">
        <v>5502</v>
      </c>
      <c r="I3298" s="256">
        <v>22</v>
      </c>
      <c r="J3298" s="256">
        <v>18</v>
      </c>
      <c r="K3298" s="256">
        <v>66</v>
      </c>
      <c r="L3298" s="256" t="s">
        <v>5502</v>
      </c>
      <c r="M3298" s="256" t="s">
        <v>5502</v>
      </c>
      <c r="N3298" s="256">
        <v>0</v>
      </c>
      <c r="O3298" s="256">
        <v>116</v>
      </c>
    </row>
    <row r="3299" spans="2:15" x14ac:dyDescent="0.25">
      <c r="B3299" t="str">
        <f t="shared" si="51"/>
        <v>1152278718366Total</v>
      </c>
      <c r="C3299" s="504" t="s">
        <v>9405</v>
      </c>
      <c r="D3299" s="505" t="s">
        <v>9406</v>
      </c>
      <c r="E3299" s="505" t="s">
        <v>9406</v>
      </c>
      <c r="F3299" s="505" t="str">
        <f>F3298</f>
        <v>8366</v>
      </c>
      <c r="G3299" s="504" t="s">
        <v>3343</v>
      </c>
      <c r="H3299" s="504" t="s">
        <v>5502</v>
      </c>
      <c r="I3299" s="504">
        <v>55</v>
      </c>
      <c r="J3299" s="504">
        <v>41</v>
      </c>
      <c r="K3299" s="504">
        <v>192</v>
      </c>
      <c r="L3299" s="504">
        <v>17</v>
      </c>
      <c r="M3299" s="504" t="s">
        <v>5502</v>
      </c>
      <c r="N3299" s="504" t="s">
        <v>5502</v>
      </c>
      <c r="O3299" s="504">
        <v>310</v>
      </c>
    </row>
    <row r="3300" spans="2:15" x14ac:dyDescent="0.25">
      <c r="B3300" t="str">
        <f t="shared" si="51"/>
        <v>1140671075275Female</v>
      </c>
      <c r="C3300" s="256" t="s">
        <v>990</v>
      </c>
      <c r="D3300" s="17" t="s">
        <v>991</v>
      </c>
      <c r="E3300" s="17" t="s">
        <v>991</v>
      </c>
      <c r="F3300" s="17" t="s">
        <v>3887</v>
      </c>
      <c r="G3300" s="256" t="s">
        <v>3904</v>
      </c>
      <c r="H3300" s="256">
        <v>0</v>
      </c>
      <c r="I3300" s="256">
        <v>46</v>
      </c>
      <c r="J3300" s="256">
        <v>381</v>
      </c>
      <c r="K3300" s="256">
        <v>72</v>
      </c>
      <c r="L3300" s="256" t="s">
        <v>5502</v>
      </c>
      <c r="M3300" s="256" t="s">
        <v>5502</v>
      </c>
      <c r="N3300" s="256">
        <v>0</v>
      </c>
      <c r="O3300" s="256">
        <v>507</v>
      </c>
    </row>
    <row r="3301" spans="2:15" x14ac:dyDescent="0.25">
      <c r="B3301" t="str">
        <f t="shared" si="51"/>
        <v>1140671075275Male</v>
      </c>
      <c r="C3301" s="256" t="s">
        <v>990</v>
      </c>
      <c r="D3301" s="17" t="s">
        <v>991</v>
      </c>
      <c r="E3301" s="17" t="s">
        <v>991</v>
      </c>
      <c r="F3301" s="17" t="s">
        <v>3887</v>
      </c>
      <c r="G3301" s="256" t="s">
        <v>3905</v>
      </c>
      <c r="H3301" s="256">
        <v>0</v>
      </c>
      <c r="I3301" s="256">
        <v>36</v>
      </c>
      <c r="J3301" s="256">
        <v>348</v>
      </c>
      <c r="K3301" s="256">
        <v>91</v>
      </c>
      <c r="L3301" s="256" t="s">
        <v>5502</v>
      </c>
      <c r="M3301" s="256" t="s">
        <v>5502</v>
      </c>
      <c r="N3301" s="256">
        <v>0</v>
      </c>
      <c r="O3301" s="256">
        <v>483</v>
      </c>
    </row>
    <row r="3302" spans="2:15" x14ac:dyDescent="0.25">
      <c r="B3302" t="str">
        <f t="shared" si="51"/>
        <v>1140671075275Total</v>
      </c>
      <c r="C3302" s="504" t="s">
        <v>990</v>
      </c>
      <c r="D3302" s="505" t="s">
        <v>991</v>
      </c>
      <c r="E3302" s="505" t="s">
        <v>991</v>
      </c>
      <c r="F3302" s="505" t="str">
        <f>F3301</f>
        <v>5275</v>
      </c>
      <c r="G3302" s="504" t="s">
        <v>3343</v>
      </c>
      <c r="H3302" s="504">
        <v>0</v>
      </c>
      <c r="I3302" s="504">
        <v>82</v>
      </c>
      <c r="J3302" s="504">
        <v>729</v>
      </c>
      <c r="K3302" s="504">
        <v>163</v>
      </c>
      <c r="L3302" s="504" t="s">
        <v>5502</v>
      </c>
      <c r="M3302" s="504" t="s">
        <v>5502</v>
      </c>
      <c r="N3302" s="504">
        <v>0</v>
      </c>
      <c r="O3302" s="504">
        <v>990</v>
      </c>
    </row>
    <row r="3303" spans="2:15" x14ac:dyDescent="0.25">
      <c r="B3303" t="str">
        <f t="shared" si="51"/>
        <v>1140670020858Female</v>
      </c>
      <c r="C3303" s="256" t="s">
        <v>992</v>
      </c>
      <c r="D3303" s="17" t="s">
        <v>993</v>
      </c>
      <c r="E3303" s="17" t="s">
        <v>1501</v>
      </c>
      <c r="F3303" s="17" t="s">
        <v>2776</v>
      </c>
      <c r="G3303" s="256" t="s">
        <v>3904</v>
      </c>
      <c r="H3303" s="256">
        <v>0</v>
      </c>
      <c r="I3303" s="256">
        <v>14</v>
      </c>
      <c r="J3303" s="256">
        <v>164</v>
      </c>
      <c r="K3303" s="256">
        <v>22</v>
      </c>
      <c r="L3303" s="256" t="s">
        <v>5502</v>
      </c>
      <c r="M3303" s="256" t="s">
        <v>5502</v>
      </c>
      <c r="N3303" s="256">
        <v>0</v>
      </c>
      <c r="O3303" s="256">
        <v>213</v>
      </c>
    </row>
    <row r="3304" spans="2:15" x14ac:dyDescent="0.25">
      <c r="B3304" t="str">
        <f t="shared" si="51"/>
        <v>1140670020858Male</v>
      </c>
      <c r="C3304" s="256" t="s">
        <v>992</v>
      </c>
      <c r="D3304" s="17" t="s">
        <v>993</v>
      </c>
      <c r="E3304" s="17" t="s">
        <v>1501</v>
      </c>
      <c r="F3304" s="17" t="s">
        <v>2776</v>
      </c>
      <c r="G3304" s="256" t="s">
        <v>3905</v>
      </c>
      <c r="H3304" s="256">
        <v>0</v>
      </c>
      <c r="I3304" s="256">
        <v>12</v>
      </c>
      <c r="J3304" s="256">
        <v>208</v>
      </c>
      <c r="K3304" s="256">
        <v>17</v>
      </c>
      <c r="L3304" s="256" t="s">
        <v>5502</v>
      </c>
      <c r="M3304" s="256" t="s">
        <v>5502</v>
      </c>
      <c r="N3304" s="256">
        <v>0</v>
      </c>
      <c r="O3304" s="256">
        <v>250</v>
      </c>
    </row>
    <row r="3305" spans="2:15" x14ac:dyDescent="0.25">
      <c r="B3305" t="str">
        <f t="shared" si="51"/>
        <v>1140670020858Total</v>
      </c>
      <c r="C3305" s="504" t="s">
        <v>992</v>
      </c>
      <c r="D3305" s="505" t="s">
        <v>993</v>
      </c>
      <c r="E3305" s="505" t="s">
        <v>1501</v>
      </c>
      <c r="F3305" s="505" t="str">
        <f>F3304</f>
        <v>0858</v>
      </c>
      <c r="G3305" s="504" t="s">
        <v>3343</v>
      </c>
      <c r="H3305" s="504">
        <v>0</v>
      </c>
      <c r="I3305" s="504">
        <v>26</v>
      </c>
      <c r="J3305" s="504">
        <v>372</v>
      </c>
      <c r="K3305" s="504">
        <v>39</v>
      </c>
      <c r="L3305" s="504" t="s">
        <v>5502</v>
      </c>
      <c r="M3305" s="504" t="s">
        <v>5502</v>
      </c>
      <c r="N3305" s="504">
        <v>0</v>
      </c>
      <c r="O3305" s="504">
        <v>463</v>
      </c>
    </row>
    <row r="3306" spans="2:15" x14ac:dyDescent="0.25">
      <c r="B3306" t="str">
        <f t="shared" si="51"/>
        <v>1140670020856Female</v>
      </c>
      <c r="C3306" s="256" t="s">
        <v>992</v>
      </c>
      <c r="D3306" s="17" t="s">
        <v>993</v>
      </c>
      <c r="E3306" s="17" t="s">
        <v>2777</v>
      </c>
      <c r="F3306" s="17" t="s">
        <v>2778</v>
      </c>
      <c r="G3306" s="256" t="s">
        <v>3904</v>
      </c>
      <c r="H3306" s="256">
        <v>0</v>
      </c>
      <c r="I3306" s="256">
        <v>15</v>
      </c>
      <c r="J3306" s="256">
        <v>151</v>
      </c>
      <c r="K3306" s="256" t="s">
        <v>5502</v>
      </c>
      <c r="L3306" s="256" t="s">
        <v>5502</v>
      </c>
      <c r="M3306" s="256" t="s">
        <v>5502</v>
      </c>
      <c r="N3306" s="256">
        <v>0</v>
      </c>
      <c r="O3306" s="256">
        <v>176</v>
      </c>
    </row>
    <row r="3307" spans="2:15" x14ac:dyDescent="0.25">
      <c r="B3307" t="str">
        <f t="shared" si="51"/>
        <v>1140670020856Male</v>
      </c>
      <c r="C3307" s="256" t="s">
        <v>992</v>
      </c>
      <c r="D3307" s="17" t="s">
        <v>993</v>
      </c>
      <c r="E3307" s="17" t="s">
        <v>2777</v>
      </c>
      <c r="F3307" s="17" t="s">
        <v>2778</v>
      </c>
      <c r="G3307" s="256" t="s">
        <v>3905</v>
      </c>
      <c r="H3307" s="256">
        <v>0</v>
      </c>
      <c r="I3307" s="256">
        <v>16</v>
      </c>
      <c r="J3307" s="256">
        <v>152</v>
      </c>
      <c r="K3307" s="256" t="s">
        <v>5502</v>
      </c>
      <c r="L3307" s="256" t="s">
        <v>5502</v>
      </c>
      <c r="M3307" s="256">
        <v>0</v>
      </c>
      <c r="N3307" s="256">
        <v>0</v>
      </c>
      <c r="O3307" s="256">
        <v>177</v>
      </c>
    </row>
    <row r="3308" spans="2:15" x14ac:dyDescent="0.25">
      <c r="B3308" t="str">
        <f t="shared" si="51"/>
        <v>1140670020856Total</v>
      </c>
      <c r="C3308" s="504" t="s">
        <v>992</v>
      </c>
      <c r="D3308" s="505" t="s">
        <v>993</v>
      </c>
      <c r="E3308" s="505" t="s">
        <v>2777</v>
      </c>
      <c r="F3308" s="505" t="str">
        <f>F3307</f>
        <v>0856</v>
      </c>
      <c r="G3308" s="504" t="s">
        <v>3343</v>
      </c>
      <c r="H3308" s="504">
        <v>0</v>
      </c>
      <c r="I3308" s="504">
        <v>31</v>
      </c>
      <c r="J3308" s="504">
        <v>303</v>
      </c>
      <c r="K3308" s="504">
        <v>11</v>
      </c>
      <c r="L3308" s="504" t="s">
        <v>5502</v>
      </c>
      <c r="M3308" s="504" t="s">
        <v>5502</v>
      </c>
      <c r="N3308" s="504">
        <v>0</v>
      </c>
      <c r="O3308" s="504">
        <v>353</v>
      </c>
    </row>
    <row r="3309" spans="2:15" x14ac:dyDescent="0.25">
      <c r="B3309" t="str">
        <f t="shared" si="51"/>
        <v>1140670028117Female</v>
      </c>
      <c r="C3309" s="256" t="s">
        <v>992</v>
      </c>
      <c r="D3309" s="17" t="s">
        <v>993</v>
      </c>
      <c r="E3309" s="17" t="s">
        <v>5431</v>
      </c>
      <c r="F3309" s="17" t="s">
        <v>2775</v>
      </c>
      <c r="G3309" s="256" t="s">
        <v>3904</v>
      </c>
      <c r="H3309" s="256" t="s">
        <v>5502</v>
      </c>
      <c r="I3309" s="256">
        <v>95</v>
      </c>
      <c r="J3309" s="256">
        <v>910</v>
      </c>
      <c r="K3309" s="256">
        <v>49</v>
      </c>
      <c r="L3309" s="256">
        <v>23</v>
      </c>
      <c r="M3309" s="256" t="s">
        <v>5502</v>
      </c>
      <c r="N3309" s="256">
        <v>0</v>
      </c>
      <c r="O3309" s="256">
        <v>1088</v>
      </c>
    </row>
    <row r="3310" spans="2:15" x14ac:dyDescent="0.25">
      <c r="B3310" t="str">
        <f t="shared" si="51"/>
        <v>1140670028117Male</v>
      </c>
      <c r="C3310" s="256" t="s">
        <v>992</v>
      </c>
      <c r="D3310" s="17" t="s">
        <v>993</v>
      </c>
      <c r="E3310" s="17" t="s">
        <v>5431</v>
      </c>
      <c r="F3310" s="17" t="s">
        <v>2775</v>
      </c>
      <c r="G3310" s="256" t="s">
        <v>3905</v>
      </c>
      <c r="H3310" s="256">
        <v>0</v>
      </c>
      <c r="I3310" s="256">
        <v>93</v>
      </c>
      <c r="J3310" s="256">
        <v>1008</v>
      </c>
      <c r="K3310" s="256">
        <v>69</v>
      </c>
      <c r="L3310" s="256">
        <v>34</v>
      </c>
      <c r="M3310" s="256" t="s">
        <v>5502</v>
      </c>
      <c r="N3310" s="256" t="s">
        <v>5502</v>
      </c>
      <c r="O3310" s="256">
        <v>1213</v>
      </c>
    </row>
    <row r="3311" spans="2:15" x14ac:dyDescent="0.25">
      <c r="B3311" t="str">
        <f t="shared" si="51"/>
        <v>1140670028117Total</v>
      </c>
      <c r="C3311" s="504" t="s">
        <v>992</v>
      </c>
      <c r="D3311" s="505" t="s">
        <v>993</v>
      </c>
      <c r="E3311" s="505" t="s">
        <v>5431</v>
      </c>
      <c r="F3311" s="505" t="str">
        <f>F3310</f>
        <v>8117</v>
      </c>
      <c r="G3311" s="504" t="s">
        <v>3343</v>
      </c>
      <c r="H3311" s="504" t="s">
        <v>5502</v>
      </c>
      <c r="I3311" s="504">
        <v>188</v>
      </c>
      <c r="J3311" s="504">
        <v>1918</v>
      </c>
      <c r="K3311" s="504">
        <v>118</v>
      </c>
      <c r="L3311" s="504">
        <v>57</v>
      </c>
      <c r="M3311" s="504" t="s">
        <v>5502</v>
      </c>
      <c r="N3311" s="504" t="s">
        <v>5502</v>
      </c>
      <c r="O3311" s="504">
        <v>2301</v>
      </c>
    </row>
    <row r="3312" spans="2:15" x14ac:dyDescent="0.25">
      <c r="B3312" t="str">
        <f t="shared" si="51"/>
        <v>1140670028116Female</v>
      </c>
      <c r="C3312" s="256" t="s">
        <v>992</v>
      </c>
      <c r="D3312" s="17" t="s">
        <v>993</v>
      </c>
      <c r="E3312" s="17" t="s">
        <v>2779</v>
      </c>
      <c r="F3312" s="17" t="s">
        <v>2780</v>
      </c>
      <c r="G3312" s="256" t="s">
        <v>3904</v>
      </c>
      <c r="H3312" s="256" t="s">
        <v>5502</v>
      </c>
      <c r="I3312" s="256">
        <v>171</v>
      </c>
      <c r="J3312" s="256">
        <v>1249</v>
      </c>
      <c r="K3312" s="256">
        <v>80</v>
      </c>
      <c r="L3312" s="256">
        <v>30</v>
      </c>
      <c r="M3312" s="256" t="s">
        <v>5502</v>
      </c>
      <c r="N3312" s="256" t="s">
        <v>5502</v>
      </c>
      <c r="O3312" s="256">
        <v>1535</v>
      </c>
    </row>
    <row r="3313" spans="2:15" x14ac:dyDescent="0.25">
      <c r="B3313" t="str">
        <f t="shared" si="51"/>
        <v>1140670028116Male</v>
      </c>
      <c r="C3313" s="256" t="s">
        <v>992</v>
      </c>
      <c r="D3313" s="17" t="s">
        <v>993</v>
      </c>
      <c r="E3313" s="17" t="s">
        <v>2779</v>
      </c>
      <c r="F3313" s="17" t="s">
        <v>2780</v>
      </c>
      <c r="G3313" s="256" t="s">
        <v>3905</v>
      </c>
      <c r="H3313" s="256">
        <v>0</v>
      </c>
      <c r="I3313" s="256">
        <v>189</v>
      </c>
      <c r="J3313" s="256">
        <v>1371</v>
      </c>
      <c r="K3313" s="256">
        <v>87</v>
      </c>
      <c r="L3313" s="256" t="s">
        <v>5502</v>
      </c>
      <c r="M3313" s="256" t="s">
        <v>5502</v>
      </c>
      <c r="N3313" s="256">
        <v>0</v>
      </c>
      <c r="O3313" s="256">
        <v>1681</v>
      </c>
    </row>
    <row r="3314" spans="2:15" x14ac:dyDescent="0.25">
      <c r="B3314" t="str">
        <f t="shared" si="51"/>
        <v>1140670028116Total</v>
      </c>
      <c r="C3314" s="504" t="s">
        <v>992</v>
      </c>
      <c r="D3314" s="505" t="s">
        <v>993</v>
      </c>
      <c r="E3314" s="505" t="s">
        <v>2779</v>
      </c>
      <c r="F3314" s="505" t="str">
        <f>F3313</f>
        <v>8116</v>
      </c>
      <c r="G3314" s="504" t="s">
        <v>3343</v>
      </c>
      <c r="H3314" s="504" t="s">
        <v>5502</v>
      </c>
      <c r="I3314" s="504">
        <v>360</v>
      </c>
      <c r="J3314" s="504">
        <v>2620</v>
      </c>
      <c r="K3314" s="504">
        <v>167</v>
      </c>
      <c r="L3314" s="504" t="s">
        <v>5502</v>
      </c>
      <c r="M3314" s="504" t="s">
        <v>5502</v>
      </c>
      <c r="N3314" s="504" t="s">
        <v>5502</v>
      </c>
      <c r="O3314" s="504">
        <v>3216</v>
      </c>
    </row>
    <row r="3315" spans="2:15" x14ac:dyDescent="0.25">
      <c r="B3315" t="str">
        <f t="shared" si="51"/>
        <v>1140670020855Female</v>
      </c>
      <c r="C3315" s="256" t="s">
        <v>992</v>
      </c>
      <c r="D3315" s="17" t="s">
        <v>993</v>
      </c>
      <c r="E3315" s="17" t="s">
        <v>2781</v>
      </c>
      <c r="F3315" s="17" t="s">
        <v>2782</v>
      </c>
      <c r="G3315" s="256" t="s">
        <v>3904</v>
      </c>
      <c r="H3315" s="256" t="s">
        <v>5502</v>
      </c>
      <c r="I3315" s="256">
        <v>13</v>
      </c>
      <c r="J3315" s="256">
        <v>110</v>
      </c>
      <c r="K3315" s="256">
        <v>12</v>
      </c>
      <c r="L3315" s="256" t="s">
        <v>5502</v>
      </c>
      <c r="M3315" s="256">
        <v>0</v>
      </c>
      <c r="N3315" s="256">
        <v>0</v>
      </c>
      <c r="O3315" s="256">
        <v>141</v>
      </c>
    </row>
    <row r="3316" spans="2:15" x14ac:dyDescent="0.25">
      <c r="B3316" t="str">
        <f t="shared" si="51"/>
        <v>1140670020855Male</v>
      </c>
      <c r="C3316" s="256" t="s">
        <v>992</v>
      </c>
      <c r="D3316" s="17" t="s">
        <v>993</v>
      </c>
      <c r="E3316" s="17" t="s">
        <v>2781</v>
      </c>
      <c r="F3316" s="17" t="s">
        <v>2782</v>
      </c>
      <c r="G3316" s="256" t="s">
        <v>3905</v>
      </c>
      <c r="H3316" s="256">
        <v>0</v>
      </c>
      <c r="I3316" s="256">
        <v>11</v>
      </c>
      <c r="J3316" s="256">
        <v>124</v>
      </c>
      <c r="K3316" s="256" t="s">
        <v>5502</v>
      </c>
      <c r="L3316" s="256" t="s">
        <v>5502</v>
      </c>
      <c r="M3316" s="256" t="s">
        <v>5502</v>
      </c>
      <c r="N3316" s="256">
        <v>0</v>
      </c>
      <c r="O3316" s="256">
        <v>150</v>
      </c>
    </row>
    <row r="3317" spans="2:15" x14ac:dyDescent="0.25">
      <c r="B3317" t="str">
        <f t="shared" si="51"/>
        <v>1140670020855Total</v>
      </c>
      <c r="C3317" s="504" t="s">
        <v>992</v>
      </c>
      <c r="D3317" s="505" t="s">
        <v>993</v>
      </c>
      <c r="E3317" s="505" t="s">
        <v>2781</v>
      </c>
      <c r="F3317" s="505" t="str">
        <f>F3316</f>
        <v>0855</v>
      </c>
      <c r="G3317" s="504" t="s">
        <v>3343</v>
      </c>
      <c r="H3317" s="504" t="s">
        <v>5502</v>
      </c>
      <c r="I3317" s="504">
        <v>24</v>
      </c>
      <c r="J3317" s="504">
        <v>234</v>
      </c>
      <c r="K3317" s="504" t="s">
        <v>5502</v>
      </c>
      <c r="L3317" s="504" t="s">
        <v>5502</v>
      </c>
      <c r="M3317" s="504" t="s">
        <v>5502</v>
      </c>
      <c r="N3317" s="504">
        <v>0</v>
      </c>
      <c r="O3317" s="504">
        <v>291</v>
      </c>
    </row>
    <row r="3318" spans="2:15" x14ac:dyDescent="0.25">
      <c r="B3318" t="str">
        <f t="shared" si="51"/>
        <v>1140670020857Female</v>
      </c>
      <c r="C3318" s="256" t="s">
        <v>992</v>
      </c>
      <c r="D3318" s="17" t="s">
        <v>993</v>
      </c>
      <c r="E3318" s="17" t="s">
        <v>2783</v>
      </c>
      <c r="F3318" s="17" t="s">
        <v>2784</v>
      </c>
      <c r="G3318" s="256" t="s">
        <v>3904</v>
      </c>
      <c r="H3318" s="256">
        <v>0</v>
      </c>
      <c r="I3318" s="256" t="s">
        <v>5502</v>
      </c>
      <c r="J3318" s="256">
        <v>88</v>
      </c>
      <c r="K3318" s="256" t="s">
        <v>5502</v>
      </c>
      <c r="L3318" s="256" t="s">
        <v>5502</v>
      </c>
      <c r="M3318" s="256">
        <v>0</v>
      </c>
      <c r="N3318" s="256">
        <v>0</v>
      </c>
      <c r="O3318" s="256">
        <v>101</v>
      </c>
    </row>
    <row r="3319" spans="2:15" x14ac:dyDescent="0.25">
      <c r="B3319" t="str">
        <f t="shared" si="51"/>
        <v>1140670020857Male</v>
      </c>
      <c r="C3319" s="256" t="s">
        <v>992</v>
      </c>
      <c r="D3319" s="17" t="s">
        <v>993</v>
      </c>
      <c r="E3319" s="17" t="s">
        <v>2783</v>
      </c>
      <c r="F3319" s="17" t="s">
        <v>2784</v>
      </c>
      <c r="G3319" s="256" t="s">
        <v>3905</v>
      </c>
      <c r="H3319" s="256">
        <v>0</v>
      </c>
      <c r="I3319" s="256">
        <v>12</v>
      </c>
      <c r="J3319" s="256">
        <v>87</v>
      </c>
      <c r="K3319" s="256" t="s">
        <v>5502</v>
      </c>
      <c r="L3319" s="256" t="s">
        <v>5502</v>
      </c>
      <c r="M3319" s="256" t="s">
        <v>5502</v>
      </c>
      <c r="N3319" s="256">
        <v>0</v>
      </c>
      <c r="O3319" s="256">
        <v>110</v>
      </c>
    </row>
    <row r="3320" spans="2:15" x14ac:dyDescent="0.25">
      <c r="B3320" t="str">
        <f t="shared" si="51"/>
        <v>1140670020857Total</v>
      </c>
      <c r="C3320" s="504" t="s">
        <v>992</v>
      </c>
      <c r="D3320" s="505" t="s">
        <v>993</v>
      </c>
      <c r="E3320" s="505" t="s">
        <v>2783</v>
      </c>
      <c r="F3320" s="505" t="str">
        <f>F3319</f>
        <v>0857</v>
      </c>
      <c r="G3320" s="504" t="s">
        <v>3343</v>
      </c>
      <c r="H3320" s="504">
        <v>0</v>
      </c>
      <c r="I3320" s="504" t="s">
        <v>5502</v>
      </c>
      <c r="J3320" s="504">
        <v>175</v>
      </c>
      <c r="K3320" s="504" t="s">
        <v>5502</v>
      </c>
      <c r="L3320" s="504" t="s">
        <v>5502</v>
      </c>
      <c r="M3320" s="504" t="s">
        <v>5502</v>
      </c>
      <c r="N3320" s="504">
        <v>0</v>
      </c>
      <c r="O3320" s="504">
        <v>211</v>
      </c>
    </row>
    <row r="3321" spans="2:15" x14ac:dyDescent="0.25">
      <c r="B3321" t="str">
        <f t="shared" si="51"/>
        <v>1126755034597Female</v>
      </c>
      <c r="C3321" s="256" t="s">
        <v>994</v>
      </c>
      <c r="D3321" s="17" t="s">
        <v>995</v>
      </c>
      <c r="E3321" s="17" t="s">
        <v>2785</v>
      </c>
      <c r="F3321" s="17" t="s">
        <v>2786</v>
      </c>
      <c r="G3321" s="256" t="s">
        <v>3904</v>
      </c>
      <c r="H3321" s="256">
        <v>0</v>
      </c>
      <c r="I3321" s="256">
        <v>18</v>
      </c>
      <c r="J3321" s="256" t="s">
        <v>5502</v>
      </c>
      <c r="K3321" s="256">
        <v>336</v>
      </c>
      <c r="L3321" s="256">
        <v>15</v>
      </c>
      <c r="M3321" s="256" t="s">
        <v>5502</v>
      </c>
      <c r="N3321" s="256" t="s">
        <v>5502</v>
      </c>
      <c r="O3321" s="256">
        <v>380</v>
      </c>
    </row>
    <row r="3322" spans="2:15" x14ac:dyDescent="0.25">
      <c r="B3322" t="str">
        <f t="shared" si="51"/>
        <v>1126755034597Male</v>
      </c>
      <c r="C3322" s="256" t="s">
        <v>994</v>
      </c>
      <c r="D3322" s="17" t="s">
        <v>995</v>
      </c>
      <c r="E3322" s="17" t="s">
        <v>2785</v>
      </c>
      <c r="F3322" s="17" t="s">
        <v>2786</v>
      </c>
      <c r="G3322" s="256" t="s">
        <v>3905</v>
      </c>
      <c r="H3322" s="256" t="s">
        <v>5502</v>
      </c>
      <c r="I3322" s="256">
        <v>30</v>
      </c>
      <c r="J3322" s="256">
        <v>14</v>
      </c>
      <c r="K3322" s="256">
        <v>370</v>
      </c>
      <c r="L3322" s="256">
        <v>15</v>
      </c>
      <c r="M3322" s="256" t="s">
        <v>5502</v>
      </c>
      <c r="N3322" s="256" t="s">
        <v>5502</v>
      </c>
      <c r="O3322" s="256">
        <v>436</v>
      </c>
    </row>
    <row r="3323" spans="2:15" x14ac:dyDescent="0.25">
      <c r="B3323" t="str">
        <f t="shared" si="51"/>
        <v>1126755034597Total</v>
      </c>
      <c r="C3323" s="504" t="s">
        <v>994</v>
      </c>
      <c r="D3323" s="505" t="s">
        <v>995</v>
      </c>
      <c r="E3323" s="505" t="s">
        <v>2785</v>
      </c>
      <c r="F3323" s="505" t="str">
        <f>F3322</f>
        <v>4597</v>
      </c>
      <c r="G3323" s="504" t="s">
        <v>3343</v>
      </c>
      <c r="H3323" s="504" t="s">
        <v>5502</v>
      </c>
      <c r="I3323" s="504">
        <v>48</v>
      </c>
      <c r="J3323" s="504" t="s">
        <v>5502</v>
      </c>
      <c r="K3323" s="504">
        <v>706</v>
      </c>
      <c r="L3323" s="504">
        <v>30</v>
      </c>
      <c r="M3323" s="504" t="s">
        <v>5502</v>
      </c>
      <c r="N3323" s="504" t="s">
        <v>5502</v>
      </c>
      <c r="O3323" s="504">
        <v>816</v>
      </c>
    </row>
    <row r="3324" spans="2:15" x14ac:dyDescent="0.25">
      <c r="B3324" t="str">
        <f t="shared" si="51"/>
        <v>1126755034598Female</v>
      </c>
      <c r="C3324" s="256" t="s">
        <v>994</v>
      </c>
      <c r="D3324" s="17" t="s">
        <v>995</v>
      </c>
      <c r="E3324" s="17" t="s">
        <v>2787</v>
      </c>
      <c r="F3324" s="17" t="s">
        <v>2788</v>
      </c>
      <c r="G3324" s="256" t="s">
        <v>3904</v>
      </c>
      <c r="H3324" s="256">
        <v>0</v>
      </c>
      <c r="I3324" s="256">
        <v>44</v>
      </c>
      <c r="J3324" s="256">
        <v>26</v>
      </c>
      <c r="K3324" s="256">
        <v>626</v>
      </c>
      <c r="L3324" s="256">
        <v>23</v>
      </c>
      <c r="M3324" s="256" t="s">
        <v>5502</v>
      </c>
      <c r="N3324" s="256" t="s">
        <v>5502</v>
      </c>
      <c r="O3324" s="256">
        <v>730</v>
      </c>
    </row>
    <row r="3325" spans="2:15" x14ac:dyDescent="0.25">
      <c r="B3325" t="str">
        <f t="shared" si="51"/>
        <v>1126755034598Male</v>
      </c>
      <c r="C3325" s="256" t="s">
        <v>994</v>
      </c>
      <c r="D3325" s="17" t="s">
        <v>995</v>
      </c>
      <c r="E3325" s="17" t="s">
        <v>2787</v>
      </c>
      <c r="F3325" s="17" t="s">
        <v>2788</v>
      </c>
      <c r="G3325" s="256" t="s">
        <v>3905</v>
      </c>
      <c r="H3325" s="256">
        <v>0</v>
      </c>
      <c r="I3325" s="256">
        <v>35</v>
      </c>
      <c r="J3325" s="256">
        <v>28</v>
      </c>
      <c r="K3325" s="256">
        <v>730</v>
      </c>
      <c r="L3325" s="256" t="s">
        <v>5502</v>
      </c>
      <c r="M3325" s="256" t="s">
        <v>5502</v>
      </c>
      <c r="N3325" s="256">
        <v>0</v>
      </c>
      <c r="O3325" s="256">
        <v>824</v>
      </c>
    </row>
    <row r="3326" spans="2:15" x14ac:dyDescent="0.25">
      <c r="B3326" t="str">
        <f t="shared" si="51"/>
        <v>1126755034598Total</v>
      </c>
      <c r="C3326" s="504" t="s">
        <v>994</v>
      </c>
      <c r="D3326" s="505" t="s">
        <v>995</v>
      </c>
      <c r="E3326" s="505" t="s">
        <v>2787</v>
      </c>
      <c r="F3326" s="505" t="str">
        <f>F3325</f>
        <v>4598</v>
      </c>
      <c r="G3326" s="504" t="s">
        <v>3343</v>
      </c>
      <c r="H3326" s="504">
        <v>0</v>
      </c>
      <c r="I3326" s="504">
        <v>79</v>
      </c>
      <c r="J3326" s="504">
        <v>54</v>
      </c>
      <c r="K3326" s="504">
        <v>1356</v>
      </c>
      <c r="L3326" s="504" t="s">
        <v>5502</v>
      </c>
      <c r="M3326" s="504" t="s">
        <v>5502</v>
      </c>
      <c r="N3326" s="504" t="s">
        <v>5502</v>
      </c>
      <c r="O3326" s="504">
        <v>1554</v>
      </c>
    </row>
    <row r="3327" spans="2:15" x14ac:dyDescent="0.25">
      <c r="B3327" t="str">
        <f t="shared" si="51"/>
        <v>1061680031495Female</v>
      </c>
      <c r="C3327" s="256" t="s">
        <v>996</v>
      </c>
      <c r="D3327" s="17" t="s">
        <v>997</v>
      </c>
      <c r="E3327" s="17" t="s">
        <v>2789</v>
      </c>
      <c r="F3327" s="17" t="s">
        <v>2790</v>
      </c>
      <c r="G3327" s="256" t="s">
        <v>3904</v>
      </c>
      <c r="H3327" s="256">
        <v>0</v>
      </c>
      <c r="I3327" s="256" t="s">
        <v>5502</v>
      </c>
      <c r="J3327" s="256" t="s">
        <v>5502</v>
      </c>
      <c r="K3327" s="256" t="s">
        <v>5502</v>
      </c>
      <c r="L3327" s="256" t="s">
        <v>5502</v>
      </c>
      <c r="M3327" s="256">
        <v>0</v>
      </c>
      <c r="N3327" s="256">
        <v>0</v>
      </c>
      <c r="O3327" s="256">
        <v>251</v>
      </c>
    </row>
    <row r="3328" spans="2:15" x14ac:dyDescent="0.25">
      <c r="B3328" t="str">
        <f t="shared" si="51"/>
        <v>1061680031495Male</v>
      </c>
      <c r="C3328" s="256" t="s">
        <v>996</v>
      </c>
      <c r="D3328" s="17" t="s">
        <v>997</v>
      </c>
      <c r="E3328" s="17" t="s">
        <v>2789</v>
      </c>
      <c r="F3328" s="17" t="s">
        <v>2790</v>
      </c>
      <c r="G3328" s="256" t="s">
        <v>3905</v>
      </c>
      <c r="H3328" s="256">
        <v>0</v>
      </c>
      <c r="I3328" s="256" t="s">
        <v>5502</v>
      </c>
      <c r="J3328" s="256">
        <v>0</v>
      </c>
      <c r="K3328" s="256" t="s">
        <v>5502</v>
      </c>
      <c r="L3328" s="256" t="s">
        <v>5502</v>
      </c>
      <c r="M3328" s="256">
        <v>0</v>
      </c>
      <c r="N3328" s="256">
        <v>0</v>
      </c>
      <c r="O3328" s="256">
        <v>227</v>
      </c>
    </row>
    <row r="3329" spans="2:15" x14ac:dyDescent="0.25">
      <c r="B3329" t="str">
        <f t="shared" si="51"/>
        <v>1061680031495Total</v>
      </c>
      <c r="C3329" s="504" t="s">
        <v>996</v>
      </c>
      <c r="D3329" s="505" t="s">
        <v>997</v>
      </c>
      <c r="E3329" s="505" t="s">
        <v>2789</v>
      </c>
      <c r="F3329" s="505" t="str">
        <f>F3328</f>
        <v>1495</v>
      </c>
      <c r="G3329" s="504" t="s">
        <v>3343</v>
      </c>
      <c r="H3329" s="504">
        <v>0</v>
      </c>
      <c r="I3329" s="504" t="s">
        <v>5502</v>
      </c>
      <c r="J3329" s="504" t="s">
        <v>5502</v>
      </c>
      <c r="K3329" s="504">
        <v>473</v>
      </c>
      <c r="L3329" s="504" t="s">
        <v>5502</v>
      </c>
      <c r="M3329" s="504">
        <v>0</v>
      </c>
      <c r="N3329" s="504">
        <v>0</v>
      </c>
      <c r="O3329" s="504">
        <v>478</v>
      </c>
    </row>
    <row r="3330" spans="2:15" x14ac:dyDescent="0.25">
      <c r="B3330" t="str">
        <f t="shared" si="51"/>
        <v>1241533507636Female</v>
      </c>
      <c r="C3330" s="256" t="s">
        <v>998</v>
      </c>
      <c r="D3330" s="17" t="s">
        <v>999</v>
      </c>
      <c r="E3330" s="17" t="s">
        <v>999</v>
      </c>
      <c r="F3330" s="17" t="s">
        <v>2791</v>
      </c>
      <c r="G3330" s="256" t="s">
        <v>3904</v>
      </c>
      <c r="H3330" s="256">
        <v>0</v>
      </c>
      <c r="I3330" s="256">
        <v>69</v>
      </c>
      <c r="J3330" s="256" t="s">
        <v>5502</v>
      </c>
      <c r="K3330" s="256">
        <v>156</v>
      </c>
      <c r="L3330" s="256">
        <v>18</v>
      </c>
      <c r="M3330" s="256" t="s">
        <v>5502</v>
      </c>
      <c r="N3330" s="256">
        <v>0</v>
      </c>
      <c r="O3330" s="256">
        <v>260</v>
      </c>
    </row>
    <row r="3331" spans="2:15" x14ac:dyDescent="0.25">
      <c r="B3331" t="str">
        <f t="shared" si="51"/>
        <v>1241533507636Male</v>
      </c>
      <c r="C3331" s="256" t="s">
        <v>998</v>
      </c>
      <c r="D3331" s="17" t="s">
        <v>999</v>
      </c>
      <c r="E3331" s="17" t="s">
        <v>999</v>
      </c>
      <c r="F3331" s="17" t="s">
        <v>2791</v>
      </c>
      <c r="G3331" s="256" t="s">
        <v>3905</v>
      </c>
      <c r="H3331" s="256">
        <v>0</v>
      </c>
      <c r="I3331" s="256">
        <v>52</v>
      </c>
      <c r="J3331" s="256" t="s">
        <v>5502</v>
      </c>
      <c r="K3331" s="256">
        <v>116</v>
      </c>
      <c r="L3331" s="256">
        <v>16</v>
      </c>
      <c r="M3331" s="256" t="s">
        <v>5502</v>
      </c>
      <c r="N3331" s="256">
        <v>0</v>
      </c>
      <c r="O3331" s="256">
        <v>196</v>
      </c>
    </row>
    <row r="3332" spans="2:15" x14ac:dyDescent="0.25">
      <c r="B3332" t="str">
        <f t="shared" si="51"/>
        <v>1241533507636Total</v>
      </c>
      <c r="C3332" s="504" t="s">
        <v>998</v>
      </c>
      <c r="D3332" s="505" t="s">
        <v>999</v>
      </c>
      <c r="E3332" s="505" t="s">
        <v>999</v>
      </c>
      <c r="F3332" s="505" t="str">
        <f>F3331</f>
        <v>7636</v>
      </c>
      <c r="G3332" s="504" t="s">
        <v>3343</v>
      </c>
      <c r="H3332" s="504">
        <v>0</v>
      </c>
      <c r="I3332" s="504">
        <v>121</v>
      </c>
      <c r="J3332" s="504">
        <v>12</v>
      </c>
      <c r="K3332" s="504">
        <v>272</v>
      </c>
      <c r="L3332" s="504">
        <v>34</v>
      </c>
      <c r="M3332" s="504">
        <v>17</v>
      </c>
      <c r="N3332" s="504">
        <v>0</v>
      </c>
      <c r="O3332" s="504">
        <v>456</v>
      </c>
    </row>
    <row r="3333" spans="2:15" x14ac:dyDescent="0.25">
      <c r="B3333" t="str">
        <f t="shared" ref="B3333:B3396" si="52">C3333&amp;F3333&amp;G3333</f>
        <v>1044353033165Female</v>
      </c>
      <c r="C3333" s="256" t="s">
        <v>1000</v>
      </c>
      <c r="D3333" s="17" t="s">
        <v>1001</v>
      </c>
      <c r="E3333" s="17" t="s">
        <v>2792</v>
      </c>
      <c r="F3333" s="17" t="s">
        <v>2793</v>
      </c>
      <c r="G3333" s="256" t="s">
        <v>3904</v>
      </c>
      <c r="H3333" s="256">
        <v>0</v>
      </c>
      <c r="I3333" s="256" t="s">
        <v>5502</v>
      </c>
      <c r="J3333" s="256" t="s">
        <v>5502</v>
      </c>
      <c r="K3333" s="256">
        <v>254</v>
      </c>
      <c r="L3333" s="256" t="s">
        <v>5502</v>
      </c>
      <c r="M3333" s="256">
        <v>0</v>
      </c>
      <c r="N3333" s="256">
        <v>0</v>
      </c>
      <c r="O3333" s="256">
        <v>267</v>
      </c>
    </row>
    <row r="3334" spans="2:15" x14ac:dyDescent="0.25">
      <c r="B3334" t="str">
        <f t="shared" si="52"/>
        <v>1044353033165Male</v>
      </c>
      <c r="C3334" s="256" t="s">
        <v>1000</v>
      </c>
      <c r="D3334" s="17" t="s">
        <v>1001</v>
      </c>
      <c r="E3334" s="17" t="s">
        <v>2792</v>
      </c>
      <c r="F3334" s="17" t="s">
        <v>2793</v>
      </c>
      <c r="G3334" s="256" t="s">
        <v>3905</v>
      </c>
      <c r="H3334" s="256">
        <v>0</v>
      </c>
      <c r="I3334" s="256" t="s">
        <v>5502</v>
      </c>
      <c r="J3334" s="256" t="s">
        <v>5502</v>
      </c>
      <c r="K3334" s="256">
        <v>259</v>
      </c>
      <c r="L3334" s="256" t="s">
        <v>5502</v>
      </c>
      <c r="M3334" s="256">
        <v>0</v>
      </c>
      <c r="N3334" s="256">
        <v>0</v>
      </c>
      <c r="O3334" s="256">
        <v>267</v>
      </c>
    </row>
    <row r="3335" spans="2:15" x14ac:dyDescent="0.25">
      <c r="B3335" t="str">
        <f t="shared" si="52"/>
        <v>1044353033165Total</v>
      </c>
      <c r="C3335" s="504" t="s">
        <v>1000</v>
      </c>
      <c r="D3335" s="505" t="s">
        <v>1001</v>
      </c>
      <c r="E3335" s="505" t="s">
        <v>2792</v>
      </c>
      <c r="F3335" s="505" t="str">
        <f>F3334</f>
        <v>3165</v>
      </c>
      <c r="G3335" s="504" t="s">
        <v>3343</v>
      </c>
      <c r="H3335" s="504">
        <v>0</v>
      </c>
      <c r="I3335" s="504" t="s">
        <v>5502</v>
      </c>
      <c r="J3335" s="504" t="s">
        <v>5502</v>
      </c>
      <c r="K3335" s="504">
        <v>513</v>
      </c>
      <c r="L3335" s="504" t="s">
        <v>5502</v>
      </c>
      <c r="M3335" s="504">
        <v>0</v>
      </c>
      <c r="N3335" s="504">
        <v>0</v>
      </c>
      <c r="O3335" s="504">
        <v>534</v>
      </c>
    </row>
    <row r="3336" spans="2:15" x14ac:dyDescent="0.25">
      <c r="B3336" t="str">
        <f t="shared" si="52"/>
        <v>1265100087684Female</v>
      </c>
      <c r="C3336" s="256" t="s">
        <v>1002</v>
      </c>
      <c r="D3336" s="17" t="s">
        <v>1003</v>
      </c>
      <c r="E3336" s="17" t="s">
        <v>1003</v>
      </c>
      <c r="F3336" s="17" t="s">
        <v>2794</v>
      </c>
      <c r="G3336" s="256" t="s">
        <v>3904</v>
      </c>
      <c r="H3336" s="256">
        <v>0</v>
      </c>
      <c r="I3336" s="256">
        <v>150</v>
      </c>
      <c r="J3336" s="256" t="s">
        <v>5502</v>
      </c>
      <c r="K3336" s="256" t="s">
        <v>5502</v>
      </c>
      <c r="L3336" s="256">
        <v>0</v>
      </c>
      <c r="M3336" s="256" t="s">
        <v>5502</v>
      </c>
      <c r="N3336" s="256">
        <v>0</v>
      </c>
      <c r="O3336" s="256">
        <v>154</v>
      </c>
    </row>
    <row r="3337" spans="2:15" x14ac:dyDescent="0.25">
      <c r="B3337" t="str">
        <f t="shared" si="52"/>
        <v>1265100087684Male</v>
      </c>
      <c r="C3337" s="256" t="s">
        <v>1002</v>
      </c>
      <c r="D3337" s="17" t="s">
        <v>1003</v>
      </c>
      <c r="E3337" s="17" t="s">
        <v>1003</v>
      </c>
      <c r="F3337" s="17" t="s">
        <v>2794</v>
      </c>
      <c r="G3337" s="256" t="s">
        <v>3905</v>
      </c>
      <c r="H3337" s="256">
        <v>0</v>
      </c>
      <c r="I3337" s="256" t="s">
        <v>5502</v>
      </c>
      <c r="J3337" s="256" t="s">
        <v>5502</v>
      </c>
      <c r="K3337" s="256">
        <v>0</v>
      </c>
      <c r="L3337" s="256">
        <v>0</v>
      </c>
      <c r="M3337" s="256" t="s">
        <v>5502</v>
      </c>
      <c r="N3337" s="256">
        <v>0</v>
      </c>
      <c r="O3337" s="256">
        <v>110</v>
      </c>
    </row>
    <row r="3338" spans="2:15" x14ac:dyDescent="0.25">
      <c r="B3338" t="str">
        <f t="shared" si="52"/>
        <v>1265100087684Total</v>
      </c>
      <c r="C3338" s="504" t="s">
        <v>1002</v>
      </c>
      <c r="D3338" s="505" t="s">
        <v>1003</v>
      </c>
      <c r="E3338" s="505" t="s">
        <v>1003</v>
      </c>
      <c r="F3338" s="505" t="str">
        <f>F3337</f>
        <v>7684</v>
      </c>
      <c r="G3338" s="504" t="s">
        <v>3343</v>
      </c>
      <c r="H3338" s="504">
        <v>0</v>
      </c>
      <c r="I3338" s="504" t="s">
        <v>5502</v>
      </c>
      <c r="J3338" s="504" t="s">
        <v>5502</v>
      </c>
      <c r="K3338" s="504" t="s">
        <v>5502</v>
      </c>
      <c r="L3338" s="504">
        <v>0</v>
      </c>
      <c r="M3338" s="504" t="s">
        <v>5502</v>
      </c>
      <c r="N3338" s="504">
        <v>0</v>
      </c>
      <c r="O3338" s="504">
        <v>264</v>
      </c>
    </row>
    <row r="3339" spans="2:15" x14ac:dyDescent="0.25">
      <c r="B3339" t="str">
        <f t="shared" si="52"/>
        <v>1081165037941Female</v>
      </c>
      <c r="C3339" s="256" t="s">
        <v>1004</v>
      </c>
      <c r="D3339" s="17" t="s">
        <v>1005</v>
      </c>
      <c r="E3339" s="17" t="s">
        <v>5264</v>
      </c>
      <c r="F3339" s="17" t="s">
        <v>5349</v>
      </c>
      <c r="G3339" s="256" t="s">
        <v>3904</v>
      </c>
      <c r="H3339" s="256">
        <v>0</v>
      </c>
      <c r="I3339" s="256" t="s">
        <v>5502</v>
      </c>
      <c r="J3339" s="256" t="s">
        <v>5502</v>
      </c>
      <c r="K3339" s="256">
        <v>356</v>
      </c>
      <c r="L3339" s="256" t="s">
        <v>5502</v>
      </c>
      <c r="M3339" s="256">
        <v>12</v>
      </c>
      <c r="N3339" s="256" t="s">
        <v>5502</v>
      </c>
      <c r="O3339" s="256">
        <v>383</v>
      </c>
    </row>
    <row r="3340" spans="2:15" x14ac:dyDescent="0.25">
      <c r="B3340" t="str">
        <f t="shared" si="52"/>
        <v>1081165037941Male</v>
      </c>
      <c r="C3340" s="256" t="s">
        <v>1004</v>
      </c>
      <c r="D3340" s="17" t="s">
        <v>1005</v>
      </c>
      <c r="E3340" s="17" t="s">
        <v>5264</v>
      </c>
      <c r="F3340" s="17" t="s">
        <v>5349</v>
      </c>
      <c r="G3340" s="256" t="s">
        <v>3905</v>
      </c>
      <c r="H3340" s="256">
        <v>0</v>
      </c>
      <c r="I3340" s="256">
        <v>13</v>
      </c>
      <c r="J3340" s="256" t="s">
        <v>5502</v>
      </c>
      <c r="K3340" s="256">
        <v>349</v>
      </c>
      <c r="L3340" s="256">
        <v>0</v>
      </c>
      <c r="M3340" s="256" t="s">
        <v>5502</v>
      </c>
      <c r="N3340" s="256" t="s">
        <v>5502</v>
      </c>
      <c r="O3340" s="256">
        <v>377</v>
      </c>
    </row>
    <row r="3341" spans="2:15" x14ac:dyDescent="0.25">
      <c r="B3341" t="str">
        <f t="shared" si="52"/>
        <v>1081165037941Total</v>
      </c>
      <c r="C3341" s="504" t="s">
        <v>1004</v>
      </c>
      <c r="D3341" s="505" t="s">
        <v>1005</v>
      </c>
      <c r="E3341" s="505" t="s">
        <v>5264</v>
      </c>
      <c r="F3341" s="505" t="str">
        <f>F3340</f>
        <v>7941</v>
      </c>
      <c r="G3341" s="504" t="s">
        <v>3343</v>
      </c>
      <c r="H3341" s="504">
        <v>0</v>
      </c>
      <c r="I3341" s="504" t="s">
        <v>5502</v>
      </c>
      <c r="J3341" s="504">
        <v>14</v>
      </c>
      <c r="K3341" s="504">
        <v>705</v>
      </c>
      <c r="L3341" s="504" t="s">
        <v>5502</v>
      </c>
      <c r="M3341" s="504" t="s">
        <v>5502</v>
      </c>
      <c r="N3341" s="504" t="s">
        <v>5502</v>
      </c>
      <c r="O3341" s="504">
        <v>760</v>
      </c>
    </row>
    <row r="3342" spans="2:15" x14ac:dyDescent="0.25">
      <c r="B3342" t="str">
        <f t="shared" si="52"/>
        <v>1092460031989Female</v>
      </c>
      <c r="C3342" s="256" t="s">
        <v>1006</v>
      </c>
      <c r="D3342" s="17" t="s">
        <v>1007</v>
      </c>
      <c r="E3342" s="17" t="s">
        <v>2795</v>
      </c>
      <c r="F3342" s="17" t="s">
        <v>2796</v>
      </c>
      <c r="G3342" s="256" t="s">
        <v>3904</v>
      </c>
      <c r="H3342" s="256">
        <v>0</v>
      </c>
      <c r="I3342" s="256" t="s">
        <v>5502</v>
      </c>
      <c r="J3342" s="256" t="s">
        <v>5502</v>
      </c>
      <c r="K3342" s="256">
        <v>121</v>
      </c>
      <c r="L3342" s="256" t="s">
        <v>5502</v>
      </c>
      <c r="M3342" s="256" t="s">
        <v>5502</v>
      </c>
      <c r="N3342" s="256">
        <v>0</v>
      </c>
      <c r="O3342" s="256">
        <v>127</v>
      </c>
    </row>
    <row r="3343" spans="2:15" x14ac:dyDescent="0.25">
      <c r="B3343" t="str">
        <f t="shared" si="52"/>
        <v>1092460031989Male</v>
      </c>
      <c r="C3343" s="256" t="s">
        <v>1006</v>
      </c>
      <c r="D3343" s="17" t="s">
        <v>1007</v>
      </c>
      <c r="E3343" s="17" t="s">
        <v>2795</v>
      </c>
      <c r="F3343" s="17" t="s">
        <v>2796</v>
      </c>
      <c r="G3343" s="256" t="s">
        <v>3905</v>
      </c>
      <c r="H3343" s="256">
        <v>0</v>
      </c>
      <c r="I3343" s="256" t="s">
        <v>5502</v>
      </c>
      <c r="J3343" s="256" t="s">
        <v>5502</v>
      </c>
      <c r="K3343" s="256">
        <v>143</v>
      </c>
      <c r="L3343" s="256" t="s">
        <v>5502</v>
      </c>
      <c r="M3343" s="256" t="s">
        <v>5502</v>
      </c>
      <c r="N3343" s="256">
        <v>0</v>
      </c>
      <c r="O3343" s="256">
        <v>149</v>
      </c>
    </row>
    <row r="3344" spans="2:15" x14ac:dyDescent="0.25">
      <c r="B3344" t="str">
        <f t="shared" si="52"/>
        <v>1092460031989Total</v>
      </c>
      <c r="C3344" s="504" t="s">
        <v>1006</v>
      </c>
      <c r="D3344" s="505" t="s">
        <v>1007</v>
      </c>
      <c r="E3344" s="505" t="s">
        <v>2795</v>
      </c>
      <c r="F3344" s="505" t="str">
        <f>F3343</f>
        <v>1989</v>
      </c>
      <c r="G3344" s="504" t="s">
        <v>3343</v>
      </c>
      <c r="H3344" s="504">
        <v>0</v>
      </c>
      <c r="I3344" s="504" t="s">
        <v>5502</v>
      </c>
      <c r="J3344" s="504" t="s">
        <v>5502</v>
      </c>
      <c r="K3344" s="504">
        <v>264</v>
      </c>
      <c r="L3344" s="504" t="s">
        <v>5502</v>
      </c>
      <c r="M3344" s="504" t="s">
        <v>5502</v>
      </c>
      <c r="N3344" s="504">
        <v>0</v>
      </c>
      <c r="O3344" s="504">
        <v>276</v>
      </c>
    </row>
    <row r="3345" spans="2:15" x14ac:dyDescent="0.25">
      <c r="B3345" t="str">
        <f t="shared" si="52"/>
        <v>1092460036805Female</v>
      </c>
      <c r="C3345" s="256" t="s">
        <v>1006</v>
      </c>
      <c r="D3345" s="17" t="s">
        <v>1007</v>
      </c>
      <c r="E3345" s="17" t="s">
        <v>2797</v>
      </c>
      <c r="F3345" s="17" t="s">
        <v>2798</v>
      </c>
      <c r="G3345" s="256" t="s">
        <v>3904</v>
      </c>
      <c r="H3345" s="256">
        <v>0</v>
      </c>
      <c r="I3345" s="256">
        <v>0</v>
      </c>
      <c r="J3345" s="256" t="s">
        <v>5502</v>
      </c>
      <c r="K3345" s="256">
        <v>56</v>
      </c>
      <c r="L3345" s="256" t="s">
        <v>5502</v>
      </c>
      <c r="M3345" s="256">
        <v>0</v>
      </c>
      <c r="N3345" s="256">
        <v>0</v>
      </c>
      <c r="O3345" s="256">
        <v>60</v>
      </c>
    </row>
    <row r="3346" spans="2:15" x14ac:dyDescent="0.25">
      <c r="B3346" t="str">
        <f t="shared" si="52"/>
        <v>1092460036805Male</v>
      </c>
      <c r="C3346" s="256" t="s">
        <v>1006</v>
      </c>
      <c r="D3346" s="17" t="s">
        <v>1007</v>
      </c>
      <c r="E3346" s="17" t="s">
        <v>2797</v>
      </c>
      <c r="F3346" s="17" t="s">
        <v>2798</v>
      </c>
      <c r="G3346" s="256" t="s">
        <v>3905</v>
      </c>
      <c r="H3346" s="256">
        <v>0</v>
      </c>
      <c r="I3346" s="256" t="s">
        <v>5502</v>
      </c>
      <c r="J3346" s="256" t="s">
        <v>5502</v>
      </c>
      <c r="K3346" s="256">
        <v>54</v>
      </c>
      <c r="L3346" s="256" t="s">
        <v>5502</v>
      </c>
      <c r="M3346" s="256">
        <v>0</v>
      </c>
      <c r="N3346" s="256">
        <v>0</v>
      </c>
      <c r="O3346" s="256">
        <v>60</v>
      </c>
    </row>
    <row r="3347" spans="2:15" x14ac:dyDescent="0.25">
      <c r="B3347" t="str">
        <f t="shared" si="52"/>
        <v>1092460036805Total</v>
      </c>
      <c r="C3347" s="504" t="s">
        <v>1006</v>
      </c>
      <c r="D3347" s="505" t="s">
        <v>1007</v>
      </c>
      <c r="E3347" s="505" t="s">
        <v>2797</v>
      </c>
      <c r="F3347" s="505" t="str">
        <f>F3346</f>
        <v>6805</v>
      </c>
      <c r="G3347" s="504" t="s">
        <v>3343</v>
      </c>
      <c r="H3347" s="504">
        <v>0</v>
      </c>
      <c r="I3347" s="504" t="s">
        <v>5502</v>
      </c>
      <c r="J3347" s="504" t="s">
        <v>5502</v>
      </c>
      <c r="K3347" s="504">
        <v>110</v>
      </c>
      <c r="L3347" s="504" t="s">
        <v>5502</v>
      </c>
      <c r="M3347" s="504">
        <v>0</v>
      </c>
      <c r="N3347" s="504">
        <v>0</v>
      </c>
      <c r="O3347" s="504">
        <v>120</v>
      </c>
    </row>
    <row r="3348" spans="2:15" x14ac:dyDescent="0.25">
      <c r="B3348" t="str">
        <f t="shared" si="52"/>
        <v>1252377021934Female</v>
      </c>
      <c r="C3348" s="256" t="s">
        <v>1008</v>
      </c>
      <c r="D3348" s="17" t="s">
        <v>1009</v>
      </c>
      <c r="E3348" s="17" t="s">
        <v>2799</v>
      </c>
      <c r="F3348" s="17" t="s">
        <v>2800</v>
      </c>
      <c r="G3348" s="256" t="s">
        <v>3904</v>
      </c>
      <c r="H3348" s="256" t="s">
        <v>5502</v>
      </c>
      <c r="I3348" s="256">
        <v>109</v>
      </c>
      <c r="J3348" s="256">
        <v>24</v>
      </c>
      <c r="K3348" s="256">
        <v>707</v>
      </c>
      <c r="L3348" s="256" t="s">
        <v>5502</v>
      </c>
      <c r="M3348" s="256">
        <v>17</v>
      </c>
      <c r="N3348" s="256">
        <v>0</v>
      </c>
      <c r="O3348" s="256">
        <v>871</v>
      </c>
    </row>
    <row r="3349" spans="2:15" x14ac:dyDescent="0.25">
      <c r="B3349" t="str">
        <f t="shared" si="52"/>
        <v>1252377021934Male</v>
      </c>
      <c r="C3349" s="256" t="s">
        <v>1008</v>
      </c>
      <c r="D3349" s="17" t="s">
        <v>1009</v>
      </c>
      <c r="E3349" s="17" t="s">
        <v>2799</v>
      </c>
      <c r="F3349" s="17" t="s">
        <v>2800</v>
      </c>
      <c r="G3349" s="256" t="s">
        <v>3905</v>
      </c>
      <c r="H3349" s="256" t="s">
        <v>5502</v>
      </c>
      <c r="I3349" s="256">
        <v>93</v>
      </c>
      <c r="J3349" s="256">
        <v>25</v>
      </c>
      <c r="K3349" s="256">
        <v>787</v>
      </c>
      <c r="L3349" s="256" t="s">
        <v>5502</v>
      </c>
      <c r="M3349" s="256">
        <v>22</v>
      </c>
      <c r="N3349" s="256" t="s">
        <v>5502</v>
      </c>
      <c r="O3349" s="256">
        <v>933</v>
      </c>
    </row>
    <row r="3350" spans="2:15" x14ac:dyDescent="0.25">
      <c r="B3350" t="str">
        <f t="shared" si="52"/>
        <v>1252377021934Total</v>
      </c>
      <c r="C3350" s="504" t="s">
        <v>1008</v>
      </c>
      <c r="D3350" s="505" t="s">
        <v>1009</v>
      </c>
      <c r="E3350" s="505" t="s">
        <v>2799</v>
      </c>
      <c r="F3350" s="505" t="str">
        <f>F3349</f>
        <v>1934</v>
      </c>
      <c r="G3350" s="504" t="s">
        <v>3343</v>
      </c>
      <c r="H3350" s="504" t="s">
        <v>5502</v>
      </c>
      <c r="I3350" s="504">
        <v>202</v>
      </c>
      <c r="J3350" s="504">
        <v>49</v>
      </c>
      <c r="K3350" s="504">
        <v>1494</v>
      </c>
      <c r="L3350" s="504">
        <v>14</v>
      </c>
      <c r="M3350" s="504">
        <v>39</v>
      </c>
      <c r="N3350" s="504" t="s">
        <v>5502</v>
      </c>
      <c r="O3350" s="504">
        <v>1804</v>
      </c>
    </row>
    <row r="3351" spans="2:15" x14ac:dyDescent="0.25">
      <c r="B3351" t="str">
        <f t="shared" si="52"/>
        <v>1252377027218Female</v>
      </c>
      <c r="C3351" s="256" t="s">
        <v>1008</v>
      </c>
      <c r="D3351" s="17" t="s">
        <v>1009</v>
      </c>
      <c r="E3351" s="17" t="s">
        <v>2801</v>
      </c>
      <c r="F3351" s="17" t="s">
        <v>2802</v>
      </c>
      <c r="G3351" s="256" t="s">
        <v>3904</v>
      </c>
      <c r="H3351" s="256">
        <v>0</v>
      </c>
      <c r="I3351" s="256">
        <v>61</v>
      </c>
      <c r="J3351" s="256" t="s">
        <v>5502</v>
      </c>
      <c r="K3351" s="256">
        <v>334</v>
      </c>
      <c r="L3351" s="256" t="s">
        <v>5502</v>
      </c>
      <c r="M3351" s="256">
        <v>13</v>
      </c>
      <c r="N3351" s="256">
        <v>0</v>
      </c>
      <c r="O3351" s="256">
        <v>429</v>
      </c>
    </row>
    <row r="3352" spans="2:15" x14ac:dyDescent="0.25">
      <c r="B3352" t="str">
        <f t="shared" si="52"/>
        <v>1252377027218Male</v>
      </c>
      <c r="C3352" s="256" t="s">
        <v>1008</v>
      </c>
      <c r="D3352" s="17" t="s">
        <v>1009</v>
      </c>
      <c r="E3352" s="17" t="s">
        <v>2801</v>
      </c>
      <c r="F3352" s="17" t="s">
        <v>2802</v>
      </c>
      <c r="G3352" s="256" t="s">
        <v>3905</v>
      </c>
      <c r="H3352" s="256">
        <v>0</v>
      </c>
      <c r="I3352" s="256">
        <v>46</v>
      </c>
      <c r="J3352" s="256" t="s">
        <v>5502</v>
      </c>
      <c r="K3352" s="256">
        <v>353</v>
      </c>
      <c r="L3352" s="256" t="s">
        <v>5502</v>
      </c>
      <c r="M3352" s="256">
        <v>15</v>
      </c>
      <c r="N3352" s="256">
        <v>0</v>
      </c>
      <c r="O3352" s="256">
        <v>430</v>
      </c>
    </row>
    <row r="3353" spans="2:15" x14ac:dyDescent="0.25">
      <c r="B3353" t="str">
        <f t="shared" si="52"/>
        <v>1252377027218Total</v>
      </c>
      <c r="C3353" s="504" t="s">
        <v>1008</v>
      </c>
      <c r="D3353" s="505" t="s">
        <v>1009</v>
      </c>
      <c r="E3353" s="505" t="s">
        <v>2801</v>
      </c>
      <c r="F3353" s="505" t="str">
        <f>F3352</f>
        <v>7218</v>
      </c>
      <c r="G3353" s="504" t="s">
        <v>3343</v>
      </c>
      <c r="H3353" s="504">
        <v>0</v>
      </c>
      <c r="I3353" s="504">
        <v>107</v>
      </c>
      <c r="J3353" s="504">
        <v>23</v>
      </c>
      <c r="K3353" s="504">
        <v>687</v>
      </c>
      <c r="L3353" s="504">
        <v>14</v>
      </c>
      <c r="M3353" s="504">
        <v>28</v>
      </c>
      <c r="N3353" s="504">
        <v>0</v>
      </c>
      <c r="O3353" s="504">
        <v>859</v>
      </c>
    </row>
    <row r="3354" spans="2:15" x14ac:dyDescent="0.25">
      <c r="B3354" t="str">
        <f t="shared" si="52"/>
        <v>1016370028103Female</v>
      </c>
      <c r="C3354" s="256" t="s">
        <v>1010</v>
      </c>
      <c r="D3354" s="17" t="s">
        <v>1011</v>
      </c>
      <c r="E3354" s="17" t="s">
        <v>2803</v>
      </c>
      <c r="F3354" s="17" t="s">
        <v>2804</v>
      </c>
      <c r="G3354" s="256" t="s">
        <v>3904</v>
      </c>
      <c r="H3354" s="256">
        <v>0</v>
      </c>
      <c r="I3354" s="256" t="s">
        <v>5502</v>
      </c>
      <c r="J3354" s="256" t="s">
        <v>5502</v>
      </c>
      <c r="K3354" s="256">
        <v>171</v>
      </c>
      <c r="L3354" s="256">
        <v>12</v>
      </c>
      <c r="M3354" s="256" t="s">
        <v>5502</v>
      </c>
      <c r="N3354" s="256">
        <v>0</v>
      </c>
      <c r="O3354" s="256">
        <v>196</v>
      </c>
    </row>
    <row r="3355" spans="2:15" x14ac:dyDescent="0.25">
      <c r="B3355" t="str">
        <f t="shared" si="52"/>
        <v>1016370028103Male</v>
      </c>
      <c r="C3355" s="256" t="s">
        <v>1010</v>
      </c>
      <c r="D3355" s="17" t="s">
        <v>1011</v>
      </c>
      <c r="E3355" s="17" t="s">
        <v>2803</v>
      </c>
      <c r="F3355" s="17" t="s">
        <v>2804</v>
      </c>
      <c r="G3355" s="256" t="s">
        <v>3905</v>
      </c>
      <c r="H3355" s="256">
        <v>0</v>
      </c>
      <c r="I3355" s="256" t="s">
        <v>5502</v>
      </c>
      <c r="J3355" s="256" t="s">
        <v>5502</v>
      </c>
      <c r="K3355" s="256">
        <v>183</v>
      </c>
      <c r="L3355" s="256" t="s">
        <v>5502</v>
      </c>
      <c r="M3355" s="256" t="s">
        <v>5502</v>
      </c>
      <c r="N3355" s="256">
        <v>0</v>
      </c>
      <c r="O3355" s="256">
        <v>204</v>
      </c>
    </row>
    <row r="3356" spans="2:15" x14ac:dyDescent="0.25">
      <c r="B3356" t="str">
        <f t="shared" si="52"/>
        <v>1016370028103Total</v>
      </c>
      <c r="C3356" s="504" t="s">
        <v>1010</v>
      </c>
      <c r="D3356" s="505" t="s">
        <v>1011</v>
      </c>
      <c r="E3356" s="505" t="s">
        <v>2803</v>
      </c>
      <c r="F3356" s="505" t="str">
        <f>F3355</f>
        <v>8103</v>
      </c>
      <c r="G3356" s="504" t="s">
        <v>3343</v>
      </c>
      <c r="H3356" s="504">
        <v>0</v>
      </c>
      <c r="I3356" s="504">
        <v>16</v>
      </c>
      <c r="J3356" s="504" t="s">
        <v>5502</v>
      </c>
      <c r="K3356" s="504">
        <v>354</v>
      </c>
      <c r="L3356" s="504" t="s">
        <v>5502</v>
      </c>
      <c r="M3356" s="504" t="s">
        <v>5502</v>
      </c>
      <c r="N3356" s="504">
        <v>0</v>
      </c>
      <c r="O3356" s="504">
        <v>400</v>
      </c>
    </row>
    <row r="3357" spans="2:15" x14ac:dyDescent="0.25">
      <c r="B3357" t="str">
        <f t="shared" si="52"/>
        <v>1016370027019Female</v>
      </c>
      <c r="C3357" s="256" t="s">
        <v>1010</v>
      </c>
      <c r="D3357" s="17" t="s">
        <v>1011</v>
      </c>
      <c r="E3357" s="17" t="s">
        <v>2805</v>
      </c>
      <c r="F3357" s="17" t="s">
        <v>2806</v>
      </c>
      <c r="G3357" s="256" t="s">
        <v>3904</v>
      </c>
      <c r="H3357" s="256">
        <v>0</v>
      </c>
      <c r="I3357" s="256">
        <v>25</v>
      </c>
      <c r="J3357" s="256" t="s">
        <v>5502</v>
      </c>
      <c r="K3357" s="256">
        <v>386</v>
      </c>
      <c r="L3357" s="256">
        <v>30</v>
      </c>
      <c r="M3357" s="256" t="s">
        <v>5502</v>
      </c>
      <c r="N3357" s="256">
        <v>0</v>
      </c>
      <c r="O3357" s="256">
        <v>450</v>
      </c>
    </row>
    <row r="3358" spans="2:15" x14ac:dyDescent="0.25">
      <c r="B3358" t="str">
        <f t="shared" si="52"/>
        <v>1016370027019Male</v>
      </c>
      <c r="C3358" s="256" t="s">
        <v>1010</v>
      </c>
      <c r="D3358" s="17" t="s">
        <v>1011</v>
      </c>
      <c r="E3358" s="17" t="s">
        <v>2805</v>
      </c>
      <c r="F3358" s="17" t="s">
        <v>2806</v>
      </c>
      <c r="G3358" s="256" t="s">
        <v>3905</v>
      </c>
      <c r="H3358" s="256" t="s">
        <v>5502</v>
      </c>
      <c r="I3358" s="256">
        <v>32</v>
      </c>
      <c r="J3358" s="256" t="s">
        <v>5502</v>
      </c>
      <c r="K3358" s="256">
        <v>369</v>
      </c>
      <c r="L3358" s="256">
        <v>21</v>
      </c>
      <c r="M3358" s="256" t="s">
        <v>5502</v>
      </c>
      <c r="N3358" s="256">
        <v>0</v>
      </c>
      <c r="O3358" s="256">
        <v>430</v>
      </c>
    </row>
    <row r="3359" spans="2:15" x14ac:dyDescent="0.25">
      <c r="B3359" t="str">
        <f t="shared" si="52"/>
        <v>1016370027019Total</v>
      </c>
      <c r="C3359" s="504" t="s">
        <v>1010</v>
      </c>
      <c r="D3359" s="505" t="s">
        <v>1011</v>
      </c>
      <c r="E3359" s="505" t="s">
        <v>2805</v>
      </c>
      <c r="F3359" s="505" t="str">
        <f>F3358</f>
        <v>7019</v>
      </c>
      <c r="G3359" s="504" t="s">
        <v>3343</v>
      </c>
      <c r="H3359" s="504" t="s">
        <v>5502</v>
      </c>
      <c r="I3359" s="504">
        <v>57</v>
      </c>
      <c r="J3359" s="504">
        <v>11</v>
      </c>
      <c r="K3359" s="504">
        <v>755</v>
      </c>
      <c r="L3359" s="504">
        <v>51</v>
      </c>
      <c r="M3359" s="504" t="s">
        <v>5502</v>
      </c>
      <c r="N3359" s="504">
        <v>0</v>
      </c>
      <c r="O3359" s="504">
        <v>880</v>
      </c>
    </row>
    <row r="3360" spans="2:15" x14ac:dyDescent="0.25">
      <c r="B3360" t="str">
        <f t="shared" si="52"/>
        <v>1270458530700Female</v>
      </c>
      <c r="C3360" s="256" t="s">
        <v>1012</v>
      </c>
      <c r="D3360" s="17" t="s">
        <v>1013</v>
      </c>
      <c r="E3360" s="17" t="s">
        <v>2807</v>
      </c>
      <c r="F3360" s="17" t="s">
        <v>2808</v>
      </c>
      <c r="G3360" s="256" t="s">
        <v>3904</v>
      </c>
      <c r="H3360" s="256" t="s">
        <v>5502</v>
      </c>
      <c r="I3360" s="256" t="s">
        <v>5502</v>
      </c>
      <c r="J3360" s="256" t="s">
        <v>5502</v>
      </c>
      <c r="K3360" s="256">
        <v>217</v>
      </c>
      <c r="L3360" s="256" t="s">
        <v>5502</v>
      </c>
      <c r="M3360" s="256" t="s">
        <v>5502</v>
      </c>
      <c r="N3360" s="256">
        <v>0</v>
      </c>
      <c r="O3360" s="256">
        <v>229</v>
      </c>
    </row>
    <row r="3361" spans="2:15" x14ac:dyDescent="0.25">
      <c r="B3361" t="str">
        <f t="shared" si="52"/>
        <v>1270458530700Male</v>
      </c>
      <c r="C3361" s="256" t="s">
        <v>1012</v>
      </c>
      <c r="D3361" s="17" t="s">
        <v>1013</v>
      </c>
      <c r="E3361" s="17" t="s">
        <v>2807</v>
      </c>
      <c r="F3361" s="17" t="s">
        <v>2808</v>
      </c>
      <c r="G3361" s="256" t="s">
        <v>3905</v>
      </c>
      <c r="H3361" s="256">
        <v>0</v>
      </c>
      <c r="I3361" s="256" t="s">
        <v>5502</v>
      </c>
      <c r="J3361" s="256" t="s">
        <v>5502</v>
      </c>
      <c r="K3361" s="256">
        <v>252</v>
      </c>
      <c r="L3361" s="256" t="s">
        <v>5502</v>
      </c>
      <c r="M3361" s="256" t="s">
        <v>5502</v>
      </c>
      <c r="N3361" s="256">
        <v>0</v>
      </c>
      <c r="O3361" s="256">
        <v>263</v>
      </c>
    </row>
    <row r="3362" spans="2:15" x14ac:dyDescent="0.25">
      <c r="B3362" t="str">
        <f t="shared" si="52"/>
        <v>1270458530700Total</v>
      </c>
      <c r="C3362" s="504" t="s">
        <v>1012</v>
      </c>
      <c r="D3362" s="505" t="s">
        <v>1013</v>
      </c>
      <c r="E3362" s="505" t="s">
        <v>2807</v>
      </c>
      <c r="F3362" s="505" t="str">
        <f>F3361</f>
        <v>0700</v>
      </c>
      <c r="G3362" s="504" t="s">
        <v>3343</v>
      </c>
      <c r="H3362" s="504" t="s">
        <v>5502</v>
      </c>
      <c r="I3362" s="504" t="s">
        <v>5502</v>
      </c>
      <c r="J3362" s="504" t="s">
        <v>5502</v>
      </c>
      <c r="K3362" s="504">
        <v>469</v>
      </c>
      <c r="L3362" s="504" t="s">
        <v>5502</v>
      </c>
      <c r="M3362" s="504" t="s">
        <v>5502</v>
      </c>
      <c r="N3362" s="504">
        <v>0</v>
      </c>
      <c r="O3362" s="504">
        <v>492</v>
      </c>
    </row>
    <row r="3363" spans="2:15" x14ac:dyDescent="0.25">
      <c r="B3363" t="str">
        <f t="shared" si="52"/>
        <v>1270458538188Female</v>
      </c>
      <c r="C3363" s="256" t="s">
        <v>1012</v>
      </c>
      <c r="D3363" s="17" t="s">
        <v>1013</v>
      </c>
      <c r="E3363" s="17" t="s">
        <v>2809</v>
      </c>
      <c r="F3363" s="17" t="s">
        <v>2810</v>
      </c>
      <c r="G3363" s="256" t="s">
        <v>3904</v>
      </c>
      <c r="H3363" s="256">
        <v>0</v>
      </c>
      <c r="I3363" s="256" t="s">
        <v>5502</v>
      </c>
      <c r="J3363" s="256">
        <v>0</v>
      </c>
      <c r="K3363" s="256">
        <v>111</v>
      </c>
      <c r="L3363" s="256" t="s">
        <v>5502</v>
      </c>
      <c r="M3363" s="256" t="s">
        <v>5502</v>
      </c>
      <c r="N3363" s="256">
        <v>0</v>
      </c>
      <c r="O3363" s="256">
        <v>116</v>
      </c>
    </row>
    <row r="3364" spans="2:15" x14ac:dyDescent="0.25">
      <c r="B3364" t="str">
        <f t="shared" si="52"/>
        <v>1270458538188Male</v>
      </c>
      <c r="C3364" s="256" t="s">
        <v>1012</v>
      </c>
      <c r="D3364" s="17" t="s">
        <v>1013</v>
      </c>
      <c r="E3364" s="17" t="s">
        <v>2809</v>
      </c>
      <c r="F3364" s="17" t="s">
        <v>2810</v>
      </c>
      <c r="G3364" s="256" t="s">
        <v>3905</v>
      </c>
      <c r="H3364" s="256">
        <v>0</v>
      </c>
      <c r="I3364" s="256">
        <v>0</v>
      </c>
      <c r="J3364" s="256" t="s">
        <v>5502</v>
      </c>
      <c r="K3364" s="256" t="s">
        <v>5502</v>
      </c>
      <c r="L3364" s="256" t="s">
        <v>5502</v>
      </c>
      <c r="M3364" s="256">
        <v>0</v>
      </c>
      <c r="N3364" s="256">
        <v>0</v>
      </c>
      <c r="O3364" s="256">
        <v>103</v>
      </c>
    </row>
    <row r="3365" spans="2:15" x14ac:dyDescent="0.25">
      <c r="B3365" t="str">
        <f t="shared" si="52"/>
        <v>1270458538188Total</v>
      </c>
      <c r="C3365" s="504" t="s">
        <v>1012</v>
      </c>
      <c r="D3365" s="505" t="s">
        <v>1013</v>
      </c>
      <c r="E3365" s="505" t="s">
        <v>2809</v>
      </c>
      <c r="F3365" s="505" t="str">
        <f>F3364</f>
        <v>8188</v>
      </c>
      <c r="G3365" s="504" t="s">
        <v>3343</v>
      </c>
      <c r="H3365" s="504">
        <v>0</v>
      </c>
      <c r="I3365" s="504" t="s">
        <v>5502</v>
      </c>
      <c r="J3365" s="504" t="s">
        <v>5502</v>
      </c>
      <c r="K3365" s="504" t="s">
        <v>5502</v>
      </c>
      <c r="L3365" s="504" t="s">
        <v>5502</v>
      </c>
      <c r="M3365" s="504" t="s">
        <v>5502</v>
      </c>
      <c r="N3365" s="504">
        <v>0</v>
      </c>
      <c r="O3365" s="504">
        <v>219</v>
      </c>
    </row>
    <row r="3366" spans="2:15" x14ac:dyDescent="0.25">
      <c r="B3366" t="str">
        <f t="shared" si="52"/>
        <v>1193570032496Female</v>
      </c>
      <c r="C3366" s="256" t="s">
        <v>1014</v>
      </c>
      <c r="D3366" s="17" t="s">
        <v>1015</v>
      </c>
      <c r="E3366" s="17" t="s">
        <v>2811</v>
      </c>
      <c r="F3366" s="17" t="s">
        <v>2812</v>
      </c>
      <c r="G3366" s="256" t="s">
        <v>3904</v>
      </c>
      <c r="H3366" s="256">
        <v>0</v>
      </c>
      <c r="I3366" s="256" t="s">
        <v>5502</v>
      </c>
      <c r="J3366" s="256">
        <v>42</v>
      </c>
      <c r="K3366" s="256">
        <v>276</v>
      </c>
      <c r="L3366" s="256" t="s">
        <v>5502</v>
      </c>
      <c r="M3366" s="256" t="s">
        <v>5502</v>
      </c>
      <c r="N3366" s="256">
        <v>0</v>
      </c>
      <c r="O3366" s="256">
        <v>333</v>
      </c>
    </row>
    <row r="3367" spans="2:15" x14ac:dyDescent="0.25">
      <c r="B3367" t="str">
        <f t="shared" si="52"/>
        <v>1193570032496Male</v>
      </c>
      <c r="C3367" s="256" t="s">
        <v>1014</v>
      </c>
      <c r="D3367" s="17" t="s">
        <v>1015</v>
      </c>
      <c r="E3367" s="17" t="s">
        <v>2811</v>
      </c>
      <c r="F3367" s="17" t="s">
        <v>2812</v>
      </c>
      <c r="G3367" s="256" t="s">
        <v>3905</v>
      </c>
      <c r="H3367" s="256">
        <v>0</v>
      </c>
      <c r="I3367" s="256" t="s">
        <v>5502</v>
      </c>
      <c r="J3367" s="256">
        <v>49</v>
      </c>
      <c r="K3367" s="256">
        <v>281</v>
      </c>
      <c r="L3367" s="256" t="s">
        <v>5502</v>
      </c>
      <c r="M3367" s="256" t="s">
        <v>5502</v>
      </c>
      <c r="N3367" s="256" t="s">
        <v>5502</v>
      </c>
      <c r="O3367" s="256">
        <v>353</v>
      </c>
    </row>
    <row r="3368" spans="2:15" x14ac:dyDescent="0.25">
      <c r="B3368" t="str">
        <f t="shared" si="52"/>
        <v>1193570032496Total</v>
      </c>
      <c r="C3368" s="504" t="s">
        <v>1014</v>
      </c>
      <c r="D3368" s="505" t="s">
        <v>1015</v>
      </c>
      <c r="E3368" s="505" t="s">
        <v>2811</v>
      </c>
      <c r="F3368" s="505" t="str">
        <f>F3367</f>
        <v>2496</v>
      </c>
      <c r="G3368" s="504" t="s">
        <v>3343</v>
      </c>
      <c r="H3368" s="504">
        <v>0</v>
      </c>
      <c r="I3368" s="504">
        <v>16</v>
      </c>
      <c r="J3368" s="504">
        <v>91</v>
      </c>
      <c r="K3368" s="504">
        <v>557</v>
      </c>
      <c r="L3368" s="504" t="s">
        <v>5502</v>
      </c>
      <c r="M3368" s="504">
        <v>15</v>
      </c>
      <c r="N3368" s="504" t="s">
        <v>5502</v>
      </c>
      <c r="O3368" s="504">
        <v>686</v>
      </c>
    </row>
    <row r="3369" spans="2:15" x14ac:dyDescent="0.25">
      <c r="B3369" t="str">
        <f t="shared" si="52"/>
        <v>1030282036928Female</v>
      </c>
      <c r="C3369" s="256" t="s">
        <v>1016</v>
      </c>
      <c r="D3369" s="17" t="s">
        <v>1017</v>
      </c>
      <c r="E3369" s="17" t="s">
        <v>2813</v>
      </c>
      <c r="F3369" s="17" t="s">
        <v>2814</v>
      </c>
      <c r="G3369" s="256" t="s">
        <v>3904</v>
      </c>
      <c r="H3369" s="256">
        <v>0</v>
      </c>
      <c r="I3369" s="256">
        <v>22</v>
      </c>
      <c r="J3369" s="256" t="s">
        <v>5502</v>
      </c>
      <c r="K3369" s="256">
        <v>183</v>
      </c>
      <c r="L3369" s="256" t="s">
        <v>5502</v>
      </c>
      <c r="M3369" s="256" t="s">
        <v>5502</v>
      </c>
      <c r="N3369" s="256">
        <v>0</v>
      </c>
      <c r="O3369" s="256">
        <v>218</v>
      </c>
    </row>
    <row r="3370" spans="2:15" x14ac:dyDescent="0.25">
      <c r="B3370" t="str">
        <f t="shared" si="52"/>
        <v>1030282036928Male</v>
      </c>
      <c r="C3370" s="256" t="s">
        <v>1016</v>
      </c>
      <c r="D3370" s="17" t="s">
        <v>1017</v>
      </c>
      <c r="E3370" s="17" t="s">
        <v>2813</v>
      </c>
      <c r="F3370" s="17" t="s">
        <v>2814</v>
      </c>
      <c r="G3370" s="256" t="s">
        <v>3905</v>
      </c>
      <c r="H3370" s="256">
        <v>0</v>
      </c>
      <c r="I3370" s="256">
        <v>14</v>
      </c>
      <c r="J3370" s="256" t="s">
        <v>5502</v>
      </c>
      <c r="K3370" s="256">
        <v>214</v>
      </c>
      <c r="L3370" s="256">
        <v>0</v>
      </c>
      <c r="M3370" s="256" t="s">
        <v>5502</v>
      </c>
      <c r="N3370" s="256">
        <v>0</v>
      </c>
      <c r="O3370" s="256">
        <v>232</v>
      </c>
    </row>
    <row r="3371" spans="2:15" x14ac:dyDescent="0.25">
      <c r="B3371" t="str">
        <f t="shared" si="52"/>
        <v>1030282036928Total</v>
      </c>
      <c r="C3371" s="504" t="s">
        <v>1016</v>
      </c>
      <c r="D3371" s="505" t="s">
        <v>1017</v>
      </c>
      <c r="E3371" s="505" t="s">
        <v>2813</v>
      </c>
      <c r="F3371" s="505" t="str">
        <f>F3370</f>
        <v>6928</v>
      </c>
      <c r="G3371" s="504" t="s">
        <v>3343</v>
      </c>
      <c r="H3371" s="504">
        <v>0</v>
      </c>
      <c r="I3371" s="504">
        <v>36</v>
      </c>
      <c r="J3371" s="504" t="s">
        <v>5502</v>
      </c>
      <c r="K3371" s="504">
        <v>397</v>
      </c>
      <c r="L3371" s="504" t="s">
        <v>5502</v>
      </c>
      <c r="M3371" s="504" t="s">
        <v>5502</v>
      </c>
      <c r="N3371" s="504">
        <v>0</v>
      </c>
      <c r="O3371" s="504">
        <v>450</v>
      </c>
    </row>
    <row r="3372" spans="2:15" x14ac:dyDescent="0.25">
      <c r="B3372" t="str">
        <f t="shared" si="52"/>
        <v>1052529207532Female</v>
      </c>
      <c r="C3372" s="256" t="s">
        <v>1018</v>
      </c>
      <c r="D3372" s="17" t="s">
        <v>1019</v>
      </c>
      <c r="E3372" s="17" t="s">
        <v>1019</v>
      </c>
      <c r="F3372" s="17" t="s">
        <v>2815</v>
      </c>
      <c r="G3372" s="256" t="s">
        <v>3904</v>
      </c>
      <c r="H3372" s="256">
        <v>0</v>
      </c>
      <c r="I3372" s="256">
        <v>25</v>
      </c>
      <c r="J3372" s="256" t="s">
        <v>5502</v>
      </c>
      <c r="K3372" s="256">
        <v>12</v>
      </c>
      <c r="L3372" s="256" t="s">
        <v>5502</v>
      </c>
      <c r="M3372" s="256">
        <v>0</v>
      </c>
      <c r="N3372" s="256">
        <v>0</v>
      </c>
      <c r="O3372" s="256">
        <v>48</v>
      </c>
    </row>
    <row r="3373" spans="2:15" x14ac:dyDescent="0.25">
      <c r="B3373" t="str">
        <f t="shared" si="52"/>
        <v>1052529207532Male</v>
      </c>
      <c r="C3373" s="256" t="s">
        <v>1018</v>
      </c>
      <c r="D3373" s="17" t="s">
        <v>1019</v>
      </c>
      <c r="E3373" s="17" t="s">
        <v>1019</v>
      </c>
      <c r="F3373" s="17" t="s">
        <v>2815</v>
      </c>
      <c r="G3373" s="256" t="s">
        <v>3905</v>
      </c>
      <c r="H3373" s="256">
        <v>0</v>
      </c>
      <c r="I3373" s="256">
        <v>20</v>
      </c>
      <c r="J3373" s="256" t="s">
        <v>5502</v>
      </c>
      <c r="K3373" s="256">
        <v>12</v>
      </c>
      <c r="L3373" s="256" t="s">
        <v>5502</v>
      </c>
      <c r="M3373" s="256">
        <v>0</v>
      </c>
      <c r="N3373" s="256">
        <v>0</v>
      </c>
      <c r="O3373" s="256">
        <v>40</v>
      </c>
    </row>
    <row r="3374" spans="2:15" x14ac:dyDescent="0.25">
      <c r="B3374" t="str">
        <f t="shared" si="52"/>
        <v>1052529207532Total</v>
      </c>
      <c r="C3374" s="504" t="s">
        <v>1018</v>
      </c>
      <c r="D3374" s="505" t="s">
        <v>1019</v>
      </c>
      <c r="E3374" s="505" t="s">
        <v>1019</v>
      </c>
      <c r="F3374" s="505" t="str">
        <f>F3373</f>
        <v>7532</v>
      </c>
      <c r="G3374" s="504" t="s">
        <v>3343</v>
      </c>
      <c r="H3374" s="504">
        <v>0</v>
      </c>
      <c r="I3374" s="504">
        <v>45</v>
      </c>
      <c r="J3374" s="504" t="s">
        <v>5502</v>
      </c>
      <c r="K3374" s="504">
        <v>24</v>
      </c>
      <c r="L3374" s="504" t="s">
        <v>5502</v>
      </c>
      <c r="M3374" s="504">
        <v>0</v>
      </c>
      <c r="N3374" s="504">
        <v>0</v>
      </c>
      <c r="O3374" s="504">
        <v>88</v>
      </c>
    </row>
    <row r="3375" spans="2:15" x14ac:dyDescent="0.25">
      <c r="B3375" t="str">
        <f t="shared" si="52"/>
        <v>1213933307629Female</v>
      </c>
      <c r="C3375" s="256" t="s">
        <v>1020</v>
      </c>
      <c r="D3375" s="17" t="s">
        <v>1021</v>
      </c>
      <c r="E3375" s="17" t="s">
        <v>1021</v>
      </c>
      <c r="F3375" s="17" t="s">
        <v>2816</v>
      </c>
      <c r="G3375" s="256" t="s">
        <v>3904</v>
      </c>
      <c r="H3375" s="256">
        <v>0</v>
      </c>
      <c r="I3375" s="256" t="s">
        <v>5502</v>
      </c>
      <c r="J3375" s="256">
        <v>135</v>
      </c>
      <c r="K3375" s="256" t="s">
        <v>5502</v>
      </c>
      <c r="L3375" s="256">
        <v>0</v>
      </c>
      <c r="M3375" s="256">
        <v>0</v>
      </c>
      <c r="N3375" s="256">
        <v>0</v>
      </c>
      <c r="O3375" s="256">
        <v>142</v>
      </c>
    </row>
    <row r="3376" spans="2:15" x14ac:dyDescent="0.25">
      <c r="B3376" t="str">
        <f t="shared" si="52"/>
        <v>1213933307629Male</v>
      </c>
      <c r="C3376" s="256" t="s">
        <v>1020</v>
      </c>
      <c r="D3376" s="17" t="s">
        <v>1021</v>
      </c>
      <c r="E3376" s="17" t="s">
        <v>1021</v>
      </c>
      <c r="F3376" s="17" t="s">
        <v>2816</v>
      </c>
      <c r="G3376" s="256" t="s">
        <v>3905</v>
      </c>
      <c r="H3376" s="256">
        <v>0</v>
      </c>
      <c r="I3376" s="256" t="s">
        <v>5502</v>
      </c>
      <c r="J3376" s="256">
        <v>122</v>
      </c>
      <c r="K3376" s="256" t="s">
        <v>5502</v>
      </c>
      <c r="L3376" s="256">
        <v>0</v>
      </c>
      <c r="M3376" s="256">
        <v>0</v>
      </c>
      <c r="N3376" s="256">
        <v>0</v>
      </c>
      <c r="O3376" s="256">
        <v>126</v>
      </c>
    </row>
    <row r="3377" spans="2:15" x14ac:dyDescent="0.25">
      <c r="B3377" t="str">
        <f t="shared" si="52"/>
        <v>1213933307629Total</v>
      </c>
      <c r="C3377" s="504" t="s">
        <v>1020</v>
      </c>
      <c r="D3377" s="505" t="s">
        <v>1021</v>
      </c>
      <c r="E3377" s="505" t="s">
        <v>1021</v>
      </c>
      <c r="F3377" s="505" t="str">
        <f>F3376</f>
        <v>7629</v>
      </c>
      <c r="G3377" s="504" t="s">
        <v>3343</v>
      </c>
      <c r="H3377" s="504">
        <v>0</v>
      </c>
      <c r="I3377" s="504" t="s">
        <v>5502</v>
      </c>
      <c r="J3377" s="504">
        <v>257</v>
      </c>
      <c r="K3377" s="504" t="s">
        <v>5502</v>
      </c>
      <c r="L3377" s="504">
        <v>0</v>
      </c>
      <c r="M3377" s="504">
        <v>0</v>
      </c>
      <c r="N3377" s="504">
        <v>0</v>
      </c>
      <c r="O3377" s="504">
        <v>268</v>
      </c>
    </row>
    <row r="3378" spans="2:15" x14ac:dyDescent="0.25">
      <c r="B3378" t="str">
        <f t="shared" si="52"/>
        <v>1270469038000Female</v>
      </c>
      <c r="C3378" s="256" t="s">
        <v>1022</v>
      </c>
      <c r="D3378" s="17" t="s">
        <v>1023</v>
      </c>
      <c r="E3378" s="17" t="s">
        <v>5350</v>
      </c>
      <c r="F3378" s="17" t="s">
        <v>2817</v>
      </c>
      <c r="G3378" s="256" t="s">
        <v>3904</v>
      </c>
      <c r="H3378" s="256">
        <v>0</v>
      </c>
      <c r="I3378" s="256">
        <v>28</v>
      </c>
      <c r="J3378" s="256" t="s">
        <v>5502</v>
      </c>
      <c r="K3378" s="256">
        <v>68</v>
      </c>
      <c r="L3378" s="256" t="s">
        <v>5502</v>
      </c>
      <c r="M3378" s="256">
        <v>0</v>
      </c>
      <c r="N3378" s="256">
        <v>0</v>
      </c>
      <c r="O3378" s="256">
        <v>100</v>
      </c>
    </row>
    <row r="3379" spans="2:15" x14ac:dyDescent="0.25">
      <c r="B3379" t="str">
        <f t="shared" si="52"/>
        <v>1270469038000Male</v>
      </c>
      <c r="C3379" s="256" t="s">
        <v>1022</v>
      </c>
      <c r="D3379" s="17" t="s">
        <v>1023</v>
      </c>
      <c r="E3379" s="17" t="s">
        <v>5350</v>
      </c>
      <c r="F3379" s="17" t="s">
        <v>2817</v>
      </c>
      <c r="G3379" s="256" t="s">
        <v>3905</v>
      </c>
      <c r="H3379" s="256">
        <v>0</v>
      </c>
      <c r="I3379" s="256">
        <v>19</v>
      </c>
      <c r="J3379" s="256">
        <v>0</v>
      </c>
      <c r="K3379" s="256">
        <v>78</v>
      </c>
      <c r="L3379" s="256">
        <v>0</v>
      </c>
      <c r="M3379" s="256" t="s">
        <v>5502</v>
      </c>
      <c r="N3379" s="256" t="s">
        <v>5502</v>
      </c>
      <c r="O3379" s="256">
        <v>100</v>
      </c>
    </row>
    <row r="3380" spans="2:15" x14ac:dyDescent="0.25">
      <c r="B3380" t="str">
        <f t="shared" si="52"/>
        <v>1270469038000Total</v>
      </c>
      <c r="C3380" s="504" t="s">
        <v>1022</v>
      </c>
      <c r="D3380" s="505" t="s">
        <v>1023</v>
      </c>
      <c r="E3380" s="505" t="s">
        <v>5350</v>
      </c>
      <c r="F3380" s="505" t="str">
        <f>F3379</f>
        <v>8000</v>
      </c>
      <c r="G3380" s="504" t="s">
        <v>3343</v>
      </c>
      <c r="H3380" s="504">
        <v>0</v>
      </c>
      <c r="I3380" s="504">
        <v>47</v>
      </c>
      <c r="J3380" s="504" t="s">
        <v>5502</v>
      </c>
      <c r="K3380" s="504">
        <v>146</v>
      </c>
      <c r="L3380" s="504" t="s">
        <v>5502</v>
      </c>
      <c r="M3380" s="504" t="s">
        <v>5502</v>
      </c>
      <c r="N3380" s="504" t="s">
        <v>5502</v>
      </c>
      <c r="O3380" s="504">
        <v>200</v>
      </c>
    </row>
    <row r="3381" spans="2:15" x14ac:dyDescent="0.25">
      <c r="B3381" t="str">
        <f t="shared" si="52"/>
        <v>1270469038279Female</v>
      </c>
      <c r="C3381" s="256" t="s">
        <v>1022</v>
      </c>
      <c r="D3381" s="17" t="s">
        <v>1023</v>
      </c>
      <c r="E3381" s="17" t="s">
        <v>5352</v>
      </c>
      <c r="F3381" s="17" t="s">
        <v>5351</v>
      </c>
      <c r="G3381" s="256" t="s">
        <v>3904</v>
      </c>
      <c r="H3381" s="256">
        <v>0</v>
      </c>
      <c r="I3381" s="256" t="s">
        <v>5502</v>
      </c>
      <c r="J3381" s="256">
        <v>0</v>
      </c>
      <c r="K3381" s="256">
        <v>36</v>
      </c>
      <c r="L3381" s="256" t="s">
        <v>5502</v>
      </c>
      <c r="M3381" s="256">
        <v>0</v>
      </c>
      <c r="N3381" s="256">
        <v>0</v>
      </c>
      <c r="O3381" s="256">
        <v>53</v>
      </c>
    </row>
    <row r="3382" spans="2:15" x14ac:dyDescent="0.25">
      <c r="B3382" t="str">
        <f t="shared" si="52"/>
        <v>1270469038279Male</v>
      </c>
      <c r="C3382" s="256" t="s">
        <v>1022</v>
      </c>
      <c r="D3382" s="17" t="s">
        <v>1023</v>
      </c>
      <c r="E3382" s="17" t="s">
        <v>5352</v>
      </c>
      <c r="F3382" s="17" t="s">
        <v>5351</v>
      </c>
      <c r="G3382" s="256" t="s">
        <v>3905</v>
      </c>
      <c r="H3382" s="256">
        <v>0</v>
      </c>
      <c r="I3382" s="256">
        <v>14</v>
      </c>
      <c r="J3382" s="256">
        <v>0</v>
      </c>
      <c r="K3382" s="256">
        <v>45</v>
      </c>
      <c r="L3382" s="256">
        <v>0</v>
      </c>
      <c r="M3382" s="256">
        <v>0</v>
      </c>
      <c r="N3382" s="256">
        <v>0</v>
      </c>
      <c r="O3382" s="256">
        <v>59</v>
      </c>
    </row>
    <row r="3383" spans="2:15" x14ac:dyDescent="0.25">
      <c r="B3383" t="str">
        <f t="shared" si="52"/>
        <v>1270469038279Total</v>
      </c>
      <c r="C3383" s="504" t="s">
        <v>1022</v>
      </c>
      <c r="D3383" s="505" t="s">
        <v>1023</v>
      </c>
      <c r="E3383" s="505" t="s">
        <v>5352</v>
      </c>
      <c r="F3383" s="505" t="str">
        <f>F3382</f>
        <v>8279</v>
      </c>
      <c r="G3383" s="504" t="s">
        <v>3343</v>
      </c>
      <c r="H3383" s="504">
        <v>0</v>
      </c>
      <c r="I3383" s="504" t="s">
        <v>5502</v>
      </c>
      <c r="J3383" s="504">
        <v>0</v>
      </c>
      <c r="K3383" s="504">
        <v>81</v>
      </c>
      <c r="L3383" s="504" t="s">
        <v>5502</v>
      </c>
      <c r="M3383" s="504">
        <v>0</v>
      </c>
      <c r="N3383" s="504">
        <v>0</v>
      </c>
      <c r="O3383" s="504">
        <v>112</v>
      </c>
    </row>
    <row r="3384" spans="2:15" x14ac:dyDescent="0.25">
      <c r="B3384" t="str">
        <f t="shared" si="52"/>
        <v>1085663036210Female</v>
      </c>
      <c r="C3384" s="256" t="s">
        <v>1024</v>
      </c>
      <c r="D3384" s="17" t="s">
        <v>1025</v>
      </c>
      <c r="E3384" s="17" t="s">
        <v>2818</v>
      </c>
      <c r="F3384" s="17" t="s">
        <v>2819</v>
      </c>
      <c r="G3384" s="256" t="s">
        <v>3904</v>
      </c>
      <c r="H3384" s="256">
        <v>0</v>
      </c>
      <c r="I3384" s="256" t="s">
        <v>5502</v>
      </c>
      <c r="J3384" s="256" t="s">
        <v>5502</v>
      </c>
      <c r="K3384" s="256">
        <v>176</v>
      </c>
      <c r="L3384" s="256">
        <v>0</v>
      </c>
      <c r="M3384" s="256" t="s">
        <v>5502</v>
      </c>
      <c r="N3384" s="256">
        <v>0</v>
      </c>
      <c r="O3384" s="256">
        <v>180</v>
      </c>
    </row>
    <row r="3385" spans="2:15" x14ac:dyDescent="0.25">
      <c r="B3385" t="str">
        <f t="shared" si="52"/>
        <v>1085663036210Male</v>
      </c>
      <c r="C3385" s="256" t="s">
        <v>1024</v>
      </c>
      <c r="D3385" s="17" t="s">
        <v>1025</v>
      </c>
      <c r="E3385" s="17" t="s">
        <v>2818</v>
      </c>
      <c r="F3385" s="17" t="s">
        <v>2819</v>
      </c>
      <c r="G3385" s="256" t="s">
        <v>3905</v>
      </c>
      <c r="H3385" s="256" t="s">
        <v>5502</v>
      </c>
      <c r="I3385" s="256" t="s">
        <v>5502</v>
      </c>
      <c r="J3385" s="256" t="s">
        <v>5502</v>
      </c>
      <c r="K3385" s="256">
        <v>167</v>
      </c>
      <c r="L3385" s="256">
        <v>0</v>
      </c>
      <c r="M3385" s="256" t="s">
        <v>5502</v>
      </c>
      <c r="N3385" s="256">
        <v>0</v>
      </c>
      <c r="O3385" s="256">
        <v>174</v>
      </c>
    </row>
    <row r="3386" spans="2:15" x14ac:dyDescent="0.25">
      <c r="B3386" t="str">
        <f t="shared" si="52"/>
        <v>1085663036210Total</v>
      </c>
      <c r="C3386" s="504" t="s">
        <v>1024</v>
      </c>
      <c r="D3386" s="505" t="s">
        <v>1025</v>
      </c>
      <c r="E3386" s="505" t="s">
        <v>2818</v>
      </c>
      <c r="F3386" s="505" t="str">
        <f>F3385</f>
        <v>6210</v>
      </c>
      <c r="G3386" s="504" t="s">
        <v>3343</v>
      </c>
      <c r="H3386" s="504" t="s">
        <v>5502</v>
      </c>
      <c r="I3386" s="504" t="s">
        <v>5502</v>
      </c>
      <c r="J3386" s="504" t="s">
        <v>5502</v>
      </c>
      <c r="K3386" s="504">
        <v>343</v>
      </c>
      <c r="L3386" s="504">
        <v>0</v>
      </c>
      <c r="M3386" s="504" t="s">
        <v>5502</v>
      </c>
      <c r="N3386" s="504">
        <v>0</v>
      </c>
      <c r="O3386" s="504">
        <v>354</v>
      </c>
    </row>
    <row r="3387" spans="2:15" x14ac:dyDescent="0.25">
      <c r="B3387" t="str">
        <f t="shared" si="52"/>
        <v>1252379031942Female</v>
      </c>
      <c r="C3387" s="256" t="s">
        <v>1026</v>
      </c>
      <c r="D3387" s="17" t="s">
        <v>1027</v>
      </c>
      <c r="E3387" s="17" t="s">
        <v>2820</v>
      </c>
      <c r="F3387" s="17" t="s">
        <v>2821</v>
      </c>
      <c r="G3387" s="256" t="s">
        <v>3904</v>
      </c>
      <c r="H3387" s="256">
        <v>0</v>
      </c>
      <c r="I3387" s="256">
        <v>21</v>
      </c>
      <c r="J3387" s="256">
        <v>14</v>
      </c>
      <c r="K3387" s="256">
        <v>483</v>
      </c>
      <c r="L3387" s="256" t="s">
        <v>5502</v>
      </c>
      <c r="M3387" s="256">
        <v>44</v>
      </c>
      <c r="N3387" s="256" t="s">
        <v>5502</v>
      </c>
      <c r="O3387" s="256">
        <v>573</v>
      </c>
    </row>
    <row r="3388" spans="2:15" x14ac:dyDescent="0.25">
      <c r="B3388" t="str">
        <f t="shared" si="52"/>
        <v>1252379031942Male</v>
      </c>
      <c r="C3388" s="256" t="s">
        <v>1026</v>
      </c>
      <c r="D3388" s="17" t="s">
        <v>1027</v>
      </c>
      <c r="E3388" s="17" t="s">
        <v>2820</v>
      </c>
      <c r="F3388" s="17" t="s">
        <v>2821</v>
      </c>
      <c r="G3388" s="256" t="s">
        <v>3905</v>
      </c>
      <c r="H3388" s="256">
        <v>0</v>
      </c>
      <c r="I3388" s="256">
        <v>32</v>
      </c>
      <c r="J3388" s="256">
        <v>18</v>
      </c>
      <c r="K3388" s="256">
        <v>548</v>
      </c>
      <c r="L3388" s="256">
        <v>15</v>
      </c>
      <c r="M3388" s="256">
        <v>32</v>
      </c>
      <c r="N3388" s="256">
        <v>0</v>
      </c>
      <c r="O3388" s="256">
        <v>645</v>
      </c>
    </row>
    <row r="3389" spans="2:15" x14ac:dyDescent="0.25">
      <c r="B3389" t="str">
        <f t="shared" si="52"/>
        <v>1252379031942Total</v>
      </c>
      <c r="C3389" s="504" t="s">
        <v>1026</v>
      </c>
      <c r="D3389" s="505" t="s">
        <v>1027</v>
      </c>
      <c r="E3389" s="505" t="s">
        <v>2820</v>
      </c>
      <c r="F3389" s="505" t="str">
        <f>F3388</f>
        <v>1942</v>
      </c>
      <c r="G3389" s="504" t="s">
        <v>3343</v>
      </c>
      <c r="H3389" s="504">
        <v>0</v>
      </c>
      <c r="I3389" s="504">
        <v>53</v>
      </c>
      <c r="J3389" s="504">
        <v>32</v>
      </c>
      <c r="K3389" s="504">
        <v>1031</v>
      </c>
      <c r="L3389" s="504" t="s">
        <v>5502</v>
      </c>
      <c r="M3389" s="504">
        <v>76</v>
      </c>
      <c r="N3389" s="504" t="s">
        <v>5502</v>
      </c>
      <c r="O3389" s="504">
        <v>1218</v>
      </c>
    </row>
    <row r="3390" spans="2:15" x14ac:dyDescent="0.25">
      <c r="B3390" t="str">
        <f t="shared" si="52"/>
        <v>1252379036625Female</v>
      </c>
      <c r="C3390" s="256" t="s">
        <v>1026</v>
      </c>
      <c r="D3390" s="17" t="s">
        <v>1027</v>
      </c>
      <c r="E3390" s="17" t="s">
        <v>2822</v>
      </c>
      <c r="F3390" s="17" t="s">
        <v>2823</v>
      </c>
      <c r="G3390" s="256" t="s">
        <v>3904</v>
      </c>
      <c r="H3390" s="256">
        <v>0</v>
      </c>
      <c r="I3390" s="256">
        <v>17</v>
      </c>
      <c r="J3390" s="256" t="s">
        <v>5502</v>
      </c>
      <c r="K3390" s="256">
        <v>247</v>
      </c>
      <c r="L3390" s="256" t="s">
        <v>5502</v>
      </c>
      <c r="M3390" s="256">
        <v>26</v>
      </c>
      <c r="N3390" s="256">
        <v>0</v>
      </c>
      <c r="O3390" s="256">
        <v>312</v>
      </c>
    </row>
    <row r="3391" spans="2:15" x14ac:dyDescent="0.25">
      <c r="B3391" t="str">
        <f t="shared" si="52"/>
        <v>1252379036625Male</v>
      </c>
      <c r="C3391" s="256" t="s">
        <v>1026</v>
      </c>
      <c r="D3391" s="17" t="s">
        <v>1027</v>
      </c>
      <c r="E3391" s="17" t="s">
        <v>2822</v>
      </c>
      <c r="F3391" s="17" t="s">
        <v>2823</v>
      </c>
      <c r="G3391" s="256" t="s">
        <v>3905</v>
      </c>
      <c r="H3391" s="256">
        <v>0</v>
      </c>
      <c r="I3391" s="256">
        <v>20</v>
      </c>
      <c r="J3391" s="256" t="s">
        <v>5502</v>
      </c>
      <c r="K3391" s="256">
        <v>257</v>
      </c>
      <c r="L3391" s="256" t="s">
        <v>5502</v>
      </c>
      <c r="M3391" s="256">
        <v>19</v>
      </c>
      <c r="N3391" s="256">
        <v>0</v>
      </c>
      <c r="O3391" s="256">
        <v>307</v>
      </c>
    </row>
    <row r="3392" spans="2:15" x14ac:dyDescent="0.25">
      <c r="B3392" t="str">
        <f t="shared" si="52"/>
        <v>1252379036625Total</v>
      </c>
      <c r="C3392" s="504" t="s">
        <v>1026</v>
      </c>
      <c r="D3392" s="505" t="s">
        <v>1027</v>
      </c>
      <c r="E3392" s="505" t="s">
        <v>2822</v>
      </c>
      <c r="F3392" s="505" t="str">
        <f>F3391</f>
        <v>6625</v>
      </c>
      <c r="G3392" s="504" t="s">
        <v>3343</v>
      </c>
      <c r="H3392" s="504">
        <v>0</v>
      </c>
      <c r="I3392" s="504">
        <v>37</v>
      </c>
      <c r="J3392" s="504">
        <v>16</v>
      </c>
      <c r="K3392" s="504">
        <v>504</v>
      </c>
      <c r="L3392" s="504">
        <v>17</v>
      </c>
      <c r="M3392" s="504">
        <v>45</v>
      </c>
      <c r="N3392" s="504">
        <v>0</v>
      </c>
      <c r="O3392" s="504">
        <v>619</v>
      </c>
    </row>
    <row r="3393" spans="2:15" x14ac:dyDescent="0.25">
      <c r="B3393" t="str">
        <f t="shared" si="52"/>
        <v>1295468033930Female</v>
      </c>
      <c r="C3393" s="256" t="s">
        <v>1028</v>
      </c>
      <c r="D3393" s="17" t="s">
        <v>1029</v>
      </c>
      <c r="E3393" s="17" t="s">
        <v>2824</v>
      </c>
      <c r="F3393" s="17" t="s">
        <v>2825</v>
      </c>
      <c r="G3393" s="256" t="s">
        <v>3904</v>
      </c>
      <c r="H3393" s="256">
        <v>0</v>
      </c>
      <c r="I3393" s="256" t="s">
        <v>5502</v>
      </c>
      <c r="J3393" s="256" t="s">
        <v>5502</v>
      </c>
      <c r="K3393" s="256">
        <v>59</v>
      </c>
      <c r="L3393" s="256">
        <v>0</v>
      </c>
      <c r="M3393" s="256" t="s">
        <v>5502</v>
      </c>
      <c r="N3393" s="256">
        <v>0</v>
      </c>
      <c r="O3393" s="256">
        <v>65</v>
      </c>
    </row>
    <row r="3394" spans="2:15" x14ac:dyDescent="0.25">
      <c r="B3394" t="str">
        <f t="shared" si="52"/>
        <v>1295468033930Male</v>
      </c>
      <c r="C3394" s="256" t="s">
        <v>1028</v>
      </c>
      <c r="D3394" s="17" t="s">
        <v>1029</v>
      </c>
      <c r="E3394" s="17" t="s">
        <v>2824</v>
      </c>
      <c r="F3394" s="17" t="s">
        <v>2825</v>
      </c>
      <c r="G3394" s="256" t="s">
        <v>3905</v>
      </c>
      <c r="H3394" s="256">
        <v>0</v>
      </c>
      <c r="I3394" s="256">
        <v>0</v>
      </c>
      <c r="J3394" s="256" t="s">
        <v>5502</v>
      </c>
      <c r="K3394" s="256" t="s">
        <v>5502</v>
      </c>
      <c r="L3394" s="256">
        <v>0</v>
      </c>
      <c r="M3394" s="256">
        <v>0</v>
      </c>
      <c r="N3394" s="256">
        <v>0</v>
      </c>
      <c r="O3394" s="256">
        <v>69</v>
      </c>
    </row>
    <row r="3395" spans="2:15" x14ac:dyDescent="0.25">
      <c r="B3395" t="str">
        <f t="shared" si="52"/>
        <v>1295468033930Total</v>
      </c>
      <c r="C3395" s="504" t="s">
        <v>1028</v>
      </c>
      <c r="D3395" s="505" t="s">
        <v>1029</v>
      </c>
      <c r="E3395" s="505" t="s">
        <v>2824</v>
      </c>
      <c r="F3395" s="505" t="str">
        <f>F3394</f>
        <v>3930</v>
      </c>
      <c r="G3395" s="504" t="s">
        <v>3343</v>
      </c>
      <c r="H3395" s="504">
        <v>0</v>
      </c>
      <c r="I3395" s="504" t="s">
        <v>5502</v>
      </c>
      <c r="J3395" s="504" t="s">
        <v>5502</v>
      </c>
      <c r="K3395" s="504" t="s">
        <v>5502</v>
      </c>
      <c r="L3395" s="504">
        <v>0</v>
      </c>
      <c r="M3395" s="504" t="s">
        <v>5502</v>
      </c>
      <c r="N3395" s="504">
        <v>0</v>
      </c>
      <c r="O3395" s="504">
        <v>134</v>
      </c>
    </row>
    <row r="3396" spans="2:15" x14ac:dyDescent="0.25">
      <c r="B3396" t="str">
        <f t="shared" si="52"/>
        <v>1092480031992Female</v>
      </c>
      <c r="C3396" s="256" t="s">
        <v>1030</v>
      </c>
      <c r="D3396" s="17" t="s">
        <v>1031</v>
      </c>
      <c r="E3396" s="17" t="s">
        <v>2826</v>
      </c>
      <c r="F3396" s="17" t="s">
        <v>2827</v>
      </c>
      <c r="G3396" s="256" t="s">
        <v>3904</v>
      </c>
      <c r="H3396" s="256">
        <v>0</v>
      </c>
      <c r="I3396" s="256">
        <v>0</v>
      </c>
      <c r="J3396" s="256" t="s">
        <v>5502</v>
      </c>
      <c r="K3396" s="256">
        <v>160</v>
      </c>
      <c r="L3396" s="256" t="s">
        <v>5502</v>
      </c>
      <c r="M3396" s="256" t="s">
        <v>5502</v>
      </c>
      <c r="N3396" s="256">
        <v>0</v>
      </c>
      <c r="O3396" s="256">
        <v>164</v>
      </c>
    </row>
    <row r="3397" spans="2:15" x14ac:dyDescent="0.25">
      <c r="B3397" t="str">
        <f t="shared" ref="B3397:B3460" si="53">C3397&amp;F3397&amp;G3397</f>
        <v>1092480031992Male</v>
      </c>
      <c r="C3397" s="256" t="s">
        <v>1030</v>
      </c>
      <c r="D3397" s="17" t="s">
        <v>1031</v>
      </c>
      <c r="E3397" s="17" t="s">
        <v>2826</v>
      </c>
      <c r="F3397" s="17" t="s">
        <v>2827</v>
      </c>
      <c r="G3397" s="256" t="s">
        <v>3905</v>
      </c>
      <c r="H3397" s="256">
        <v>0</v>
      </c>
      <c r="I3397" s="256">
        <v>0</v>
      </c>
      <c r="J3397" s="256" t="s">
        <v>5502</v>
      </c>
      <c r="K3397" s="256">
        <v>155</v>
      </c>
      <c r="L3397" s="256" t="s">
        <v>5502</v>
      </c>
      <c r="M3397" s="256">
        <v>0</v>
      </c>
      <c r="N3397" s="256">
        <v>0</v>
      </c>
      <c r="O3397" s="256">
        <v>159</v>
      </c>
    </row>
    <row r="3398" spans="2:15" x14ac:dyDescent="0.25">
      <c r="B3398" t="str">
        <f t="shared" si="53"/>
        <v>1092480031992Total</v>
      </c>
      <c r="C3398" s="504" t="s">
        <v>1030</v>
      </c>
      <c r="D3398" s="505" t="s">
        <v>1031</v>
      </c>
      <c r="E3398" s="505" t="s">
        <v>2826</v>
      </c>
      <c r="F3398" s="505" t="str">
        <f>F3397</f>
        <v>1992</v>
      </c>
      <c r="G3398" s="504" t="s">
        <v>3343</v>
      </c>
      <c r="H3398" s="504">
        <v>0</v>
      </c>
      <c r="I3398" s="504">
        <v>0</v>
      </c>
      <c r="J3398" s="504" t="s">
        <v>5502</v>
      </c>
      <c r="K3398" s="504">
        <v>315</v>
      </c>
      <c r="L3398" s="504" t="s">
        <v>5502</v>
      </c>
      <c r="M3398" s="504" t="s">
        <v>5502</v>
      </c>
      <c r="N3398" s="504">
        <v>0</v>
      </c>
      <c r="O3398" s="504">
        <v>323</v>
      </c>
    </row>
    <row r="3399" spans="2:15" x14ac:dyDescent="0.25">
      <c r="B3399" t="str">
        <f t="shared" si="53"/>
        <v>1092480035169Female</v>
      </c>
      <c r="C3399" s="256" t="s">
        <v>1030</v>
      </c>
      <c r="D3399" s="17" t="s">
        <v>1031</v>
      </c>
      <c r="E3399" s="17" t="s">
        <v>2828</v>
      </c>
      <c r="F3399" s="17" t="s">
        <v>2829</v>
      </c>
      <c r="G3399" s="256" t="s">
        <v>3904</v>
      </c>
      <c r="H3399" s="256">
        <v>0</v>
      </c>
      <c r="I3399" s="256">
        <v>0</v>
      </c>
      <c r="J3399" s="256" t="s">
        <v>5502</v>
      </c>
      <c r="K3399" s="256">
        <v>340</v>
      </c>
      <c r="L3399" s="256" t="s">
        <v>5502</v>
      </c>
      <c r="M3399" s="256" t="s">
        <v>5502</v>
      </c>
      <c r="N3399" s="256">
        <v>0</v>
      </c>
      <c r="O3399" s="256">
        <v>351</v>
      </c>
    </row>
    <row r="3400" spans="2:15" x14ac:dyDescent="0.25">
      <c r="B3400" t="str">
        <f t="shared" si="53"/>
        <v>1092480035169Male</v>
      </c>
      <c r="C3400" s="256" t="s">
        <v>1030</v>
      </c>
      <c r="D3400" s="17" t="s">
        <v>1031</v>
      </c>
      <c r="E3400" s="17" t="s">
        <v>2828</v>
      </c>
      <c r="F3400" s="17" t="s">
        <v>2829</v>
      </c>
      <c r="G3400" s="256" t="s">
        <v>3905</v>
      </c>
      <c r="H3400" s="256" t="s">
        <v>5502</v>
      </c>
      <c r="I3400" s="256" t="s">
        <v>5502</v>
      </c>
      <c r="J3400" s="256" t="s">
        <v>5502</v>
      </c>
      <c r="K3400" s="256">
        <v>318</v>
      </c>
      <c r="L3400" s="256" t="s">
        <v>5502</v>
      </c>
      <c r="M3400" s="256">
        <v>0</v>
      </c>
      <c r="N3400" s="256" t="s">
        <v>5502</v>
      </c>
      <c r="O3400" s="256">
        <v>332</v>
      </c>
    </row>
    <row r="3401" spans="2:15" x14ac:dyDescent="0.25">
      <c r="B3401" t="str">
        <f t="shared" si="53"/>
        <v>1092480035169Total</v>
      </c>
      <c r="C3401" s="504" t="s">
        <v>1030</v>
      </c>
      <c r="D3401" s="505" t="s">
        <v>1031</v>
      </c>
      <c r="E3401" s="505" t="s">
        <v>2828</v>
      </c>
      <c r="F3401" s="505" t="str">
        <f>F3400</f>
        <v>5169</v>
      </c>
      <c r="G3401" s="504" t="s">
        <v>3343</v>
      </c>
      <c r="H3401" s="504" t="s">
        <v>5502</v>
      </c>
      <c r="I3401" s="504" t="s">
        <v>5502</v>
      </c>
      <c r="J3401" s="504" t="s">
        <v>5502</v>
      </c>
      <c r="K3401" s="504">
        <v>658</v>
      </c>
      <c r="L3401" s="504">
        <v>14</v>
      </c>
      <c r="M3401" s="504" t="s">
        <v>5502</v>
      </c>
      <c r="N3401" s="504" t="s">
        <v>5502</v>
      </c>
      <c r="O3401" s="504">
        <v>683</v>
      </c>
    </row>
    <row r="3402" spans="2:15" x14ac:dyDescent="0.25">
      <c r="B3402" t="str">
        <f t="shared" si="53"/>
        <v>1213956035365Female</v>
      </c>
      <c r="C3402" s="256" t="s">
        <v>1032</v>
      </c>
      <c r="D3402" s="17" t="s">
        <v>1033</v>
      </c>
      <c r="E3402" s="17" t="s">
        <v>2830</v>
      </c>
      <c r="F3402" s="17" t="s">
        <v>2831</v>
      </c>
      <c r="G3402" s="256" t="s">
        <v>3904</v>
      </c>
      <c r="H3402" s="256">
        <v>0</v>
      </c>
      <c r="I3402" s="256" t="s">
        <v>5502</v>
      </c>
      <c r="J3402" s="256" t="s">
        <v>5502</v>
      </c>
      <c r="K3402" s="256">
        <v>94</v>
      </c>
      <c r="L3402" s="256">
        <v>13</v>
      </c>
      <c r="M3402" s="256" t="s">
        <v>5502</v>
      </c>
      <c r="N3402" s="256">
        <v>0</v>
      </c>
      <c r="O3402" s="256">
        <v>129</v>
      </c>
    </row>
    <row r="3403" spans="2:15" x14ac:dyDescent="0.25">
      <c r="B3403" t="str">
        <f t="shared" si="53"/>
        <v>1213956035365Male</v>
      </c>
      <c r="C3403" s="256" t="s">
        <v>1032</v>
      </c>
      <c r="D3403" s="17" t="s">
        <v>1033</v>
      </c>
      <c r="E3403" s="17" t="s">
        <v>2830</v>
      </c>
      <c r="F3403" s="17" t="s">
        <v>2831</v>
      </c>
      <c r="G3403" s="256" t="s">
        <v>3905</v>
      </c>
      <c r="H3403" s="256">
        <v>0</v>
      </c>
      <c r="I3403" s="256" t="s">
        <v>5502</v>
      </c>
      <c r="J3403" s="256">
        <v>20</v>
      </c>
      <c r="K3403" s="256">
        <v>99</v>
      </c>
      <c r="L3403" s="256" t="s">
        <v>5502</v>
      </c>
      <c r="M3403" s="256" t="s">
        <v>5502</v>
      </c>
      <c r="N3403" s="256">
        <v>0</v>
      </c>
      <c r="O3403" s="256">
        <v>132</v>
      </c>
    </row>
    <row r="3404" spans="2:15" x14ac:dyDescent="0.25">
      <c r="B3404" t="str">
        <f t="shared" si="53"/>
        <v>1213956035365Total</v>
      </c>
      <c r="C3404" s="504" t="s">
        <v>1032</v>
      </c>
      <c r="D3404" s="505" t="s">
        <v>1033</v>
      </c>
      <c r="E3404" s="505" t="s">
        <v>2830</v>
      </c>
      <c r="F3404" s="505" t="str">
        <f>F3403</f>
        <v>5365</v>
      </c>
      <c r="G3404" s="504" t="s">
        <v>3343</v>
      </c>
      <c r="H3404" s="504">
        <v>0</v>
      </c>
      <c r="I3404" s="504" t="s">
        <v>5502</v>
      </c>
      <c r="J3404" s="504" t="s">
        <v>5502</v>
      </c>
      <c r="K3404" s="504">
        <v>193</v>
      </c>
      <c r="L3404" s="504" t="s">
        <v>5502</v>
      </c>
      <c r="M3404" s="504" t="s">
        <v>5502</v>
      </c>
      <c r="N3404" s="504">
        <v>0</v>
      </c>
      <c r="O3404" s="504">
        <v>261</v>
      </c>
    </row>
    <row r="3405" spans="2:15" x14ac:dyDescent="0.25">
      <c r="B3405" t="str">
        <f t="shared" si="53"/>
        <v>1213956032833Female</v>
      </c>
      <c r="C3405" s="256" t="s">
        <v>1032</v>
      </c>
      <c r="D3405" s="17" t="s">
        <v>1033</v>
      </c>
      <c r="E3405" s="17" t="s">
        <v>2832</v>
      </c>
      <c r="F3405" s="17" t="s">
        <v>2833</v>
      </c>
      <c r="G3405" s="256" t="s">
        <v>3904</v>
      </c>
      <c r="H3405" s="256" t="s">
        <v>5502</v>
      </c>
      <c r="I3405" s="256" t="s">
        <v>5502</v>
      </c>
      <c r="J3405" s="256">
        <v>49</v>
      </c>
      <c r="K3405" s="256">
        <v>177</v>
      </c>
      <c r="L3405" s="256">
        <v>12</v>
      </c>
      <c r="M3405" s="256">
        <v>11</v>
      </c>
      <c r="N3405" s="256">
        <v>0</v>
      </c>
      <c r="O3405" s="256">
        <v>259</v>
      </c>
    </row>
    <row r="3406" spans="2:15" x14ac:dyDescent="0.25">
      <c r="B3406" t="str">
        <f t="shared" si="53"/>
        <v>1213956032833Male</v>
      </c>
      <c r="C3406" s="256" t="s">
        <v>1032</v>
      </c>
      <c r="D3406" s="17" t="s">
        <v>1033</v>
      </c>
      <c r="E3406" s="17" t="s">
        <v>2832</v>
      </c>
      <c r="F3406" s="17" t="s">
        <v>2833</v>
      </c>
      <c r="G3406" s="256" t="s">
        <v>3905</v>
      </c>
      <c r="H3406" s="256">
        <v>0</v>
      </c>
      <c r="I3406" s="256" t="s">
        <v>5502</v>
      </c>
      <c r="J3406" s="256">
        <v>43</v>
      </c>
      <c r="K3406" s="256">
        <v>241</v>
      </c>
      <c r="L3406" s="256">
        <v>16</v>
      </c>
      <c r="M3406" s="256" t="s">
        <v>5502</v>
      </c>
      <c r="N3406" s="256">
        <v>0</v>
      </c>
      <c r="O3406" s="256">
        <v>318</v>
      </c>
    </row>
    <row r="3407" spans="2:15" x14ac:dyDescent="0.25">
      <c r="B3407" t="str">
        <f t="shared" si="53"/>
        <v>1213956032833Total</v>
      </c>
      <c r="C3407" s="504" t="s">
        <v>1032</v>
      </c>
      <c r="D3407" s="505" t="s">
        <v>1033</v>
      </c>
      <c r="E3407" s="505" t="s">
        <v>2832</v>
      </c>
      <c r="F3407" s="505" t="str">
        <f>F3406</f>
        <v>2833</v>
      </c>
      <c r="G3407" s="504" t="s">
        <v>3343</v>
      </c>
      <c r="H3407" s="504" t="s">
        <v>5502</v>
      </c>
      <c r="I3407" s="504" t="s">
        <v>5502</v>
      </c>
      <c r="J3407" s="504">
        <v>92</v>
      </c>
      <c r="K3407" s="504">
        <v>418</v>
      </c>
      <c r="L3407" s="504">
        <v>28</v>
      </c>
      <c r="M3407" s="504" t="s">
        <v>5502</v>
      </c>
      <c r="N3407" s="504">
        <v>0</v>
      </c>
      <c r="O3407" s="504">
        <v>577</v>
      </c>
    </row>
    <row r="3408" spans="2:15" x14ac:dyDescent="0.25">
      <c r="B3408" t="str">
        <f t="shared" si="53"/>
        <v>1085670044002Female</v>
      </c>
      <c r="C3408" s="256" t="s">
        <v>1034</v>
      </c>
      <c r="D3408" s="17" t="s">
        <v>1035</v>
      </c>
      <c r="E3408" s="17" t="s">
        <v>2834</v>
      </c>
      <c r="F3408" s="17" t="s">
        <v>2835</v>
      </c>
      <c r="G3408" s="256" t="s">
        <v>3904</v>
      </c>
      <c r="H3408" s="256">
        <v>0</v>
      </c>
      <c r="I3408" s="256">
        <v>0</v>
      </c>
      <c r="J3408" s="256">
        <v>0</v>
      </c>
      <c r="K3408" s="256">
        <v>55</v>
      </c>
      <c r="L3408" s="256">
        <v>0</v>
      </c>
      <c r="M3408" s="256">
        <v>0</v>
      </c>
      <c r="N3408" s="256">
        <v>0</v>
      </c>
      <c r="O3408" s="256">
        <v>55</v>
      </c>
    </row>
    <row r="3409" spans="2:15" x14ac:dyDescent="0.25">
      <c r="B3409" t="str">
        <f t="shared" si="53"/>
        <v>1085670044002Male</v>
      </c>
      <c r="C3409" s="256" t="s">
        <v>1034</v>
      </c>
      <c r="D3409" s="17" t="s">
        <v>1035</v>
      </c>
      <c r="E3409" s="17" t="s">
        <v>2834</v>
      </c>
      <c r="F3409" s="17" t="s">
        <v>2835</v>
      </c>
      <c r="G3409" s="256" t="s">
        <v>3905</v>
      </c>
      <c r="H3409" s="256">
        <v>0</v>
      </c>
      <c r="I3409" s="256" t="s">
        <v>5502</v>
      </c>
      <c r="J3409" s="256">
        <v>0</v>
      </c>
      <c r="K3409" s="256" t="s">
        <v>5502</v>
      </c>
      <c r="L3409" s="256" t="s">
        <v>5502</v>
      </c>
      <c r="M3409" s="256">
        <v>0</v>
      </c>
      <c r="N3409" s="256">
        <v>0</v>
      </c>
      <c r="O3409" s="256">
        <v>69</v>
      </c>
    </row>
    <row r="3410" spans="2:15" x14ac:dyDescent="0.25">
      <c r="B3410" t="str">
        <f t="shared" si="53"/>
        <v>1085670044002Total</v>
      </c>
      <c r="C3410" s="504" t="s">
        <v>1034</v>
      </c>
      <c r="D3410" s="505" t="s">
        <v>1035</v>
      </c>
      <c r="E3410" s="505" t="s">
        <v>2834</v>
      </c>
      <c r="F3410" s="505" t="str">
        <f>F3409</f>
        <v>4002</v>
      </c>
      <c r="G3410" s="504" t="s">
        <v>3343</v>
      </c>
      <c r="H3410" s="504">
        <v>0</v>
      </c>
      <c r="I3410" s="504" t="s">
        <v>5502</v>
      </c>
      <c r="J3410" s="504">
        <v>0</v>
      </c>
      <c r="K3410" s="504" t="s">
        <v>5502</v>
      </c>
      <c r="L3410" s="504" t="s">
        <v>5502</v>
      </c>
      <c r="M3410" s="504">
        <v>0</v>
      </c>
      <c r="N3410" s="504">
        <v>0</v>
      </c>
      <c r="O3410" s="504">
        <v>124</v>
      </c>
    </row>
    <row r="3411" spans="2:15" x14ac:dyDescent="0.25">
      <c r="B3411" t="str">
        <f t="shared" si="53"/>
        <v>1145141358083Female</v>
      </c>
      <c r="C3411" s="256" t="s">
        <v>1036</v>
      </c>
      <c r="D3411" s="17" t="s">
        <v>1037</v>
      </c>
      <c r="E3411" s="17" t="s">
        <v>1037</v>
      </c>
      <c r="F3411" s="17" t="s">
        <v>2836</v>
      </c>
      <c r="G3411" s="256" t="s">
        <v>3904</v>
      </c>
      <c r="H3411" s="256">
        <v>0</v>
      </c>
      <c r="I3411" s="256" t="s">
        <v>5502</v>
      </c>
      <c r="J3411" s="256" t="s">
        <v>5502</v>
      </c>
      <c r="K3411" s="256">
        <v>0</v>
      </c>
      <c r="L3411" s="256">
        <v>0</v>
      </c>
      <c r="M3411" s="256">
        <v>0</v>
      </c>
      <c r="N3411" s="256">
        <v>0</v>
      </c>
      <c r="O3411" s="256">
        <v>139</v>
      </c>
    </row>
    <row r="3412" spans="2:15" x14ac:dyDescent="0.25">
      <c r="B3412" t="str">
        <f t="shared" si="53"/>
        <v>1145141358083Male</v>
      </c>
      <c r="C3412" s="256" t="s">
        <v>1036</v>
      </c>
      <c r="D3412" s="17" t="s">
        <v>1037</v>
      </c>
      <c r="E3412" s="17" t="s">
        <v>1037</v>
      </c>
      <c r="F3412" s="17" t="s">
        <v>2836</v>
      </c>
      <c r="G3412" s="256" t="s">
        <v>3905</v>
      </c>
      <c r="H3412" s="256">
        <v>0</v>
      </c>
      <c r="I3412" s="256">
        <v>115</v>
      </c>
      <c r="J3412" s="256" t="s">
        <v>5502</v>
      </c>
      <c r="K3412" s="256" t="s">
        <v>5502</v>
      </c>
      <c r="L3412" s="256">
        <v>0</v>
      </c>
      <c r="M3412" s="256" t="s">
        <v>5502</v>
      </c>
      <c r="N3412" s="256">
        <v>0</v>
      </c>
      <c r="O3412" s="256">
        <v>129</v>
      </c>
    </row>
    <row r="3413" spans="2:15" x14ac:dyDescent="0.25">
      <c r="B3413" t="str">
        <f t="shared" si="53"/>
        <v>1145141358083Total</v>
      </c>
      <c r="C3413" s="504" t="s">
        <v>1036</v>
      </c>
      <c r="D3413" s="505" t="s">
        <v>1037</v>
      </c>
      <c r="E3413" s="505" t="s">
        <v>1037</v>
      </c>
      <c r="F3413" s="505" t="str">
        <f>F3412</f>
        <v>8083</v>
      </c>
      <c r="G3413" s="504" t="s">
        <v>3343</v>
      </c>
      <c r="H3413" s="504">
        <v>0</v>
      </c>
      <c r="I3413" s="504" t="s">
        <v>5502</v>
      </c>
      <c r="J3413" s="504" t="s">
        <v>5502</v>
      </c>
      <c r="K3413" s="504" t="s">
        <v>5502</v>
      </c>
      <c r="L3413" s="504">
        <v>0</v>
      </c>
      <c r="M3413" s="504" t="s">
        <v>5502</v>
      </c>
      <c r="N3413" s="504">
        <v>0</v>
      </c>
      <c r="O3413" s="504">
        <v>268</v>
      </c>
    </row>
    <row r="3414" spans="2:15" x14ac:dyDescent="0.25">
      <c r="B3414" t="str">
        <f t="shared" si="53"/>
        <v>1204860037210Female</v>
      </c>
      <c r="C3414" s="256" t="s">
        <v>1038</v>
      </c>
      <c r="D3414" s="17" t="s">
        <v>1039</v>
      </c>
      <c r="E3414" s="17" t="s">
        <v>2837</v>
      </c>
      <c r="F3414" s="17" t="s">
        <v>2838</v>
      </c>
      <c r="G3414" s="256" t="s">
        <v>3904</v>
      </c>
      <c r="H3414" s="256">
        <v>0</v>
      </c>
      <c r="I3414" s="256" t="s">
        <v>5502</v>
      </c>
      <c r="J3414" s="256">
        <v>11</v>
      </c>
      <c r="K3414" s="256">
        <v>166</v>
      </c>
      <c r="L3414" s="256" t="s">
        <v>5502</v>
      </c>
      <c r="M3414" s="256" t="s">
        <v>5502</v>
      </c>
      <c r="N3414" s="256">
        <v>0</v>
      </c>
      <c r="O3414" s="256">
        <v>186</v>
      </c>
    </row>
    <row r="3415" spans="2:15" x14ac:dyDescent="0.25">
      <c r="B3415" t="str">
        <f t="shared" si="53"/>
        <v>1204860037210Male</v>
      </c>
      <c r="C3415" s="256" t="s">
        <v>1038</v>
      </c>
      <c r="D3415" s="17" t="s">
        <v>1039</v>
      </c>
      <c r="E3415" s="17" t="s">
        <v>2837</v>
      </c>
      <c r="F3415" s="17" t="s">
        <v>2838</v>
      </c>
      <c r="G3415" s="256" t="s">
        <v>3905</v>
      </c>
      <c r="H3415" s="256">
        <v>0</v>
      </c>
      <c r="I3415" s="256" t="s">
        <v>5502</v>
      </c>
      <c r="J3415" s="256" t="s">
        <v>5502</v>
      </c>
      <c r="K3415" s="256">
        <v>155</v>
      </c>
      <c r="L3415" s="256" t="s">
        <v>5502</v>
      </c>
      <c r="M3415" s="256">
        <v>14</v>
      </c>
      <c r="N3415" s="256">
        <v>0</v>
      </c>
      <c r="O3415" s="256">
        <v>190</v>
      </c>
    </row>
    <row r="3416" spans="2:15" x14ac:dyDescent="0.25">
      <c r="B3416" t="str">
        <f t="shared" si="53"/>
        <v>1204860037210Total</v>
      </c>
      <c r="C3416" s="504" t="s">
        <v>1038</v>
      </c>
      <c r="D3416" s="505" t="s">
        <v>1039</v>
      </c>
      <c r="E3416" s="505" t="s">
        <v>2837</v>
      </c>
      <c r="F3416" s="505" t="str">
        <f>F3415</f>
        <v>7210</v>
      </c>
      <c r="G3416" s="504" t="s">
        <v>3343</v>
      </c>
      <c r="H3416" s="504">
        <v>0</v>
      </c>
      <c r="I3416" s="504" t="s">
        <v>5502</v>
      </c>
      <c r="J3416" s="504" t="s">
        <v>5502</v>
      </c>
      <c r="K3416" s="504">
        <v>321</v>
      </c>
      <c r="L3416" s="504" t="s">
        <v>5502</v>
      </c>
      <c r="M3416" s="504" t="s">
        <v>5502</v>
      </c>
      <c r="N3416" s="504">
        <v>0</v>
      </c>
      <c r="O3416" s="504">
        <v>376</v>
      </c>
    </row>
    <row r="3417" spans="2:15" x14ac:dyDescent="0.25">
      <c r="B3417" t="str">
        <f t="shared" si="53"/>
        <v>1204860035352Female</v>
      </c>
      <c r="C3417" s="256" t="s">
        <v>1038</v>
      </c>
      <c r="D3417" s="17" t="s">
        <v>1039</v>
      </c>
      <c r="E3417" s="17" t="s">
        <v>2839</v>
      </c>
      <c r="F3417" s="17" t="s">
        <v>2840</v>
      </c>
      <c r="G3417" s="256" t="s">
        <v>3904</v>
      </c>
      <c r="H3417" s="256">
        <v>0</v>
      </c>
      <c r="I3417" s="256" t="s">
        <v>5502</v>
      </c>
      <c r="J3417" s="256">
        <v>24</v>
      </c>
      <c r="K3417" s="256">
        <v>326</v>
      </c>
      <c r="L3417" s="256" t="s">
        <v>5502</v>
      </c>
      <c r="M3417" s="256">
        <v>13</v>
      </c>
      <c r="N3417" s="256">
        <v>0</v>
      </c>
      <c r="O3417" s="256">
        <v>374</v>
      </c>
    </row>
    <row r="3418" spans="2:15" x14ac:dyDescent="0.25">
      <c r="B3418" t="str">
        <f t="shared" si="53"/>
        <v>1204860035352Male</v>
      </c>
      <c r="C3418" s="256" t="s">
        <v>1038</v>
      </c>
      <c r="D3418" s="17" t="s">
        <v>1039</v>
      </c>
      <c r="E3418" s="17" t="s">
        <v>2839</v>
      </c>
      <c r="F3418" s="17" t="s">
        <v>2840</v>
      </c>
      <c r="G3418" s="256" t="s">
        <v>3905</v>
      </c>
      <c r="H3418" s="256">
        <v>0</v>
      </c>
      <c r="I3418" s="256">
        <v>13</v>
      </c>
      <c r="J3418" s="256">
        <v>19</v>
      </c>
      <c r="K3418" s="256">
        <v>334</v>
      </c>
      <c r="L3418" s="256" t="s">
        <v>5502</v>
      </c>
      <c r="M3418" s="256" t="s">
        <v>5502</v>
      </c>
      <c r="N3418" s="256">
        <v>0</v>
      </c>
      <c r="O3418" s="256">
        <v>379</v>
      </c>
    </row>
    <row r="3419" spans="2:15" x14ac:dyDescent="0.25">
      <c r="B3419" t="str">
        <f t="shared" si="53"/>
        <v>1204860035352Total</v>
      </c>
      <c r="C3419" s="504" t="s">
        <v>1038</v>
      </c>
      <c r="D3419" s="505" t="s">
        <v>1039</v>
      </c>
      <c r="E3419" s="505" t="s">
        <v>2839</v>
      </c>
      <c r="F3419" s="505" t="str">
        <f>F3418</f>
        <v>5352</v>
      </c>
      <c r="G3419" s="504" t="s">
        <v>3343</v>
      </c>
      <c r="H3419" s="504">
        <v>0</v>
      </c>
      <c r="I3419" s="504" t="s">
        <v>5502</v>
      </c>
      <c r="J3419" s="504">
        <v>43</v>
      </c>
      <c r="K3419" s="504">
        <v>660</v>
      </c>
      <c r="L3419" s="504" t="s">
        <v>5502</v>
      </c>
      <c r="M3419" s="504" t="s">
        <v>5502</v>
      </c>
      <c r="N3419" s="504">
        <v>0</v>
      </c>
      <c r="O3419" s="504">
        <v>753</v>
      </c>
    </row>
    <row r="3420" spans="2:15" x14ac:dyDescent="0.25">
      <c r="B3420" t="str">
        <f t="shared" si="53"/>
        <v>1170860030965Female</v>
      </c>
      <c r="C3420" s="256" t="s">
        <v>1040</v>
      </c>
      <c r="D3420" s="17" t="s">
        <v>1041</v>
      </c>
      <c r="E3420" s="17" t="s">
        <v>2841</v>
      </c>
      <c r="F3420" s="17" t="s">
        <v>2842</v>
      </c>
      <c r="G3420" s="256" t="s">
        <v>3904</v>
      </c>
      <c r="H3420" s="256">
        <v>0</v>
      </c>
      <c r="I3420" s="256" t="s">
        <v>5502</v>
      </c>
      <c r="J3420" s="256" t="s">
        <v>5502</v>
      </c>
      <c r="K3420" s="256">
        <v>244</v>
      </c>
      <c r="L3420" s="256">
        <v>0</v>
      </c>
      <c r="M3420" s="256">
        <v>0</v>
      </c>
      <c r="N3420" s="256" t="s">
        <v>5502</v>
      </c>
      <c r="O3420" s="256">
        <v>249</v>
      </c>
    </row>
    <row r="3421" spans="2:15" x14ac:dyDescent="0.25">
      <c r="B3421" t="str">
        <f t="shared" si="53"/>
        <v>1170860030965Male</v>
      </c>
      <c r="C3421" s="256" t="s">
        <v>1040</v>
      </c>
      <c r="D3421" s="17" t="s">
        <v>1041</v>
      </c>
      <c r="E3421" s="17" t="s">
        <v>2841</v>
      </c>
      <c r="F3421" s="17" t="s">
        <v>2842</v>
      </c>
      <c r="G3421" s="256" t="s">
        <v>3905</v>
      </c>
      <c r="H3421" s="256">
        <v>0</v>
      </c>
      <c r="I3421" s="256" t="s">
        <v>5502</v>
      </c>
      <c r="J3421" s="256" t="s">
        <v>5502</v>
      </c>
      <c r="K3421" s="256">
        <v>222</v>
      </c>
      <c r="L3421" s="256">
        <v>0</v>
      </c>
      <c r="M3421" s="256" t="s">
        <v>5502</v>
      </c>
      <c r="N3421" s="256" t="s">
        <v>5502</v>
      </c>
      <c r="O3421" s="256">
        <v>234</v>
      </c>
    </row>
    <row r="3422" spans="2:15" x14ac:dyDescent="0.25">
      <c r="B3422" t="str">
        <f t="shared" si="53"/>
        <v>1170860030965Total</v>
      </c>
      <c r="C3422" s="504" t="s">
        <v>1040</v>
      </c>
      <c r="D3422" s="505" t="s">
        <v>1041</v>
      </c>
      <c r="E3422" s="505" t="s">
        <v>2841</v>
      </c>
      <c r="F3422" s="505" t="str">
        <f>F3421</f>
        <v>0965</v>
      </c>
      <c r="G3422" s="504" t="s">
        <v>3343</v>
      </c>
      <c r="H3422" s="504">
        <v>0</v>
      </c>
      <c r="I3422" s="504" t="s">
        <v>5502</v>
      </c>
      <c r="J3422" s="504" t="s">
        <v>5502</v>
      </c>
      <c r="K3422" s="504">
        <v>466</v>
      </c>
      <c r="L3422" s="504">
        <v>0</v>
      </c>
      <c r="M3422" s="504" t="s">
        <v>5502</v>
      </c>
      <c r="N3422" s="504" t="s">
        <v>5502</v>
      </c>
      <c r="O3422" s="504">
        <v>483</v>
      </c>
    </row>
    <row r="3423" spans="2:15" x14ac:dyDescent="0.25">
      <c r="B3423" t="str">
        <f t="shared" si="53"/>
        <v>1220931407568Female</v>
      </c>
      <c r="C3423" s="256" t="s">
        <v>1042</v>
      </c>
      <c r="D3423" s="17" t="s">
        <v>1043</v>
      </c>
      <c r="E3423" s="17" t="s">
        <v>1043</v>
      </c>
      <c r="F3423" s="17" t="s">
        <v>2843</v>
      </c>
      <c r="G3423" s="256" t="s">
        <v>3904</v>
      </c>
      <c r="H3423" s="256">
        <v>0</v>
      </c>
      <c r="I3423" s="256">
        <v>39</v>
      </c>
      <c r="J3423" s="256">
        <v>30</v>
      </c>
      <c r="K3423" s="256">
        <v>95</v>
      </c>
      <c r="L3423" s="256">
        <v>14</v>
      </c>
      <c r="M3423" s="256">
        <v>51</v>
      </c>
      <c r="N3423" s="256">
        <v>0</v>
      </c>
      <c r="O3423" s="256">
        <v>229</v>
      </c>
    </row>
    <row r="3424" spans="2:15" x14ac:dyDescent="0.25">
      <c r="B3424" t="str">
        <f t="shared" si="53"/>
        <v>1220931407568Male</v>
      </c>
      <c r="C3424" s="256" t="s">
        <v>1042</v>
      </c>
      <c r="D3424" s="17" t="s">
        <v>1043</v>
      </c>
      <c r="E3424" s="17" t="s">
        <v>1043</v>
      </c>
      <c r="F3424" s="17" t="s">
        <v>2843</v>
      </c>
      <c r="G3424" s="256" t="s">
        <v>3905</v>
      </c>
      <c r="H3424" s="256">
        <v>0</v>
      </c>
      <c r="I3424" s="256">
        <v>37</v>
      </c>
      <c r="J3424" s="256">
        <v>33</v>
      </c>
      <c r="K3424" s="256">
        <v>76</v>
      </c>
      <c r="L3424" s="256">
        <v>16</v>
      </c>
      <c r="M3424" s="256">
        <v>41</v>
      </c>
      <c r="N3424" s="256">
        <v>0</v>
      </c>
      <c r="O3424" s="256">
        <v>203</v>
      </c>
    </row>
    <row r="3425" spans="2:15" x14ac:dyDescent="0.25">
      <c r="B3425" t="str">
        <f t="shared" si="53"/>
        <v>1220931407568Total</v>
      </c>
      <c r="C3425" s="504" t="s">
        <v>1042</v>
      </c>
      <c r="D3425" s="505" t="s">
        <v>1043</v>
      </c>
      <c r="E3425" s="505" t="s">
        <v>1043</v>
      </c>
      <c r="F3425" s="505" t="str">
        <f>F3424</f>
        <v>7568</v>
      </c>
      <c r="G3425" s="504" t="s">
        <v>3343</v>
      </c>
      <c r="H3425" s="504">
        <v>0</v>
      </c>
      <c r="I3425" s="504">
        <v>76</v>
      </c>
      <c r="J3425" s="504">
        <v>63</v>
      </c>
      <c r="K3425" s="504">
        <v>171</v>
      </c>
      <c r="L3425" s="504">
        <v>30</v>
      </c>
      <c r="M3425" s="504">
        <v>92</v>
      </c>
      <c r="N3425" s="504">
        <v>0</v>
      </c>
      <c r="O3425" s="504">
        <v>432</v>
      </c>
    </row>
    <row r="3426" spans="2:15" x14ac:dyDescent="0.25">
      <c r="B3426" t="str">
        <f t="shared" si="53"/>
        <v>1295473033935Female</v>
      </c>
      <c r="C3426" s="256" t="s">
        <v>1044</v>
      </c>
      <c r="D3426" s="17" t="s">
        <v>1045</v>
      </c>
      <c r="E3426" s="17" t="s">
        <v>2844</v>
      </c>
      <c r="F3426" s="17" t="s">
        <v>2845</v>
      </c>
      <c r="G3426" s="256" t="s">
        <v>3904</v>
      </c>
      <c r="H3426" s="256">
        <v>0</v>
      </c>
      <c r="I3426" s="256" t="s">
        <v>5502</v>
      </c>
      <c r="J3426" s="256" t="s">
        <v>5502</v>
      </c>
      <c r="K3426" s="256">
        <v>41</v>
      </c>
      <c r="L3426" s="256" t="s">
        <v>5502</v>
      </c>
      <c r="M3426" s="256" t="s">
        <v>5502</v>
      </c>
      <c r="N3426" s="256">
        <v>0</v>
      </c>
      <c r="O3426" s="256">
        <v>46</v>
      </c>
    </row>
    <row r="3427" spans="2:15" x14ac:dyDescent="0.25">
      <c r="B3427" t="str">
        <f t="shared" si="53"/>
        <v>1295473033935Male</v>
      </c>
      <c r="C3427" s="256" t="s">
        <v>1044</v>
      </c>
      <c r="D3427" s="17" t="s">
        <v>1045</v>
      </c>
      <c r="E3427" s="17" t="s">
        <v>2844</v>
      </c>
      <c r="F3427" s="17" t="s">
        <v>2845</v>
      </c>
      <c r="G3427" s="256" t="s">
        <v>3905</v>
      </c>
      <c r="H3427" s="256">
        <v>0</v>
      </c>
      <c r="I3427" s="256">
        <v>0</v>
      </c>
      <c r="J3427" s="256" t="s">
        <v>5502</v>
      </c>
      <c r="K3427" s="256" t="s">
        <v>5502</v>
      </c>
      <c r="L3427" s="256">
        <v>0</v>
      </c>
      <c r="M3427" s="256">
        <v>0</v>
      </c>
      <c r="N3427" s="256">
        <v>0</v>
      </c>
      <c r="O3427" s="256">
        <v>44</v>
      </c>
    </row>
    <row r="3428" spans="2:15" x14ac:dyDescent="0.25">
      <c r="B3428" t="str">
        <f t="shared" si="53"/>
        <v>1295473033935Total</v>
      </c>
      <c r="C3428" s="504" t="s">
        <v>1044</v>
      </c>
      <c r="D3428" s="505" t="s">
        <v>1045</v>
      </c>
      <c r="E3428" s="505" t="s">
        <v>2844</v>
      </c>
      <c r="F3428" s="505" t="str">
        <f>F3427</f>
        <v>3935</v>
      </c>
      <c r="G3428" s="504" t="s">
        <v>3343</v>
      </c>
      <c r="H3428" s="504">
        <v>0</v>
      </c>
      <c r="I3428" s="504" t="s">
        <v>5502</v>
      </c>
      <c r="J3428" s="504" t="s">
        <v>5502</v>
      </c>
      <c r="K3428" s="504" t="s">
        <v>5502</v>
      </c>
      <c r="L3428" s="504" t="s">
        <v>5502</v>
      </c>
      <c r="M3428" s="504" t="s">
        <v>5502</v>
      </c>
      <c r="N3428" s="504">
        <v>0</v>
      </c>
      <c r="O3428" s="504">
        <v>90</v>
      </c>
    </row>
    <row r="3429" spans="2:15" x14ac:dyDescent="0.25">
      <c r="B3429" t="str">
        <f t="shared" si="53"/>
        <v>1295473035264Female</v>
      </c>
      <c r="C3429" s="256" t="s">
        <v>1044</v>
      </c>
      <c r="D3429" s="17" t="s">
        <v>1045</v>
      </c>
      <c r="E3429" s="17" t="s">
        <v>2846</v>
      </c>
      <c r="F3429" s="17" t="s">
        <v>2847</v>
      </c>
      <c r="G3429" s="256" t="s">
        <v>3904</v>
      </c>
      <c r="H3429" s="256">
        <v>0</v>
      </c>
      <c r="I3429" s="256" t="s">
        <v>5502</v>
      </c>
      <c r="J3429" s="256" t="s">
        <v>5502</v>
      </c>
      <c r="K3429" s="256">
        <v>229</v>
      </c>
      <c r="L3429" s="256">
        <v>0</v>
      </c>
      <c r="M3429" s="256" t="s">
        <v>5502</v>
      </c>
      <c r="N3429" s="256">
        <v>0</v>
      </c>
      <c r="O3429" s="256">
        <v>238</v>
      </c>
    </row>
    <row r="3430" spans="2:15" x14ac:dyDescent="0.25">
      <c r="B3430" t="str">
        <f t="shared" si="53"/>
        <v>1295473035264Male</v>
      </c>
      <c r="C3430" s="256" t="s">
        <v>1044</v>
      </c>
      <c r="D3430" s="17" t="s">
        <v>1045</v>
      </c>
      <c r="E3430" s="17" t="s">
        <v>2846</v>
      </c>
      <c r="F3430" s="17" t="s">
        <v>2847</v>
      </c>
      <c r="G3430" s="256" t="s">
        <v>3905</v>
      </c>
      <c r="H3430" s="256" t="s">
        <v>5502</v>
      </c>
      <c r="I3430" s="256" t="s">
        <v>5502</v>
      </c>
      <c r="J3430" s="256" t="s">
        <v>5502</v>
      </c>
      <c r="K3430" s="256">
        <v>235</v>
      </c>
      <c r="L3430" s="256" t="s">
        <v>5502</v>
      </c>
      <c r="M3430" s="256" t="s">
        <v>5502</v>
      </c>
      <c r="N3430" s="256">
        <v>0</v>
      </c>
      <c r="O3430" s="256">
        <v>257</v>
      </c>
    </row>
    <row r="3431" spans="2:15" x14ac:dyDescent="0.25">
      <c r="B3431" t="str">
        <f t="shared" si="53"/>
        <v>1295473035264Total</v>
      </c>
      <c r="C3431" s="504" t="s">
        <v>1044</v>
      </c>
      <c r="D3431" s="505" t="s">
        <v>1045</v>
      </c>
      <c r="E3431" s="505" t="s">
        <v>2846</v>
      </c>
      <c r="F3431" s="505" t="str">
        <f>F3430</f>
        <v>5264</v>
      </c>
      <c r="G3431" s="504" t="s">
        <v>3343</v>
      </c>
      <c r="H3431" s="504" t="s">
        <v>5502</v>
      </c>
      <c r="I3431" s="504" t="s">
        <v>5502</v>
      </c>
      <c r="J3431" s="504" t="s">
        <v>5502</v>
      </c>
      <c r="K3431" s="504">
        <v>464</v>
      </c>
      <c r="L3431" s="504" t="s">
        <v>5502</v>
      </c>
      <c r="M3431" s="504" t="s">
        <v>5502</v>
      </c>
      <c r="N3431" s="504">
        <v>0</v>
      </c>
      <c r="O3431" s="504">
        <v>495</v>
      </c>
    </row>
    <row r="3432" spans="2:15" x14ac:dyDescent="0.25">
      <c r="B3432" t="str">
        <f t="shared" si="53"/>
        <v>1295469076587Female</v>
      </c>
      <c r="C3432" s="256" t="s">
        <v>1046</v>
      </c>
      <c r="D3432" s="17" t="s">
        <v>1047</v>
      </c>
      <c r="E3432" s="17" t="s">
        <v>7842</v>
      </c>
      <c r="F3432" s="17" t="s">
        <v>3888</v>
      </c>
      <c r="G3432" s="256" t="s">
        <v>3904</v>
      </c>
      <c r="H3432" s="256">
        <v>0</v>
      </c>
      <c r="I3432" s="256" t="s">
        <v>5502</v>
      </c>
      <c r="J3432" s="256" t="s">
        <v>5502</v>
      </c>
      <c r="K3432" s="256">
        <v>54</v>
      </c>
      <c r="L3432" s="256" t="s">
        <v>5502</v>
      </c>
      <c r="M3432" s="256">
        <v>0</v>
      </c>
      <c r="N3432" s="256">
        <v>0</v>
      </c>
      <c r="O3432" s="256">
        <v>60</v>
      </c>
    </row>
    <row r="3433" spans="2:15" x14ac:dyDescent="0.25">
      <c r="B3433" t="str">
        <f t="shared" si="53"/>
        <v>1295469076587Male</v>
      </c>
      <c r="C3433" s="256" t="s">
        <v>1046</v>
      </c>
      <c r="D3433" s="17" t="s">
        <v>1047</v>
      </c>
      <c r="E3433" s="17" t="s">
        <v>7842</v>
      </c>
      <c r="F3433" s="17" t="s">
        <v>3888</v>
      </c>
      <c r="G3433" s="256" t="s">
        <v>3905</v>
      </c>
      <c r="H3433" s="256">
        <v>0</v>
      </c>
      <c r="I3433" s="256" t="s">
        <v>5502</v>
      </c>
      <c r="J3433" s="256" t="s">
        <v>5502</v>
      </c>
      <c r="K3433" s="256">
        <v>94</v>
      </c>
      <c r="L3433" s="256">
        <v>0</v>
      </c>
      <c r="M3433" s="256">
        <v>0</v>
      </c>
      <c r="N3433" s="256">
        <v>0</v>
      </c>
      <c r="O3433" s="256">
        <v>99</v>
      </c>
    </row>
    <row r="3434" spans="2:15" x14ac:dyDescent="0.25">
      <c r="B3434" t="str">
        <f t="shared" si="53"/>
        <v>1295469076587Total</v>
      </c>
      <c r="C3434" s="504" t="s">
        <v>1046</v>
      </c>
      <c r="D3434" s="505" t="s">
        <v>1047</v>
      </c>
      <c r="E3434" s="505" t="s">
        <v>7842</v>
      </c>
      <c r="F3434" s="505" t="str">
        <f>F3433</f>
        <v>6587</v>
      </c>
      <c r="G3434" s="504" t="s">
        <v>3343</v>
      </c>
      <c r="H3434" s="504">
        <v>0</v>
      </c>
      <c r="I3434" s="504" t="s">
        <v>5502</v>
      </c>
      <c r="J3434" s="504" t="s">
        <v>5502</v>
      </c>
      <c r="K3434" s="504">
        <v>148</v>
      </c>
      <c r="L3434" s="504" t="s">
        <v>5502</v>
      </c>
      <c r="M3434" s="504">
        <v>0</v>
      </c>
      <c r="N3434" s="504">
        <v>0</v>
      </c>
      <c r="O3434" s="504">
        <v>159</v>
      </c>
    </row>
    <row r="3435" spans="2:15" x14ac:dyDescent="0.25">
      <c r="B3435" t="str">
        <f t="shared" si="53"/>
        <v>1295469077066Female</v>
      </c>
      <c r="C3435" s="256" t="s">
        <v>1046</v>
      </c>
      <c r="D3435" s="17" t="s">
        <v>1047</v>
      </c>
      <c r="E3435" s="17" t="s">
        <v>7844</v>
      </c>
      <c r="F3435" s="17" t="s">
        <v>3889</v>
      </c>
      <c r="G3435" s="256" t="s">
        <v>3904</v>
      </c>
      <c r="H3435" s="256">
        <v>0</v>
      </c>
      <c r="I3435" s="256" t="s">
        <v>5502</v>
      </c>
      <c r="J3435" s="256" t="s">
        <v>5502</v>
      </c>
      <c r="K3435" s="256">
        <v>57</v>
      </c>
      <c r="L3435" s="256">
        <v>0</v>
      </c>
      <c r="M3435" s="256">
        <v>0</v>
      </c>
      <c r="N3435" s="256">
        <v>0</v>
      </c>
      <c r="O3435" s="256">
        <v>60</v>
      </c>
    </row>
    <row r="3436" spans="2:15" x14ac:dyDescent="0.25">
      <c r="B3436" t="str">
        <f t="shared" si="53"/>
        <v>1295469077066Male</v>
      </c>
      <c r="C3436" s="256" t="s">
        <v>1046</v>
      </c>
      <c r="D3436" s="17" t="s">
        <v>1047</v>
      </c>
      <c r="E3436" s="17" t="s">
        <v>7844</v>
      </c>
      <c r="F3436" s="17" t="s">
        <v>3889</v>
      </c>
      <c r="G3436" s="256" t="s">
        <v>3905</v>
      </c>
      <c r="H3436" s="256" t="s">
        <v>5502</v>
      </c>
      <c r="I3436" s="256" t="s">
        <v>5502</v>
      </c>
      <c r="J3436" s="256" t="s">
        <v>5502</v>
      </c>
      <c r="K3436" s="256">
        <v>118</v>
      </c>
      <c r="L3436" s="256">
        <v>0</v>
      </c>
      <c r="M3436" s="256">
        <v>0</v>
      </c>
      <c r="N3436" s="256">
        <v>0</v>
      </c>
      <c r="O3436" s="256">
        <v>128</v>
      </c>
    </row>
    <row r="3437" spans="2:15" x14ac:dyDescent="0.25">
      <c r="B3437" t="str">
        <f t="shared" si="53"/>
        <v>1295469077066Total</v>
      </c>
      <c r="C3437" s="504" t="s">
        <v>1046</v>
      </c>
      <c r="D3437" s="505" t="s">
        <v>1047</v>
      </c>
      <c r="E3437" s="505" t="s">
        <v>7844</v>
      </c>
      <c r="F3437" s="505" t="str">
        <f>F3436</f>
        <v>7066</v>
      </c>
      <c r="G3437" s="504" t="s">
        <v>3343</v>
      </c>
      <c r="H3437" s="504" t="s">
        <v>5502</v>
      </c>
      <c r="I3437" s="504" t="s">
        <v>5502</v>
      </c>
      <c r="J3437" s="504" t="s">
        <v>5502</v>
      </c>
      <c r="K3437" s="504">
        <v>175</v>
      </c>
      <c r="L3437" s="504">
        <v>0</v>
      </c>
      <c r="M3437" s="504">
        <v>0</v>
      </c>
      <c r="N3437" s="504">
        <v>0</v>
      </c>
      <c r="O3437" s="504">
        <v>188</v>
      </c>
    </row>
    <row r="3438" spans="2:15" x14ac:dyDescent="0.25">
      <c r="B3438" t="str">
        <f t="shared" si="53"/>
        <v>1140675030864Female</v>
      </c>
      <c r="C3438" s="256" t="s">
        <v>1048</v>
      </c>
      <c r="D3438" s="17" t="s">
        <v>1049</v>
      </c>
      <c r="E3438" s="17" t="s">
        <v>2848</v>
      </c>
      <c r="F3438" s="17" t="s">
        <v>2849</v>
      </c>
      <c r="G3438" s="256" t="s">
        <v>3904</v>
      </c>
      <c r="H3438" s="256" t="s">
        <v>5502</v>
      </c>
      <c r="I3438" s="256" t="s">
        <v>5502</v>
      </c>
      <c r="J3438" s="256">
        <v>32</v>
      </c>
      <c r="K3438" s="256">
        <v>268</v>
      </c>
      <c r="L3438" s="256">
        <v>0</v>
      </c>
      <c r="M3438" s="256" t="s">
        <v>5502</v>
      </c>
      <c r="N3438" s="256" t="s">
        <v>5502</v>
      </c>
      <c r="O3438" s="256">
        <v>315</v>
      </c>
    </row>
    <row r="3439" spans="2:15" x14ac:dyDescent="0.25">
      <c r="B3439" t="str">
        <f t="shared" si="53"/>
        <v>1140675030864Male</v>
      </c>
      <c r="C3439" s="256" t="s">
        <v>1048</v>
      </c>
      <c r="D3439" s="17" t="s">
        <v>1049</v>
      </c>
      <c r="E3439" s="17" t="s">
        <v>2848</v>
      </c>
      <c r="F3439" s="17" t="s">
        <v>2849</v>
      </c>
      <c r="G3439" s="256" t="s">
        <v>3905</v>
      </c>
      <c r="H3439" s="256">
        <v>0</v>
      </c>
      <c r="I3439" s="256" t="s">
        <v>5502</v>
      </c>
      <c r="J3439" s="256">
        <v>24</v>
      </c>
      <c r="K3439" s="256">
        <v>263</v>
      </c>
      <c r="L3439" s="256" t="s">
        <v>5502</v>
      </c>
      <c r="M3439" s="256" t="s">
        <v>5502</v>
      </c>
      <c r="N3439" s="256">
        <v>0</v>
      </c>
      <c r="O3439" s="256">
        <v>308</v>
      </c>
    </row>
    <row r="3440" spans="2:15" x14ac:dyDescent="0.25">
      <c r="B3440" t="str">
        <f t="shared" si="53"/>
        <v>1140675030864Total</v>
      </c>
      <c r="C3440" s="504" t="s">
        <v>1048</v>
      </c>
      <c r="D3440" s="505" t="s">
        <v>1049</v>
      </c>
      <c r="E3440" s="505" t="s">
        <v>2848</v>
      </c>
      <c r="F3440" s="505" t="str">
        <f>F3439</f>
        <v>0864</v>
      </c>
      <c r="G3440" s="504" t="s">
        <v>3343</v>
      </c>
      <c r="H3440" s="504" t="s">
        <v>5502</v>
      </c>
      <c r="I3440" s="504">
        <v>17</v>
      </c>
      <c r="J3440" s="504">
        <v>56</v>
      </c>
      <c r="K3440" s="504">
        <v>531</v>
      </c>
      <c r="L3440" s="504" t="s">
        <v>5502</v>
      </c>
      <c r="M3440" s="504" t="s">
        <v>5502</v>
      </c>
      <c r="N3440" s="504" t="s">
        <v>5502</v>
      </c>
      <c r="O3440" s="504">
        <v>623</v>
      </c>
    </row>
    <row r="3441" spans="2:15" x14ac:dyDescent="0.25">
      <c r="B3441" t="str">
        <f t="shared" si="53"/>
        <v>1140675036888Female</v>
      </c>
      <c r="C3441" s="256" t="s">
        <v>1048</v>
      </c>
      <c r="D3441" s="17" t="s">
        <v>1049</v>
      </c>
      <c r="E3441" s="17" t="s">
        <v>2850</v>
      </c>
      <c r="F3441" s="17" t="s">
        <v>2851</v>
      </c>
      <c r="G3441" s="256" t="s">
        <v>3904</v>
      </c>
      <c r="H3441" s="256">
        <v>0</v>
      </c>
      <c r="I3441" s="256" t="s">
        <v>5502</v>
      </c>
      <c r="J3441" s="256">
        <v>13</v>
      </c>
      <c r="K3441" s="256">
        <v>129</v>
      </c>
      <c r="L3441" s="256" t="s">
        <v>5502</v>
      </c>
      <c r="M3441" s="256" t="s">
        <v>5502</v>
      </c>
      <c r="N3441" s="256">
        <v>0</v>
      </c>
      <c r="O3441" s="256">
        <v>155</v>
      </c>
    </row>
    <row r="3442" spans="2:15" x14ac:dyDescent="0.25">
      <c r="B3442" t="str">
        <f t="shared" si="53"/>
        <v>1140675036888Male</v>
      </c>
      <c r="C3442" s="256" t="s">
        <v>1048</v>
      </c>
      <c r="D3442" s="17" t="s">
        <v>1049</v>
      </c>
      <c r="E3442" s="17" t="s">
        <v>2850</v>
      </c>
      <c r="F3442" s="17" t="s">
        <v>2851</v>
      </c>
      <c r="G3442" s="256" t="s">
        <v>3905</v>
      </c>
      <c r="H3442" s="256" t="s">
        <v>5502</v>
      </c>
      <c r="I3442" s="256" t="s">
        <v>5502</v>
      </c>
      <c r="J3442" s="256">
        <v>17</v>
      </c>
      <c r="K3442" s="256">
        <v>136</v>
      </c>
      <c r="L3442" s="256" t="s">
        <v>5502</v>
      </c>
      <c r="M3442" s="256" t="s">
        <v>5502</v>
      </c>
      <c r="N3442" s="256">
        <v>0</v>
      </c>
      <c r="O3442" s="256">
        <v>166</v>
      </c>
    </row>
    <row r="3443" spans="2:15" x14ac:dyDescent="0.25">
      <c r="B3443" t="str">
        <f t="shared" si="53"/>
        <v>1140675036888Total</v>
      </c>
      <c r="C3443" s="504" t="s">
        <v>1048</v>
      </c>
      <c r="D3443" s="505" t="s">
        <v>1049</v>
      </c>
      <c r="E3443" s="505" t="s">
        <v>2850</v>
      </c>
      <c r="F3443" s="505" t="str">
        <f>F3442</f>
        <v>6888</v>
      </c>
      <c r="G3443" s="504" t="s">
        <v>3343</v>
      </c>
      <c r="H3443" s="504" t="s">
        <v>5502</v>
      </c>
      <c r="I3443" s="504">
        <v>15</v>
      </c>
      <c r="J3443" s="504">
        <v>30</v>
      </c>
      <c r="K3443" s="504">
        <v>265</v>
      </c>
      <c r="L3443" s="504" t="s">
        <v>5502</v>
      </c>
      <c r="M3443" s="504" t="s">
        <v>5502</v>
      </c>
      <c r="N3443" s="504">
        <v>0</v>
      </c>
      <c r="O3443" s="504">
        <v>321</v>
      </c>
    </row>
    <row r="3444" spans="2:15" x14ac:dyDescent="0.25">
      <c r="B3444" t="str">
        <f t="shared" si="53"/>
        <v>1193574027700Female</v>
      </c>
      <c r="C3444" s="256" t="s">
        <v>1050</v>
      </c>
      <c r="D3444" s="17" t="s">
        <v>1051</v>
      </c>
      <c r="E3444" s="17" t="s">
        <v>2852</v>
      </c>
      <c r="F3444" s="17" t="s">
        <v>2853</v>
      </c>
      <c r="G3444" s="256" t="s">
        <v>3904</v>
      </c>
      <c r="H3444" s="256" t="s">
        <v>5502</v>
      </c>
      <c r="I3444" s="256">
        <v>34</v>
      </c>
      <c r="J3444" s="256">
        <v>60</v>
      </c>
      <c r="K3444" s="256">
        <v>129</v>
      </c>
      <c r="L3444" s="256">
        <v>17</v>
      </c>
      <c r="M3444" s="256">
        <v>14</v>
      </c>
      <c r="N3444" s="256" t="s">
        <v>5502</v>
      </c>
      <c r="O3444" s="256">
        <v>264</v>
      </c>
    </row>
    <row r="3445" spans="2:15" x14ac:dyDescent="0.25">
      <c r="B3445" t="str">
        <f t="shared" si="53"/>
        <v>1193574027700Male</v>
      </c>
      <c r="C3445" s="256" t="s">
        <v>1050</v>
      </c>
      <c r="D3445" s="17" t="s">
        <v>1051</v>
      </c>
      <c r="E3445" s="17" t="s">
        <v>2852</v>
      </c>
      <c r="F3445" s="17" t="s">
        <v>2853</v>
      </c>
      <c r="G3445" s="256" t="s">
        <v>3905</v>
      </c>
      <c r="H3445" s="256">
        <v>0</v>
      </c>
      <c r="I3445" s="256">
        <v>25</v>
      </c>
      <c r="J3445" s="256">
        <v>69</v>
      </c>
      <c r="K3445" s="256">
        <v>124</v>
      </c>
      <c r="L3445" s="256" t="s">
        <v>5502</v>
      </c>
      <c r="M3445" s="256">
        <v>22</v>
      </c>
      <c r="N3445" s="256" t="s">
        <v>5502</v>
      </c>
      <c r="O3445" s="256">
        <v>253</v>
      </c>
    </row>
    <row r="3446" spans="2:15" x14ac:dyDescent="0.25">
      <c r="B3446" t="str">
        <f t="shared" si="53"/>
        <v>1193574027700Total</v>
      </c>
      <c r="C3446" s="504" t="s">
        <v>1050</v>
      </c>
      <c r="D3446" s="505" t="s">
        <v>1051</v>
      </c>
      <c r="E3446" s="505" t="s">
        <v>2852</v>
      </c>
      <c r="F3446" s="505" t="str">
        <f>F3445</f>
        <v>7700</v>
      </c>
      <c r="G3446" s="504" t="s">
        <v>3343</v>
      </c>
      <c r="H3446" s="504" t="s">
        <v>5502</v>
      </c>
      <c r="I3446" s="504">
        <v>59</v>
      </c>
      <c r="J3446" s="504">
        <v>129</v>
      </c>
      <c r="K3446" s="504">
        <v>253</v>
      </c>
      <c r="L3446" s="504" t="s">
        <v>5502</v>
      </c>
      <c r="M3446" s="504">
        <v>36</v>
      </c>
      <c r="N3446" s="504" t="s">
        <v>5502</v>
      </c>
      <c r="O3446" s="504">
        <v>517</v>
      </c>
    </row>
    <row r="3447" spans="2:15" x14ac:dyDescent="0.25">
      <c r="B3447" t="str">
        <f t="shared" si="53"/>
        <v>1193574026413Female</v>
      </c>
      <c r="C3447" s="256" t="s">
        <v>1050</v>
      </c>
      <c r="D3447" s="17" t="s">
        <v>1051</v>
      </c>
      <c r="E3447" s="17" t="s">
        <v>2854</v>
      </c>
      <c r="F3447" s="17" t="s">
        <v>2855</v>
      </c>
      <c r="G3447" s="256" t="s">
        <v>3904</v>
      </c>
      <c r="H3447" s="256" t="s">
        <v>5502</v>
      </c>
      <c r="I3447" s="256">
        <v>116</v>
      </c>
      <c r="J3447" s="256">
        <v>206</v>
      </c>
      <c r="K3447" s="256">
        <v>429</v>
      </c>
      <c r="L3447" s="256">
        <v>22</v>
      </c>
      <c r="M3447" s="256">
        <v>66</v>
      </c>
      <c r="N3447" s="256" t="s">
        <v>5502</v>
      </c>
      <c r="O3447" s="256">
        <v>850</v>
      </c>
    </row>
    <row r="3448" spans="2:15" x14ac:dyDescent="0.25">
      <c r="B3448" t="str">
        <f t="shared" si="53"/>
        <v>1193574026413Male</v>
      </c>
      <c r="C3448" s="256" t="s">
        <v>1050</v>
      </c>
      <c r="D3448" s="17" t="s">
        <v>1051</v>
      </c>
      <c r="E3448" s="17" t="s">
        <v>2854</v>
      </c>
      <c r="F3448" s="17" t="s">
        <v>2855</v>
      </c>
      <c r="G3448" s="256" t="s">
        <v>3905</v>
      </c>
      <c r="H3448" s="256" t="s">
        <v>5502</v>
      </c>
      <c r="I3448" s="256">
        <v>122</v>
      </c>
      <c r="J3448" s="256">
        <v>233</v>
      </c>
      <c r="K3448" s="256">
        <v>438</v>
      </c>
      <c r="L3448" s="256" t="s">
        <v>5502</v>
      </c>
      <c r="M3448" s="256">
        <v>81</v>
      </c>
      <c r="N3448" s="256">
        <v>19</v>
      </c>
      <c r="O3448" s="256">
        <v>909</v>
      </c>
    </row>
    <row r="3449" spans="2:15" x14ac:dyDescent="0.25">
      <c r="B3449" t="str">
        <f t="shared" si="53"/>
        <v>1193574026413Total</v>
      </c>
      <c r="C3449" s="504" t="s">
        <v>1050</v>
      </c>
      <c r="D3449" s="505" t="s">
        <v>1051</v>
      </c>
      <c r="E3449" s="505" t="s">
        <v>2854</v>
      </c>
      <c r="F3449" s="505" t="str">
        <f>F3448</f>
        <v>6413</v>
      </c>
      <c r="G3449" s="504" t="s">
        <v>3343</v>
      </c>
      <c r="H3449" s="504" t="s">
        <v>5502</v>
      </c>
      <c r="I3449" s="504">
        <v>238</v>
      </c>
      <c r="J3449" s="504">
        <v>439</v>
      </c>
      <c r="K3449" s="504">
        <v>867</v>
      </c>
      <c r="L3449" s="504" t="s">
        <v>5502</v>
      </c>
      <c r="M3449" s="504">
        <v>147</v>
      </c>
      <c r="N3449" s="504" t="s">
        <v>5502</v>
      </c>
      <c r="O3449" s="504">
        <v>1759</v>
      </c>
    </row>
    <row r="3450" spans="2:15" x14ac:dyDescent="0.25">
      <c r="B3450" t="str">
        <f t="shared" si="53"/>
        <v>1193574022487Female</v>
      </c>
      <c r="C3450" s="256" t="s">
        <v>1050</v>
      </c>
      <c r="D3450" s="17" t="s">
        <v>1051</v>
      </c>
      <c r="E3450" s="17" t="s">
        <v>2856</v>
      </c>
      <c r="F3450" s="17" t="s">
        <v>2857</v>
      </c>
      <c r="G3450" s="256" t="s">
        <v>3904</v>
      </c>
      <c r="H3450" s="256" t="s">
        <v>5502</v>
      </c>
      <c r="I3450" s="256">
        <v>13</v>
      </c>
      <c r="J3450" s="256">
        <v>71</v>
      </c>
      <c r="K3450" s="256">
        <v>68</v>
      </c>
      <c r="L3450" s="256" t="s">
        <v>5502</v>
      </c>
      <c r="M3450" s="256" t="s">
        <v>5502</v>
      </c>
      <c r="N3450" s="256" t="s">
        <v>5502</v>
      </c>
      <c r="O3450" s="256">
        <v>175</v>
      </c>
    </row>
    <row r="3451" spans="2:15" x14ac:dyDescent="0.25">
      <c r="B3451" t="str">
        <f t="shared" si="53"/>
        <v>1193574022487Male</v>
      </c>
      <c r="C3451" s="256" t="s">
        <v>1050</v>
      </c>
      <c r="D3451" s="17" t="s">
        <v>1051</v>
      </c>
      <c r="E3451" s="17" t="s">
        <v>2856</v>
      </c>
      <c r="F3451" s="17" t="s">
        <v>2857</v>
      </c>
      <c r="G3451" s="256" t="s">
        <v>3905</v>
      </c>
      <c r="H3451" s="256">
        <v>0</v>
      </c>
      <c r="I3451" s="256">
        <v>18</v>
      </c>
      <c r="J3451" s="256">
        <v>66</v>
      </c>
      <c r="K3451" s="256">
        <v>90</v>
      </c>
      <c r="L3451" s="256" t="s">
        <v>5502</v>
      </c>
      <c r="M3451" s="256" t="s">
        <v>5502</v>
      </c>
      <c r="N3451" s="256" t="s">
        <v>5502</v>
      </c>
      <c r="O3451" s="256">
        <v>195</v>
      </c>
    </row>
    <row r="3452" spans="2:15" x14ac:dyDescent="0.25">
      <c r="B3452" t="str">
        <f t="shared" si="53"/>
        <v>1193574022487Total</v>
      </c>
      <c r="C3452" s="504" t="s">
        <v>1050</v>
      </c>
      <c r="D3452" s="505" t="s">
        <v>1051</v>
      </c>
      <c r="E3452" s="505" t="s">
        <v>2856</v>
      </c>
      <c r="F3452" s="505" t="str">
        <f>F3451</f>
        <v>2487</v>
      </c>
      <c r="G3452" s="504" t="s">
        <v>3343</v>
      </c>
      <c r="H3452" s="504" t="s">
        <v>5502</v>
      </c>
      <c r="I3452" s="504">
        <v>31</v>
      </c>
      <c r="J3452" s="504">
        <v>137</v>
      </c>
      <c r="K3452" s="504">
        <v>158</v>
      </c>
      <c r="L3452" s="504">
        <v>15</v>
      </c>
      <c r="M3452" s="504">
        <v>20</v>
      </c>
      <c r="N3452" s="504" t="s">
        <v>5502</v>
      </c>
      <c r="O3452" s="504">
        <v>370</v>
      </c>
    </row>
    <row r="3453" spans="2:15" x14ac:dyDescent="0.25">
      <c r="B3453" t="str">
        <f t="shared" si="53"/>
        <v>1193574022489Female</v>
      </c>
      <c r="C3453" s="256" t="s">
        <v>1050</v>
      </c>
      <c r="D3453" s="17" t="s">
        <v>1051</v>
      </c>
      <c r="E3453" s="17" t="s">
        <v>2858</v>
      </c>
      <c r="F3453" s="17" t="s">
        <v>2859</v>
      </c>
      <c r="G3453" s="256" t="s">
        <v>3904</v>
      </c>
      <c r="H3453" s="256">
        <v>0</v>
      </c>
      <c r="I3453" s="256">
        <v>62</v>
      </c>
      <c r="J3453" s="256">
        <v>74</v>
      </c>
      <c r="K3453" s="256">
        <v>281</v>
      </c>
      <c r="L3453" s="256" t="s">
        <v>5502</v>
      </c>
      <c r="M3453" s="256" t="s">
        <v>5502</v>
      </c>
      <c r="N3453" s="256" t="s">
        <v>5502</v>
      </c>
      <c r="O3453" s="256">
        <v>436</v>
      </c>
    </row>
    <row r="3454" spans="2:15" x14ac:dyDescent="0.25">
      <c r="B3454" t="str">
        <f t="shared" si="53"/>
        <v>1193574022489Male</v>
      </c>
      <c r="C3454" s="256" t="s">
        <v>1050</v>
      </c>
      <c r="D3454" s="17" t="s">
        <v>1051</v>
      </c>
      <c r="E3454" s="17" t="s">
        <v>2858</v>
      </c>
      <c r="F3454" s="17" t="s">
        <v>2859</v>
      </c>
      <c r="G3454" s="256" t="s">
        <v>3905</v>
      </c>
      <c r="H3454" s="256">
        <v>0</v>
      </c>
      <c r="I3454" s="256">
        <v>61</v>
      </c>
      <c r="J3454" s="256">
        <v>100</v>
      </c>
      <c r="K3454" s="256">
        <v>304</v>
      </c>
      <c r="L3454" s="256" t="s">
        <v>5502</v>
      </c>
      <c r="M3454" s="256" t="s">
        <v>5502</v>
      </c>
      <c r="N3454" s="256" t="s">
        <v>5502</v>
      </c>
      <c r="O3454" s="256">
        <v>481</v>
      </c>
    </row>
    <row r="3455" spans="2:15" x14ac:dyDescent="0.25">
      <c r="B3455" t="str">
        <f t="shared" si="53"/>
        <v>1193574022489Total</v>
      </c>
      <c r="C3455" s="504" t="s">
        <v>1050</v>
      </c>
      <c r="D3455" s="505" t="s">
        <v>1051</v>
      </c>
      <c r="E3455" s="505" t="s">
        <v>2858</v>
      </c>
      <c r="F3455" s="505" t="str">
        <f>F3454</f>
        <v>2489</v>
      </c>
      <c r="G3455" s="504" t="s">
        <v>3343</v>
      </c>
      <c r="H3455" s="504">
        <v>0</v>
      </c>
      <c r="I3455" s="504">
        <v>123</v>
      </c>
      <c r="J3455" s="504">
        <v>174</v>
      </c>
      <c r="K3455" s="504">
        <v>585</v>
      </c>
      <c r="L3455" s="504">
        <v>17</v>
      </c>
      <c r="M3455" s="504" t="s">
        <v>5502</v>
      </c>
      <c r="N3455" s="504" t="s">
        <v>5502</v>
      </c>
      <c r="O3455" s="504">
        <v>917</v>
      </c>
    </row>
    <row r="3456" spans="2:15" x14ac:dyDescent="0.25">
      <c r="B3456" t="str">
        <f t="shared" si="53"/>
        <v>1193574026791Female</v>
      </c>
      <c r="C3456" s="256" t="s">
        <v>1050</v>
      </c>
      <c r="D3456" s="17" t="s">
        <v>1051</v>
      </c>
      <c r="E3456" s="17" t="s">
        <v>2860</v>
      </c>
      <c r="F3456" s="17" t="s">
        <v>2861</v>
      </c>
      <c r="G3456" s="256" t="s">
        <v>3904</v>
      </c>
      <c r="H3456" s="256">
        <v>0</v>
      </c>
      <c r="I3456" s="256">
        <v>27</v>
      </c>
      <c r="J3456" s="256">
        <v>52</v>
      </c>
      <c r="K3456" s="256">
        <v>132</v>
      </c>
      <c r="L3456" s="256" t="s">
        <v>5502</v>
      </c>
      <c r="M3456" s="256" t="s">
        <v>5502</v>
      </c>
      <c r="N3456" s="256">
        <v>0</v>
      </c>
      <c r="O3456" s="256">
        <v>224</v>
      </c>
    </row>
    <row r="3457" spans="2:15" x14ac:dyDescent="0.25">
      <c r="B3457" t="str">
        <f t="shared" si="53"/>
        <v>1193574026791Male</v>
      </c>
      <c r="C3457" s="256" t="s">
        <v>1050</v>
      </c>
      <c r="D3457" s="17" t="s">
        <v>1051</v>
      </c>
      <c r="E3457" s="17" t="s">
        <v>2860</v>
      </c>
      <c r="F3457" s="17" t="s">
        <v>2861</v>
      </c>
      <c r="G3457" s="256" t="s">
        <v>3905</v>
      </c>
      <c r="H3457" s="256">
        <v>0</v>
      </c>
      <c r="I3457" s="256">
        <v>25</v>
      </c>
      <c r="J3457" s="256">
        <v>46</v>
      </c>
      <c r="K3457" s="256">
        <v>165</v>
      </c>
      <c r="L3457" s="256">
        <v>11</v>
      </c>
      <c r="M3457" s="256" t="s">
        <v>5502</v>
      </c>
      <c r="N3457" s="256" t="s">
        <v>5502</v>
      </c>
      <c r="O3457" s="256">
        <v>251</v>
      </c>
    </row>
    <row r="3458" spans="2:15" x14ac:dyDescent="0.25">
      <c r="B3458" t="str">
        <f t="shared" si="53"/>
        <v>1193574026791Total</v>
      </c>
      <c r="C3458" s="504" t="s">
        <v>1050</v>
      </c>
      <c r="D3458" s="505" t="s">
        <v>1051</v>
      </c>
      <c r="E3458" s="505" t="s">
        <v>2860</v>
      </c>
      <c r="F3458" s="505" t="str">
        <f>F3457</f>
        <v>6791</v>
      </c>
      <c r="G3458" s="504" t="s">
        <v>3343</v>
      </c>
      <c r="H3458" s="504">
        <v>0</v>
      </c>
      <c r="I3458" s="504">
        <v>52</v>
      </c>
      <c r="J3458" s="504">
        <v>98</v>
      </c>
      <c r="K3458" s="504">
        <v>297</v>
      </c>
      <c r="L3458" s="504" t="s">
        <v>5502</v>
      </c>
      <c r="M3458" s="504" t="s">
        <v>5502</v>
      </c>
      <c r="N3458" s="504" t="s">
        <v>5502</v>
      </c>
      <c r="O3458" s="504">
        <v>475</v>
      </c>
    </row>
    <row r="3459" spans="2:15" x14ac:dyDescent="0.25">
      <c r="B3459" t="str">
        <f t="shared" si="53"/>
        <v>1165571033969Female</v>
      </c>
      <c r="C3459" s="256" t="s">
        <v>1052</v>
      </c>
      <c r="D3459" s="17" t="s">
        <v>1053</v>
      </c>
      <c r="E3459" s="17" t="s">
        <v>2862</v>
      </c>
      <c r="F3459" s="17" t="s">
        <v>2863</v>
      </c>
      <c r="G3459" s="256" t="s">
        <v>3904</v>
      </c>
      <c r="H3459" s="256" t="s">
        <v>5502</v>
      </c>
      <c r="I3459" s="256">
        <v>12</v>
      </c>
      <c r="J3459" s="256">
        <v>16</v>
      </c>
      <c r="K3459" s="256">
        <v>350</v>
      </c>
      <c r="L3459" s="256" t="s">
        <v>5502</v>
      </c>
      <c r="M3459" s="256">
        <v>14</v>
      </c>
      <c r="N3459" s="256">
        <v>0</v>
      </c>
      <c r="O3459" s="256">
        <v>399</v>
      </c>
    </row>
    <row r="3460" spans="2:15" x14ac:dyDescent="0.25">
      <c r="B3460" t="str">
        <f t="shared" si="53"/>
        <v>1165571033969Male</v>
      </c>
      <c r="C3460" s="256" t="s">
        <v>1052</v>
      </c>
      <c r="D3460" s="17" t="s">
        <v>1053</v>
      </c>
      <c r="E3460" s="17" t="s">
        <v>2862</v>
      </c>
      <c r="F3460" s="17" t="s">
        <v>2863</v>
      </c>
      <c r="G3460" s="256" t="s">
        <v>3905</v>
      </c>
      <c r="H3460" s="256" t="s">
        <v>5502</v>
      </c>
      <c r="I3460" s="256" t="s">
        <v>5502</v>
      </c>
      <c r="J3460" s="256">
        <v>16</v>
      </c>
      <c r="K3460" s="256">
        <v>390</v>
      </c>
      <c r="L3460" s="256" t="s">
        <v>5502</v>
      </c>
      <c r="M3460" s="256" t="s">
        <v>5502</v>
      </c>
      <c r="N3460" s="256">
        <v>0</v>
      </c>
      <c r="O3460" s="256">
        <v>427</v>
      </c>
    </row>
    <row r="3461" spans="2:15" x14ac:dyDescent="0.25">
      <c r="B3461" t="str">
        <f t="shared" ref="B3461:B3524" si="54">C3461&amp;F3461&amp;G3461</f>
        <v>1165571033969Total</v>
      </c>
      <c r="C3461" s="504" t="s">
        <v>1052</v>
      </c>
      <c r="D3461" s="505" t="s">
        <v>1053</v>
      </c>
      <c r="E3461" s="505" t="s">
        <v>2862</v>
      </c>
      <c r="F3461" s="505" t="str">
        <f>F3460</f>
        <v>3969</v>
      </c>
      <c r="G3461" s="504" t="s">
        <v>3343</v>
      </c>
      <c r="H3461" s="504" t="s">
        <v>5502</v>
      </c>
      <c r="I3461" s="504" t="s">
        <v>5502</v>
      </c>
      <c r="J3461" s="504">
        <v>32</v>
      </c>
      <c r="K3461" s="504">
        <v>740</v>
      </c>
      <c r="L3461" s="504" t="s">
        <v>5502</v>
      </c>
      <c r="M3461" s="504" t="s">
        <v>5502</v>
      </c>
      <c r="N3461" s="504">
        <v>0</v>
      </c>
      <c r="O3461" s="504">
        <v>826</v>
      </c>
    </row>
    <row r="3462" spans="2:15" x14ac:dyDescent="0.25">
      <c r="B3462" t="str">
        <f t="shared" si="54"/>
        <v>1165571036817Female</v>
      </c>
      <c r="C3462" s="256" t="s">
        <v>1052</v>
      </c>
      <c r="D3462" s="17" t="s">
        <v>1053</v>
      </c>
      <c r="E3462" s="17" t="s">
        <v>2864</v>
      </c>
      <c r="F3462" s="17" t="s">
        <v>2865</v>
      </c>
      <c r="G3462" s="256" t="s">
        <v>3904</v>
      </c>
      <c r="H3462" s="256" t="s">
        <v>5502</v>
      </c>
      <c r="I3462" s="256" t="s">
        <v>5502</v>
      </c>
      <c r="J3462" s="256">
        <v>14</v>
      </c>
      <c r="K3462" s="256">
        <v>190</v>
      </c>
      <c r="L3462" s="256" t="s">
        <v>5502</v>
      </c>
      <c r="M3462" s="256" t="s">
        <v>5502</v>
      </c>
      <c r="N3462" s="256">
        <v>0</v>
      </c>
      <c r="O3462" s="256">
        <v>217</v>
      </c>
    </row>
    <row r="3463" spans="2:15" x14ac:dyDescent="0.25">
      <c r="B3463" t="str">
        <f t="shared" si="54"/>
        <v>1165571036817Male</v>
      </c>
      <c r="C3463" s="256" t="s">
        <v>1052</v>
      </c>
      <c r="D3463" s="17" t="s">
        <v>1053</v>
      </c>
      <c r="E3463" s="17" t="s">
        <v>2864</v>
      </c>
      <c r="F3463" s="17" t="s">
        <v>2865</v>
      </c>
      <c r="G3463" s="256" t="s">
        <v>3905</v>
      </c>
      <c r="H3463" s="256" t="s">
        <v>5502</v>
      </c>
      <c r="I3463" s="256" t="s">
        <v>5502</v>
      </c>
      <c r="J3463" s="256" t="s">
        <v>5502</v>
      </c>
      <c r="K3463" s="256">
        <v>212</v>
      </c>
      <c r="L3463" s="256" t="s">
        <v>5502</v>
      </c>
      <c r="M3463" s="256" t="s">
        <v>5502</v>
      </c>
      <c r="N3463" s="256">
        <v>0</v>
      </c>
      <c r="O3463" s="256">
        <v>233</v>
      </c>
    </row>
    <row r="3464" spans="2:15" x14ac:dyDescent="0.25">
      <c r="B3464" t="str">
        <f t="shared" si="54"/>
        <v>1165571036817Total</v>
      </c>
      <c r="C3464" s="504" t="s">
        <v>1052</v>
      </c>
      <c r="D3464" s="505" t="s">
        <v>1053</v>
      </c>
      <c r="E3464" s="505" t="s">
        <v>2864</v>
      </c>
      <c r="F3464" s="505" t="str">
        <f>F3463</f>
        <v>6817</v>
      </c>
      <c r="G3464" s="504" t="s">
        <v>3343</v>
      </c>
      <c r="H3464" s="504" t="s">
        <v>5502</v>
      </c>
      <c r="I3464" s="504" t="s">
        <v>5502</v>
      </c>
      <c r="J3464" s="504" t="s">
        <v>5502</v>
      </c>
      <c r="K3464" s="504">
        <v>402</v>
      </c>
      <c r="L3464" s="504">
        <v>13</v>
      </c>
      <c r="M3464" s="504" t="s">
        <v>5502</v>
      </c>
      <c r="N3464" s="504">
        <v>0</v>
      </c>
      <c r="O3464" s="504">
        <v>450</v>
      </c>
    </row>
    <row r="3465" spans="2:15" x14ac:dyDescent="0.25">
      <c r="B3465" t="str">
        <f t="shared" si="54"/>
        <v>1094201077013Female</v>
      </c>
      <c r="C3465" s="256" t="s">
        <v>1054</v>
      </c>
      <c r="D3465" s="17" t="s">
        <v>5583</v>
      </c>
      <c r="E3465" s="17" t="s">
        <v>5583</v>
      </c>
      <c r="F3465" s="17" t="s">
        <v>3890</v>
      </c>
      <c r="G3465" s="256" t="s">
        <v>3904</v>
      </c>
      <c r="H3465" s="256">
        <v>0</v>
      </c>
      <c r="I3465" s="256" t="s">
        <v>5502</v>
      </c>
      <c r="J3465" s="256" t="s">
        <v>5502</v>
      </c>
      <c r="K3465" s="256">
        <v>100</v>
      </c>
      <c r="L3465" s="256" t="s">
        <v>5502</v>
      </c>
      <c r="M3465" s="256">
        <v>0</v>
      </c>
      <c r="N3465" s="256">
        <v>0</v>
      </c>
      <c r="O3465" s="256">
        <v>105</v>
      </c>
    </row>
    <row r="3466" spans="2:15" x14ac:dyDescent="0.25">
      <c r="B3466" t="str">
        <f t="shared" si="54"/>
        <v>1094201077013Male</v>
      </c>
      <c r="C3466" s="256" t="s">
        <v>1054</v>
      </c>
      <c r="D3466" s="17" t="s">
        <v>5583</v>
      </c>
      <c r="E3466" s="17" t="s">
        <v>5583</v>
      </c>
      <c r="F3466" s="17" t="s">
        <v>3890</v>
      </c>
      <c r="G3466" s="256" t="s">
        <v>3905</v>
      </c>
      <c r="H3466" s="256" t="s">
        <v>5502</v>
      </c>
      <c r="I3466" s="256">
        <v>0</v>
      </c>
      <c r="J3466" s="256">
        <v>0</v>
      </c>
      <c r="K3466" s="256" t="s">
        <v>5502</v>
      </c>
      <c r="L3466" s="256">
        <v>0</v>
      </c>
      <c r="M3466" s="256">
        <v>0</v>
      </c>
      <c r="N3466" s="256">
        <v>0</v>
      </c>
      <c r="O3466" s="256">
        <v>192</v>
      </c>
    </row>
    <row r="3467" spans="2:15" x14ac:dyDescent="0.25">
      <c r="B3467" t="str">
        <f t="shared" si="54"/>
        <v>1094201077013Total</v>
      </c>
      <c r="C3467" s="504" t="s">
        <v>1054</v>
      </c>
      <c r="D3467" s="505" t="s">
        <v>5583</v>
      </c>
      <c r="E3467" s="505" t="s">
        <v>5583</v>
      </c>
      <c r="F3467" s="505" t="str">
        <f>F3466</f>
        <v>7013</v>
      </c>
      <c r="G3467" s="504" t="s">
        <v>3343</v>
      </c>
      <c r="H3467" s="504" t="s">
        <v>5502</v>
      </c>
      <c r="I3467" s="504" t="s">
        <v>5502</v>
      </c>
      <c r="J3467" s="504" t="s">
        <v>5502</v>
      </c>
      <c r="K3467" s="504" t="s">
        <v>5502</v>
      </c>
      <c r="L3467" s="504" t="s">
        <v>5502</v>
      </c>
      <c r="M3467" s="504">
        <v>0</v>
      </c>
      <c r="N3467" s="504">
        <v>0</v>
      </c>
      <c r="O3467" s="504">
        <v>297</v>
      </c>
    </row>
    <row r="3468" spans="2:15" x14ac:dyDescent="0.25">
      <c r="B3468" t="str">
        <f t="shared" si="54"/>
        <v>1041079038318Female</v>
      </c>
      <c r="C3468" s="256" t="s">
        <v>1055</v>
      </c>
      <c r="D3468" s="17" t="s">
        <v>1056</v>
      </c>
      <c r="E3468" s="17" t="s">
        <v>5433</v>
      </c>
      <c r="F3468" s="17" t="s">
        <v>5432</v>
      </c>
      <c r="G3468" s="256" t="s">
        <v>3904</v>
      </c>
      <c r="H3468" s="256">
        <v>0</v>
      </c>
      <c r="I3468" s="256">
        <v>20</v>
      </c>
      <c r="J3468" s="256">
        <v>18</v>
      </c>
      <c r="K3468" s="256">
        <v>1056</v>
      </c>
      <c r="L3468" s="256">
        <v>16</v>
      </c>
      <c r="M3468" s="256">
        <v>30</v>
      </c>
      <c r="N3468" s="256">
        <v>0</v>
      </c>
      <c r="O3468" s="256">
        <v>1140</v>
      </c>
    </row>
    <row r="3469" spans="2:15" x14ac:dyDescent="0.25">
      <c r="B3469" t="str">
        <f t="shared" si="54"/>
        <v>1041079038318Male</v>
      </c>
      <c r="C3469" s="256" t="s">
        <v>1055</v>
      </c>
      <c r="D3469" s="17" t="s">
        <v>1056</v>
      </c>
      <c r="E3469" s="17" t="s">
        <v>5433</v>
      </c>
      <c r="F3469" s="17" t="s">
        <v>5432</v>
      </c>
      <c r="G3469" s="256" t="s">
        <v>3905</v>
      </c>
      <c r="H3469" s="256">
        <v>0</v>
      </c>
      <c r="I3469" s="256">
        <v>24</v>
      </c>
      <c r="J3469" s="256" t="s">
        <v>5502</v>
      </c>
      <c r="K3469" s="256">
        <v>1107</v>
      </c>
      <c r="L3469" s="256" t="s">
        <v>5502</v>
      </c>
      <c r="M3469" s="256">
        <v>22</v>
      </c>
      <c r="N3469" s="256">
        <v>0</v>
      </c>
      <c r="O3469" s="256">
        <v>1180</v>
      </c>
    </row>
    <row r="3470" spans="2:15" x14ac:dyDescent="0.25">
      <c r="B3470" t="str">
        <f t="shared" si="54"/>
        <v>1041079038318Total</v>
      </c>
      <c r="C3470" s="504" t="s">
        <v>1055</v>
      </c>
      <c r="D3470" s="505" t="s">
        <v>1056</v>
      </c>
      <c r="E3470" s="505" t="s">
        <v>5433</v>
      </c>
      <c r="F3470" s="505" t="str">
        <f>F3469</f>
        <v>8318</v>
      </c>
      <c r="G3470" s="504" t="s">
        <v>3343</v>
      </c>
      <c r="H3470" s="504">
        <v>0</v>
      </c>
      <c r="I3470" s="504">
        <v>44</v>
      </c>
      <c r="J3470" s="504" t="s">
        <v>5502</v>
      </c>
      <c r="K3470" s="504">
        <v>2163</v>
      </c>
      <c r="L3470" s="504" t="s">
        <v>5502</v>
      </c>
      <c r="M3470" s="504">
        <v>52</v>
      </c>
      <c r="N3470" s="504">
        <v>0</v>
      </c>
      <c r="O3470" s="504">
        <v>2320</v>
      </c>
    </row>
    <row r="3471" spans="2:15" x14ac:dyDescent="0.25">
      <c r="B3471" t="str">
        <f t="shared" si="54"/>
        <v>1041079035311Female</v>
      </c>
      <c r="C3471" s="256" t="s">
        <v>1055</v>
      </c>
      <c r="D3471" s="17" t="s">
        <v>1056</v>
      </c>
      <c r="E3471" s="17" t="s">
        <v>2866</v>
      </c>
      <c r="F3471" s="17" t="s">
        <v>2867</v>
      </c>
      <c r="G3471" s="256" t="s">
        <v>3904</v>
      </c>
      <c r="H3471" s="256">
        <v>0</v>
      </c>
      <c r="I3471" s="256" t="s">
        <v>5502</v>
      </c>
      <c r="J3471" s="256">
        <v>12</v>
      </c>
      <c r="K3471" s="256">
        <v>553</v>
      </c>
      <c r="L3471" s="256" t="s">
        <v>5502</v>
      </c>
      <c r="M3471" s="256">
        <v>23</v>
      </c>
      <c r="N3471" s="256" t="s">
        <v>5502</v>
      </c>
      <c r="O3471" s="256">
        <v>603</v>
      </c>
    </row>
    <row r="3472" spans="2:15" x14ac:dyDescent="0.25">
      <c r="B3472" t="str">
        <f t="shared" si="54"/>
        <v>1041079035311Male</v>
      </c>
      <c r="C3472" s="256" t="s">
        <v>1055</v>
      </c>
      <c r="D3472" s="17" t="s">
        <v>1056</v>
      </c>
      <c r="E3472" s="17" t="s">
        <v>2866</v>
      </c>
      <c r="F3472" s="17" t="s">
        <v>2867</v>
      </c>
      <c r="G3472" s="256" t="s">
        <v>3905</v>
      </c>
      <c r="H3472" s="256">
        <v>0</v>
      </c>
      <c r="I3472" s="256" t="s">
        <v>5502</v>
      </c>
      <c r="J3472" s="256" t="s">
        <v>5502</v>
      </c>
      <c r="K3472" s="256">
        <v>536</v>
      </c>
      <c r="L3472" s="256" t="s">
        <v>5502</v>
      </c>
      <c r="M3472" s="256">
        <v>17</v>
      </c>
      <c r="N3472" s="256">
        <v>0</v>
      </c>
      <c r="O3472" s="256">
        <v>574</v>
      </c>
    </row>
    <row r="3473" spans="2:15" x14ac:dyDescent="0.25">
      <c r="B3473" t="str">
        <f t="shared" si="54"/>
        <v>1041079035311Total</v>
      </c>
      <c r="C3473" s="504" t="s">
        <v>1055</v>
      </c>
      <c r="D3473" s="505" t="s">
        <v>1056</v>
      </c>
      <c r="E3473" s="505" t="s">
        <v>2866</v>
      </c>
      <c r="F3473" s="505" t="str">
        <f>F3472</f>
        <v>5311</v>
      </c>
      <c r="G3473" s="504" t="s">
        <v>3343</v>
      </c>
      <c r="H3473" s="504">
        <v>0</v>
      </c>
      <c r="I3473" s="504" t="s">
        <v>5502</v>
      </c>
      <c r="J3473" s="504" t="s">
        <v>5502</v>
      </c>
      <c r="K3473" s="504">
        <v>1089</v>
      </c>
      <c r="L3473" s="504">
        <v>17</v>
      </c>
      <c r="M3473" s="504">
        <v>40</v>
      </c>
      <c r="N3473" s="504" t="s">
        <v>5502</v>
      </c>
      <c r="O3473" s="504">
        <v>1177</v>
      </c>
    </row>
    <row r="3474" spans="2:15" x14ac:dyDescent="0.25">
      <c r="B3474" t="str">
        <f t="shared" si="54"/>
        <v>1085672044006Female</v>
      </c>
      <c r="C3474" s="256" t="s">
        <v>1059</v>
      </c>
      <c r="D3474" s="17" t="s">
        <v>1060</v>
      </c>
      <c r="E3474" s="17" t="s">
        <v>2868</v>
      </c>
      <c r="F3474" s="17" t="s">
        <v>2869</v>
      </c>
      <c r="G3474" s="256" t="s">
        <v>3904</v>
      </c>
      <c r="H3474" s="256">
        <v>0</v>
      </c>
      <c r="I3474" s="256">
        <v>0</v>
      </c>
      <c r="J3474" s="256">
        <v>0</v>
      </c>
      <c r="K3474" s="256" t="s">
        <v>5502</v>
      </c>
      <c r="L3474" s="256">
        <v>0</v>
      </c>
      <c r="M3474" s="256" t="s">
        <v>5502</v>
      </c>
      <c r="N3474" s="256">
        <v>0</v>
      </c>
      <c r="O3474" s="256">
        <v>106</v>
      </c>
    </row>
    <row r="3475" spans="2:15" x14ac:dyDescent="0.25">
      <c r="B3475" t="str">
        <f t="shared" si="54"/>
        <v>1085672044006Male</v>
      </c>
      <c r="C3475" s="256" t="s">
        <v>1059</v>
      </c>
      <c r="D3475" s="17" t="s">
        <v>1060</v>
      </c>
      <c r="E3475" s="17" t="s">
        <v>2868</v>
      </c>
      <c r="F3475" s="17" t="s">
        <v>2869</v>
      </c>
      <c r="G3475" s="256" t="s">
        <v>3905</v>
      </c>
      <c r="H3475" s="256">
        <v>0</v>
      </c>
      <c r="I3475" s="256" t="s">
        <v>5502</v>
      </c>
      <c r="J3475" s="256">
        <v>0</v>
      </c>
      <c r="K3475" s="256" t="s">
        <v>5502</v>
      </c>
      <c r="L3475" s="256">
        <v>0</v>
      </c>
      <c r="M3475" s="256">
        <v>0</v>
      </c>
      <c r="N3475" s="256">
        <v>0</v>
      </c>
      <c r="O3475" s="256">
        <v>126</v>
      </c>
    </row>
    <row r="3476" spans="2:15" x14ac:dyDescent="0.25">
      <c r="B3476" t="str">
        <f t="shared" si="54"/>
        <v>1085672044006Total</v>
      </c>
      <c r="C3476" s="504" t="s">
        <v>1059</v>
      </c>
      <c r="D3476" s="505" t="s">
        <v>1060</v>
      </c>
      <c r="E3476" s="505" t="s">
        <v>2868</v>
      </c>
      <c r="F3476" s="505" t="str">
        <f>F3475</f>
        <v>4006</v>
      </c>
      <c r="G3476" s="504" t="s">
        <v>3343</v>
      </c>
      <c r="H3476" s="504">
        <v>0</v>
      </c>
      <c r="I3476" s="504" t="s">
        <v>5502</v>
      </c>
      <c r="J3476" s="504">
        <v>0</v>
      </c>
      <c r="K3476" s="504">
        <v>228</v>
      </c>
      <c r="L3476" s="504">
        <v>0</v>
      </c>
      <c r="M3476" s="504" t="s">
        <v>5502</v>
      </c>
      <c r="N3476" s="504">
        <v>0</v>
      </c>
      <c r="O3476" s="504">
        <v>232</v>
      </c>
    </row>
    <row r="3477" spans="2:15" x14ac:dyDescent="0.25">
      <c r="B3477" t="str">
        <f t="shared" si="54"/>
        <v>1030283020460Female</v>
      </c>
      <c r="C3477" s="256" t="s">
        <v>1061</v>
      </c>
      <c r="D3477" s="17" t="s">
        <v>1062</v>
      </c>
      <c r="E3477" s="17" t="s">
        <v>2870</v>
      </c>
      <c r="F3477" s="17" t="s">
        <v>2871</v>
      </c>
      <c r="G3477" s="256" t="s">
        <v>3904</v>
      </c>
      <c r="H3477" s="256" t="s">
        <v>5502</v>
      </c>
      <c r="I3477" s="256">
        <v>16</v>
      </c>
      <c r="J3477" s="256" t="s">
        <v>5502</v>
      </c>
      <c r="K3477" s="256">
        <v>664</v>
      </c>
      <c r="L3477" s="256">
        <v>14</v>
      </c>
      <c r="M3477" s="256" t="s">
        <v>5502</v>
      </c>
      <c r="N3477" s="256">
        <v>0</v>
      </c>
      <c r="O3477" s="256">
        <v>708</v>
      </c>
    </row>
    <row r="3478" spans="2:15" x14ac:dyDescent="0.25">
      <c r="B3478" t="str">
        <f t="shared" si="54"/>
        <v>1030283020460Male</v>
      </c>
      <c r="C3478" s="256" t="s">
        <v>1061</v>
      </c>
      <c r="D3478" s="17" t="s">
        <v>1062</v>
      </c>
      <c r="E3478" s="17" t="s">
        <v>2870</v>
      </c>
      <c r="F3478" s="17" t="s">
        <v>2871</v>
      </c>
      <c r="G3478" s="256" t="s">
        <v>3905</v>
      </c>
      <c r="H3478" s="256">
        <v>0</v>
      </c>
      <c r="I3478" s="256">
        <v>19</v>
      </c>
      <c r="J3478" s="256" t="s">
        <v>5502</v>
      </c>
      <c r="K3478" s="256">
        <v>675</v>
      </c>
      <c r="L3478" s="256">
        <v>17</v>
      </c>
      <c r="M3478" s="256" t="s">
        <v>5502</v>
      </c>
      <c r="N3478" s="256">
        <v>0</v>
      </c>
      <c r="O3478" s="256">
        <v>721</v>
      </c>
    </row>
    <row r="3479" spans="2:15" x14ac:dyDescent="0.25">
      <c r="B3479" t="str">
        <f t="shared" si="54"/>
        <v>1030283020460Total</v>
      </c>
      <c r="C3479" s="504" t="s">
        <v>1061</v>
      </c>
      <c r="D3479" s="505" t="s">
        <v>1062</v>
      </c>
      <c r="E3479" s="505" t="s">
        <v>2870</v>
      </c>
      <c r="F3479" s="505" t="str">
        <f>F3478</f>
        <v>0460</v>
      </c>
      <c r="G3479" s="504" t="s">
        <v>3343</v>
      </c>
      <c r="H3479" s="504" t="s">
        <v>5502</v>
      </c>
      <c r="I3479" s="504">
        <v>35</v>
      </c>
      <c r="J3479" s="504" t="s">
        <v>5502</v>
      </c>
      <c r="K3479" s="504">
        <v>1339</v>
      </c>
      <c r="L3479" s="504">
        <v>31</v>
      </c>
      <c r="M3479" s="504">
        <v>18</v>
      </c>
      <c r="N3479" s="504">
        <v>0</v>
      </c>
      <c r="O3479" s="504">
        <v>1429</v>
      </c>
    </row>
    <row r="3480" spans="2:15" x14ac:dyDescent="0.25">
      <c r="B3480" t="str">
        <f t="shared" si="54"/>
        <v>1030283028002Female</v>
      </c>
      <c r="C3480" s="256" t="s">
        <v>1061</v>
      </c>
      <c r="D3480" s="17" t="s">
        <v>1062</v>
      </c>
      <c r="E3480" s="17" t="s">
        <v>2872</v>
      </c>
      <c r="F3480" s="17" t="s">
        <v>2873</v>
      </c>
      <c r="G3480" s="256" t="s">
        <v>3904</v>
      </c>
      <c r="H3480" s="256">
        <v>0</v>
      </c>
      <c r="I3480" s="256" t="s">
        <v>5502</v>
      </c>
      <c r="J3480" s="256" t="s">
        <v>5502</v>
      </c>
      <c r="K3480" s="256">
        <v>313</v>
      </c>
      <c r="L3480" s="256" t="s">
        <v>5502</v>
      </c>
      <c r="M3480" s="256" t="s">
        <v>5502</v>
      </c>
      <c r="N3480" s="256">
        <v>0</v>
      </c>
      <c r="O3480" s="256">
        <v>334</v>
      </c>
    </row>
    <row r="3481" spans="2:15" x14ac:dyDescent="0.25">
      <c r="B3481" t="str">
        <f t="shared" si="54"/>
        <v>1030283028002Male</v>
      </c>
      <c r="C3481" s="256" t="s">
        <v>1061</v>
      </c>
      <c r="D3481" s="17" t="s">
        <v>1062</v>
      </c>
      <c r="E3481" s="17" t="s">
        <v>2872</v>
      </c>
      <c r="F3481" s="17" t="s">
        <v>2873</v>
      </c>
      <c r="G3481" s="256" t="s">
        <v>3905</v>
      </c>
      <c r="H3481" s="256">
        <v>0</v>
      </c>
      <c r="I3481" s="256">
        <v>12</v>
      </c>
      <c r="J3481" s="256" t="s">
        <v>5502</v>
      </c>
      <c r="K3481" s="256">
        <v>301</v>
      </c>
      <c r="L3481" s="256">
        <v>12</v>
      </c>
      <c r="M3481" s="256" t="s">
        <v>5502</v>
      </c>
      <c r="N3481" s="256">
        <v>0</v>
      </c>
      <c r="O3481" s="256">
        <v>331</v>
      </c>
    </row>
    <row r="3482" spans="2:15" x14ac:dyDescent="0.25">
      <c r="B3482" t="str">
        <f t="shared" si="54"/>
        <v>1030283028002Total</v>
      </c>
      <c r="C3482" s="504" t="s">
        <v>1061</v>
      </c>
      <c r="D3482" s="505" t="s">
        <v>1062</v>
      </c>
      <c r="E3482" s="505" t="s">
        <v>2872</v>
      </c>
      <c r="F3482" s="505" t="str">
        <f>F3481</f>
        <v>8002</v>
      </c>
      <c r="G3482" s="504" t="s">
        <v>3343</v>
      </c>
      <c r="H3482" s="504">
        <v>0</v>
      </c>
      <c r="I3482" s="504" t="s">
        <v>5502</v>
      </c>
      <c r="J3482" s="504" t="s">
        <v>5502</v>
      </c>
      <c r="K3482" s="504">
        <v>614</v>
      </c>
      <c r="L3482" s="504" t="s">
        <v>5502</v>
      </c>
      <c r="M3482" s="504" t="s">
        <v>5502</v>
      </c>
      <c r="N3482" s="504">
        <v>0</v>
      </c>
      <c r="O3482" s="504">
        <v>665</v>
      </c>
    </row>
    <row r="3483" spans="2:15" x14ac:dyDescent="0.25">
      <c r="B3483" t="str">
        <f t="shared" si="54"/>
        <v>1164965037893Female</v>
      </c>
      <c r="C3483" s="256" t="s">
        <v>1063</v>
      </c>
      <c r="D3483" s="17" t="s">
        <v>1064</v>
      </c>
      <c r="E3483" s="17" t="s">
        <v>2874</v>
      </c>
      <c r="F3483" s="17" t="s">
        <v>2875</v>
      </c>
      <c r="G3483" s="256" t="s">
        <v>3904</v>
      </c>
      <c r="H3483" s="256">
        <v>0</v>
      </c>
      <c r="I3483" s="256" t="s">
        <v>5502</v>
      </c>
      <c r="J3483" s="256">
        <v>15</v>
      </c>
      <c r="K3483" s="256">
        <v>305</v>
      </c>
      <c r="L3483" s="256" t="s">
        <v>5502</v>
      </c>
      <c r="M3483" s="256">
        <v>0</v>
      </c>
      <c r="N3483" s="256">
        <v>0</v>
      </c>
      <c r="O3483" s="256">
        <v>330</v>
      </c>
    </row>
    <row r="3484" spans="2:15" x14ac:dyDescent="0.25">
      <c r="B3484" t="str">
        <f t="shared" si="54"/>
        <v>1164965037893Male</v>
      </c>
      <c r="C3484" s="256" t="s">
        <v>1063</v>
      </c>
      <c r="D3484" s="17" t="s">
        <v>1064</v>
      </c>
      <c r="E3484" s="17" t="s">
        <v>2874</v>
      </c>
      <c r="F3484" s="17" t="s">
        <v>2875</v>
      </c>
      <c r="G3484" s="256" t="s">
        <v>3905</v>
      </c>
      <c r="H3484" s="256" t="s">
        <v>5502</v>
      </c>
      <c r="I3484" s="256" t="s">
        <v>5502</v>
      </c>
      <c r="J3484" s="256">
        <v>17</v>
      </c>
      <c r="K3484" s="256">
        <v>301</v>
      </c>
      <c r="L3484" s="256" t="s">
        <v>5502</v>
      </c>
      <c r="M3484" s="256" t="s">
        <v>5502</v>
      </c>
      <c r="N3484" s="256">
        <v>0</v>
      </c>
      <c r="O3484" s="256">
        <v>331</v>
      </c>
    </row>
    <row r="3485" spans="2:15" x14ac:dyDescent="0.25">
      <c r="B3485" t="str">
        <f t="shared" si="54"/>
        <v>1164965037893Total</v>
      </c>
      <c r="C3485" s="504" t="s">
        <v>1063</v>
      </c>
      <c r="D3485" s="505" t="s">
        <v>1064</v>
      </c>
      <c r="E3485" s="505" t="s">
        <v>2874</v>
      </c>
      <c r="F3485" s="505" t="str">
        <f>F3484</f>
        <v>7893</v>
      </c>
      <c r="G3485" s="504" t="s">
        <v>3343</v>
      </c>
      <c r="H3485" s="504" t="s">
        <v>5502</v>
      </c>
      <c r="I3485" s="504">
        <v>13</v>
      </c>
      <c r="J3485" s="504">
        <v>32</v>
      </c>
      <c r="K3485" s="504">
        <v>606</v>
      </c>
      <c r="L3485" s="504" t="s">
        <v>5502</v>
      </c>
      <c r="M3485" s="504" t="s">
        <v>5502</v>
      </c>
      <c r="N3485" s="504">
        <v>0</v>
      </c>
      <c r="O3485" s="504">
        <v>661</v>
      </c>
    </row>
    <row r="3486" spans="2:15" x14ac:dyDescent="0.25">
      <c r="B3486" t="str">
        <f t="shared" si="54"/>
        <v>1164965037892Female</v>
      </c>
      <c r="C3486" s="256" t="s">
        <v>1063</v>
      </c>
      <c r="D3486" s="17" t="s">
        <v>1064</v>
      </c>
      <c r="E3486" s="17" t="s">
        <v>2876</v>
      </c>
      <c r="F3486" s="17" t="s">
        <v>2877</v>
      </c>
      <c r="G3486" s="256" t="s">
        <v>3904</v>
      </c>
      <c r="H3486" s="256">
        <v>0</v>
      </c>
      <c r="I3486" s="256" t="s">
        <v>5502</v>
      </c>
      <c r="J3486" s="256">
        <v>12</v>
      </c>
      <c r="K3486" s="256">
        <v>163</v>
      </c>
      <c r="L3486" s="256" t="s">
        <v>5502</v>
      </c>
      <c r="M3486" s="256" t="s">
        <v>5502</v>
      </c>
      <c r="N3486" s="256">
        <v>0</v>
      </c>
      <c r="O3486" s="256">
        <v>181</v>
      </c>
    </row>
    <row r="3487" spans="2:15" x14ac:dyDescent="0.25">
      <c r="B3487" t="str">
        <f t="shared" si="54"/>
        <v>1164965037892Male</v>
      </c>
      <c r="C3487" s="256" t="s">
        <v>1063</v>
      </c>
      <c r="D3487" s="17" t="s">
        <v>1064</v>
      </c>
      <c r="E3487" s="17" t="s">
        <v>2876</v>
      </c>
      <c r="F3487" s="17" t="s">
        <v>2877</v>
      </c>
      <c r="G3487" s="256" t="s">
        <v>3905</v>
      </c>
      <c r="H3487" s="256">
        <v>0</v>
      </c>
      <c r="I3487" s="256" t="s">
        <v>5502</v>
      </c>
      <c r="J3487" s="256" t="s">
        <v>5502</v>
      </c>
      <c r="K3487" s="256">
        <v>171</v>
      </c>
      <c r="L3487" s="256" t="s">
        <v>5502</v>
      </c>
      <c r="M3487" s="256" t="s">
        <v>5502</v>
      </c>
      <c r="N3487" s="256">
        <v>0</v>
      </c>
      <c r="O3487" s="256">
        <v>188</v>
      </c>
    </row>
    <row r="3488" spans="2:15" x14ac:dyDescent="0.25">
      <c r="B3488" t="str">
        <f t="shared" si="54"/>
        <v>1164965037892Total</v>
      </c>
      <c r="C3488" s="504" t="s">
        <v>1063</v>
      </c>
      <c r="D3488" s="505" t="s">
        <v>1064</v>
      </c>
      <c r="E3488" s="505" t="s">
        <v>2876</v>
      </c>
      <c r="F3488" s="505" t="str">
        <f>F3487</f>
        <v>7892</v>
      </c>
      <c r="G3488" s="504" t="s">
        <v>3343</v>
      </c>
      <c r="H3488" s="504">
        <v>0</v>
      </c>
      <c r="I3488" s="504" t="s">
        <v>5502</v>
      </c>
      <c r="J3488" s="504" t="s">
        <v>5502</v>
      </c>
      <c r="K3488" s="504">
        <v>334</v>
      </c>
      <c r="L3488" s="504" t="s">
        <v>5502</v>
      </c>
      <c r="M3488" s="504" t="s">
        <v>5502</v>
      </c>
      <c r="N3488" s="504">
        <v>0</v>
      </c>
      <c r="O3488" s="504">
        <v>369</v>
      </c>
    </row>
    <row r="3489" spans="2:15" x14ac:dyDescent="0.25">
      <c r="B3489" t="str">
        <f t="shared" si="54"/>
        <v>1085674046800Female</v>
      </c>
      <c r="C3489" s="256" t="s">
        <v>1065</v>
      </c>
      <c r="D3489" s="17" t="s">
        <v>1066</v>
      </c>
      <c r="E3489" s="17" t="s">
        <v>5265</v>
      </c>
      <c r="F3489" s="17" t="s">
        <v>5353</v>
      </c>
      <c r="G3489" s="256" t="s">
        <v>3904</v>
      </c>
      <c r="H3489" s="256">
        <v>0</v>
      </c>
      <c r="I3489" s="256">
        <v>0</v>
      </c>
      <c r="J3489" s="256">
        <v>0</v>
      </c>
      <c r="K3489" s="256" t="s">
        <v>5502</v>
      </c>
      <c r="L3489" s="256" t="s">
        <v>5502</v>
      </c>
      <c r="M3489" s="256">
        <v>0</v>
      </c>
      <c r="N3489" s="256">
        <v>0</v>
      </c>
      <c r="O3489" s="256">
        <v>47</v>
      </c>
    </row>
    <row r="3490" spans="2:15" x14ac:dyDescent="0.25">
      <c r="B3490" t="str">
        <f t="shared" si="54"/>
        <v>1085674046800Male</v>
      </c>
      <c r="C3490" s="256" t="s">
        <v>1065</v>
      </c>
      <c r="D3490" s="17" t="s">
        <v>1066</v>
      </c>
      <c r="E3490" s="17" t="s">
        <v>5265</v>
      </c>
      <c r="F3490" s="17" t="s">
        <v>5353</v>
      </c>
      <c r="G3490" s="256" t="s">
        <v>3905</v>
      </c>
      <c r="H3490" s="256">
        <v>0</v>
      </c>
      <c r="I3490" s="256">
        <v>0</v>
      </c>
      <c r="J3490" s="256">
        <v>0</v>
      </c>
      <c r="K3490" s="256" t="s">
        <v>5502</v>
      </c>
      <c r="L3490" s="256" t="s">
        <v>5502</v>
      </c>
      <c r="M3490" s="256">
        <v>0</v>
      </c>
      <c r="N3490" s="256">
        <v>0</v>
      </c>
      <c r="O3490" s="256">
        <v>59</v>
      </c>
    </row>
    <row r="3491" spans="2:15" x14ac:dyDescent="0.25">
      <c r="B3491" t="str">
        <f t="shared" si="54"/>
        <v>1085674046800Total</v>
      </c>
      <c r="C3491" s="504" t="s">
        <v>1065</v>
      </c>
      <c r="D3491" s="505" t="s">
        <v>1066</v>
      </c>
      <c r="E3491" s="505" t="s">
        <v>5265</v>
      </c>
      <c r="F3491" s="505" t="str">
        <f>F3490</f>
        <v>6800</v>
      </c>
      <c r="G3491" s="504" t="s">
        <v>3343</v>
      </c>
      <c r="H3491" s="504">
        <v>0</v>
      </c>
      <c r="I3491" s="504">
        <v>0</v>
      </c>
      <c r="J3491" s="504">
        <v>0</v>
      </c>
      <c r="K3491" s="504" t="s">
        <v>5502</v>
      </c>
      <c r="L3491" s="504" t="s">
        <v>5502</v>
      </c>
      <c r="M3491" s="504">
        <v>0</v>
      </c>
      <c r="N3491" s="504">
        <v>0</v>
      </c>
      <c r="O3491" s="504">
        <v>106</v>
      </c>
    </row>
    <row r="3492" spans="2:15" x14ac:dyDescent="0.25">
      <c r="B3492" t="str">
        <f t="shared" si="54"/>
        <v>1085674047398Female</v>
      </c>
      <c r="C3492" s="256" t="s">
        <v>1065</v>
      </c>
      <c r="D3492" s="17" t="s">
        <v>1066</v>
      </c>
      <c r="E3492" s="17" t="s">
        <v>5266</v>
      </c>
      <c r="F3492" s="17" t="s">
        <v>5354</v>
      </c>
      <c r="G3492" s="256" t="s">
        <v>3904</v>
      </c>
      <c r="H3492" s="256">
        <v>0</v>
      </c>
      <c r="I3492" s="256">
        <v>0</v>
      </c>
      <c r="J3492" s="256" t="s">
        <v>5502</v>
      </c>
      <c r="K3492" s="256" t="s">
        <v>5502</v>
      </c>
      <c r="L3492" s="256">
        <v>0</v>
      </c>
      <c r="M3492" s="256">
        <v>0</v>
      </c>
      <c r="N3492" s="256">
        <v>0</v>
      </c>
      <c r="O3492" s="256">
        <v>26</v>
      </c>
    </row>
    <row r="3493" spans="2:15" x14ac:dyDescent="0.25">
      <c r="B3493" t="str">
        <f t="shared" si="54"/>
        <v>1085674047398Male</v>
      </c>
      <c r="C3493" s="256" t="s">
        <v>1065</v>
      </c>
      <c r="D3493" s="17" t="s">
        <v>1066</v>
      </c>
      <c r="E3493" s="17" t="s">
        <v>5266</v>
      </c>
      <c r="F3493" s="17" t="s">
        <v>5354</v>
      </c>
      <c r="G3493" s="256" t="s">
        <v>3905</v>
      </c>
      <c r="H3493" s="256">
        <v>0</v>
      </c>
      <c r="I3493" s="256">
        <v>0</v>
      </c>
      <c r="J3493" s="256">
        <v>0</v>
      </c>
      <c r="K3493" s="256">
        <v>21</v>
      </c>
      <c r="L3493" s="256">
        <v>0</v>
      </c>
      <c r="M3493" s="256">
        <v>0</v>
      </c>
      <c r="N3493" s="256">
        <v>0</v>
      </c>
      <c r="O3493" s="256">
        <v>21</v>
      </c>
    </row>
    <row r="3494" spans="2:15" x14ac:dyDescent="0.25">
      <c r="B3494" t="str">
        <f t="shared" si="54"/>
        <v>1085674047398Total</v>
      </c>
      <c r="C3494" s="504" t="s">
        <v>1065</v>
      </c>
      <c r="D3494" s="505" t="s">
        <v>1066</v>
      </c>
      <c r="E3494" s="505" t="s">
        <v>5266</v>
      </c>
      <c r="F3494" s="505" t="str">
        <f>F3493</f>
        <v>7398</v>
      </c>
      <c r="G3494" s="504" t="s">
        <v>3343</v>
      </c>
      <c r="H3494" s="504">
        <v>0</v>
      </c>
      <c r="I3494" s="504">
        <v>0</v>
      </c>
      <c r="J3494" s="504" t="s">
        <v>5502</v>
      </c>
      <c r="K3494" s="504" t="s">
        <v>5502</v>
      </c>
      <c r="L3494" s="504">
        <v>0</v>
      </c>
      <c r="M3494" s="504">
        <v>0</v>
      </c>
      <c r="N3494" s="504">
        <v>0</v>
      </c>
      <c r="O3494" s="504">
        <v>47</v>
      </c>
    </row>
    <row r="3495" spans="2:15" x14ac:dyDescent="0.25">
      <c r="B3495" t="str">
        <f t="shared" si="54"/>
        <v>1044356038093Female</v>
      </c>
      <c r="C3495" s="256" t="s">
        <v>1067</v>
      </c>
      <c r="D3495" s="17" t="s">
        <v>1068</v>
      </c>
      <c r="E3495" s="17" t="s">
        <v>2878</v>
      </c>
      <c r="F3495" s="17" t="s">
        <v>2879</v>
      </c>
      <c r="G3495" s="256" t="s">
        <v>3904</v>
      </c>
      <c r="H3495" s="256" t="s">
        <v>5502</v>
      </c>
      <c r="I3495" s="256">
        <v>54</v>
      </c>
      <c r="J3495" s="256" t="s">
        <v>5502</v>
      </c>
      <c r="K3495" s="256">
        <v>166</v>
      </c>
      <c r="L3495" s="256">
        <v>27</v>
      </c>
      <c r="M3495" s="256" t="s">
        <v>5502</v>
      </c>
      <c r="N3495" s="256">
        <v>0</v>
      </c>
      <c r="O3495" s="256">
        <v>251</v>
      </c>
    </row>
    <row r="3496" spans="2:15" x14ac:dyDescent="0.25">
      <c r="B3496" t="str">
        <f t="shared" si="54"/>
        <v>1044356038093Male</v>
      </c>
      <c r="C3496" s="256" t="s">
        <v>1067</v>
      </c>
      <c r="D3496" s="17" t="s">
        <v>1068</v>
      </c>
      <c r="E3496" s="17" t="s">
        <v>2878</v>
      </c>
      <c r="F3496" s="17" t="s">
        <v>2879</v>
      </c>
      <c r="G3496" s="256" t="s">
        <v>3905</v>
      </c>
      <c r="H3496" s="256" t="s">
        <v>5502</v>
      </c>
      <c r="I3496" s="256">
        <v>63</v>
      </c>
      <c r="J3496" s="256" t="s">
        <v>5502</v>
      </c>
      <c r="K3496" s="256">
        <v>197</v>
      </c>
      <c r="L3496" s="256">
        <v>18</v>
      </c>
      <c r="M3496" s="256" t="s">
        <v>5502</v>
      </c>
      <c r="N3496" s="256">
        <v>0</v>
      </c>
      <c r="O3496" s="256">
        <v>284</v>
      </c>
    </row>
    <row r="3497" spans="2:15" x14ac:dyDescent="0.25">
      <c r="B3497" t="str">
        <f t="shared" si="54"/>
        <v>1044356038093Total</v>
      </c>
      <c r="C3497" s="504" t="s">
        <v>1067</v>
      </c>
      <c r="D3497" s="505" t="s">
        <v>1068</v>
      </c>
      <c r="E3497" s="505" t="s">
        <v>2878</v>
      </c>
      <c r="F3497" s="505" t="str">
        <f>F3496</f>
        <v>8093</v>
      </c>
      <c r="G3497" s="504" t="s">
        <v>3343</v>
      </c>
      <c r="H3497" s="504" t="s">
        <v>5502</v>
      </c>
      <c r="I3497" s="504">
        <v>117</v>
      </c>
      <c r="J3497" s="504" t="s">
        <v>5502</v>
      </c>
      <c r="K3497" s="504">
        <v>363</v>
      </c>
      <c r="L3497" s="504">
        <v>45</v>
      </c>
      <c r="M3497" s="504" t="s">
        <v>5502</v>
      </c>
      <c r="N3497" s="504">
        <v>0</v>
      </c>
      <c r="O3497" s="504">
        <v>535</v>
      </c>
    </row>
    <row r="3498" spans="2:15" x14ac:dyDescent="0.25">
      <c r="B3498" t="str">
        <f t="shared" si="54"/>
        <v>1044356038092Female</v>
      </c>
      <c r="C3498" s="256" t="s">
        <v>1067</v>
      </c>
      <c r="D3498" s="17" t="s">
        <v>1068</v>
      </c>
      <c r="E3498" s="17" t="s">
        <v>2880</v>
      </c>
      <c r="F3498" s="17" t="s">
        <v>2881</v>
      </c>
      <c r="G3498" s="256" t="s">
        <v>3904</v>
      </c>
      <c r="H3498" s="256">
        <v>0</v>
      </c>
      <c r="I3498" s="256">
        <v>34</v>
      </c>
      <c r="J3498" s="256" t="s">
        <v>5502</v>
      </c>
      <c r="K3498" s="256">
        <v>75</v>
      </c>
      <c r="L3498" s="256" t="s">
        <v>5502</v>
      </c>
      <c r="M3498" s="256" t="s">
        <v>5502</v>
      </c>
      <c r="N3498" s="256">
        <v>0</v>
      </c>
      <c r="O3498" s="256">
        <v>136</v>
      </c>
    </row>
    <row r="3499" spans="2:15" x14ac:dyDescent="0.25">
      <c r="B3499" t="str">
        <f t="shared" si="54"/>
        <v>1044356038092Male</v>
      </c>
      <c r="C3499" s="256" t="s">
        <v>1067</v>
      </c>
      <c r="D3499" s="17" t="s">
        <v>1068</v>
      </c>
      <c r="E3499" s="17" t="s">
        <v>2880</v>
      </c>
      <c r="F3499" s="17" t="s">
        <v>2881</v>
      </c>
      <c r="G3499" s="256" t="s">
        <v>3905</v>
      </c>
      <c r="H3499" s="256">
        <v>0</v>
      </c>
      <c r="I3499" s="256">
        <v>37</v>
      </c>
      <c r="J3499" s="256">
        <v>0</v>
      </c>
      <c r="K3499" s="256">
        <v>130</v>
      </c>
      <c r="L3499" s="256" t="s">
        <v>5502</v>
      </c>
      <c r="M3499" s="256" t="s">
        <v>5502</v>
      </c>
      <c r="N3499" s="256">
        <v>0</v>
      </c>
      <c r="O3499" s="256">
        <v>188</v>
      </c>
    </row>
    <row r="3500" spans="2:15" x14ac:dyDescent="0.25">
      <c r="B3500" t="str">
        <f t="shared" si="54"/>
        <v>1044356038092Total</v>
      </c>
      <c r="C3500" s="504" t="s">
        <v>1067</v>
      </c>
      <c r="D3500" s="505" t="s">
        <v>1068</v>
      </c>
      <c r="E3500" s="505" t="s">
        <v>2880</v>
      </c>
      <c r="F3500" s="505" t="str">
        <f>F3499</f>
        <v>8092</v>
      </c>
      <c r="G3500" s="504" t="s">
        <v>3343</v>
      </c>
      <c r="H3500" s="504">
        <v>0</v>
      </c>
      <c r="I3500" s="504">
        <v>71</v>
      </c>
      <c r="J3500" s="504" t="s">
        <v>5502</v>
      </c>
      <c r="K3500" s="504">
        <v>205</v>
      </c>
      <c r="L3500" s="504">
        <v>44</v>
      </c>
      <c r="M3500" s="504" t="s">
        <v>5502</v>
      </c>
      <c r="N3500" s="504">
        <v>0</v>
      </c>
      <c r="O3500" s="504">
        <v>324</v>
      </c>
    </row>
    <row r="3501" spans="2:15" x14ac:dyDescent="0.25">
      <c r="B3501" t="str">
        <f t="shared" si="54"/>
        <v>1044357037387Female</v>
      </c>
      <c r="C3501" s="256" t="s">
        <v>1069</v>
      </c>
      <c r="D3501" s="17" t="s">
        <v>1070</v>
      </c>
      <c r="E3501" s="17" t="s">
        <v>2882</v>
      </c>
      <c r="F3501" s="17" t="s">
        <v>2883</v>
      </c>
      <c r="G3501" s="256" t="s">
        <v>3904</v>
      </c>
      <c r="H3501" s="256">
        <v>0</v>
      </c>
      <c r="I3501" s="256" t="s">
        <v>5502</v>
      </c>
      <c r="J3501" s="256" t="s">
        <v>5502</v>
      </c>
      <c r="K3501" s="256">
        <v>109</v>
      </c>
      <c r="L3501" s="256" t="s">
        <v>5502</v>
      </c>
      <c r="M3501" s="256" t="s">
        <v>5502</v>
      </c>
      <c r="N3501" s="256">
        <v>0</v>
      </c>
      <c r="O3501" s="256">
        <v>114</v>
      </c>
    </row>
    <row r="3502" spans="2:15" x14ac:dyDescent="0.25">
      <c r="B3502" t="str">
        <f t="shared" si="54"/>
        <v>1044357037387Male</v>
      </c>
      <c r="C3502" s="256" t="s">
        <v>1069</v>
      </c>
      <c r="D3502" s="17" t="s">
        <v>1070</v>
      </c>
      <c r="E3502" s="17" t="s">
        <v>2882</v>
      </c>
      <c r="F3502" s="17" t="s">
        <v>2883</v>
      </c>
      <c r="G3502" s="256" t="s">
        <v>3905</v>
      </c>
      <c r="H3502" s="256" t="s">
        <v>5502</v>
      </c>
      <c r="I3502" s="256" t="s">
        <v>5502</v>
      </c>
      <c r="J3502" s="256" t="s">
        <v>5502</v>
      </c>
      <c r="K3502" s="256">
        <v>94</v>
      </c>
      <c r="L3502" s="256" t="s">
        <v>5502</v>
      </c>
      <c r="M3502" s="256">
        <v>0</v>
      </c>
      <c r="N3502" s="256">
        <v>0</v>
      </c>
      <c r="O3502" s="256">
        <v>101</v>
      </c>
    </row>
    <row r="3503" spans="2:15" x14ac:dyDescent="0.25">
      <c r="B3503" t="str">
        <f t="shared" si="54"/>
        <v>1044357037387Total</v>
      </c>
      <c r="C3503" s="504" t="s">
        <v>1069</v>
      </c>
      <c r="D3503" s="505" t="s">
        <v>1070</v>
      </c>
      <c r="E3503" s="505" t="s">
        <v>2882</v>
      </c>
      <c r="F3503" s="505" t="str">
        <f>F3502</f>
        <v>7387</v>
      </c>
      <c r="G3503" s="504" t="s">
        <v>3343</v>
      </c>
      <c r="H3503" s="504" t="s">
        <v>5502</v>
      </c>
      <c r="I3503" s="504" t="s">
        <v>5502</v>
      </c>
      <c r="J3503" s="504" t="s">
        <v>5502</v>
      </c>
      <c r="K3503" s="504">
        <v>203</v>
      </c>
      <c r="L3503" s="504" t="s">
        <v>5502</v>
      </c>
      <c r="M3503" s="504" t="s">
        <v>5502</v>
      </c>
      <c r="N3503" s="504">
        <v>0</v>
      </c>
      <c r="O3503" s="504">
        <v>215</v>
      </c>
    </row>
    <row r="3504" spans="2:15" x14ac:dyDescent="0.25">
      <c r="B3504" t="str">
        <f t="shared" si="54"/>
        <v>1044357033124Female</v>
      </c>
      <c r="C3504" s="256" t="s">
        <v>1069</v>
      </c>
      <c r="D3504" s="17" t="s">
        <v>1070</v>
      </c>
      <c r="E3504" s="17" t="s">
        <v>2884</v>
      </c>
      <c r="F3504" s="17" t="s">
        <v>2885</v>
      </c>
      <c r="G3504" s="256" t="s">
        <v>3904</v>
      </c>
      <c r="H3504" s="256">
        <v>0</v>
      </c>
      <c r="I3504" s="256" t="s">
        <v>5502</v>
      </c>
      <c r="J3504" s="256" t="s">
        <v>5502</v>
      </c>
      <c r="K3504" s="256">
        <v>184</v>
      </c>
      <c r="L3504" s="256" t="s">
        <v>5502</v>
      </c>
      <c r="M3504" s="256" t="s">
        <v>5502</v>
      </c>
      <c r="N3504" s="256">
        <v>0</v>
      </c>
      <c r="O3504" s="256">
        <v>190</v>
      </c>
    </row>
    <row r="3505" spans="2:15" x14ac:dyDescent="0.25">
      <c r="B3505" t="str">
        <f t="shared" si="54"/>
        <v>1044357033124Male</v>
      </c>
      <c r="C3505" s="256" t="s">
        <v>1069</v>
      </c>
      <c r="D3505" s="17" t="s">
        <v>1070</v>
      </c>
      <c r="E3505" s="17" t="s">
        <v>2884</v>
      </c>
      <c r="F3505" s="17" t="s">
        <v>2885</v>
      </c>
      <c r="G3505" s="256" t="s">
        <v>3905</v>
      </c>
      <c r="H3505" s="256">
        <v>0</v>
      </c>
      <c r="I3505" s="256">
        <v>11</v>
      </c>
      <c r="J3505" s="256" t="s">
        <v>5502</v>
      </c>
      <c r="K3505" s="256">
        <v>210</v>
      </c>
      <c r="L3505" s="256" t="s">
        <v>5502</v>
      </c>
      <c r="M3505" s="256" t="s">
        <v>5502</v>
      </c>
      <c r="N3505" s="256">
        <v>0</v>
      </c>
      <c r="O3505" s="256">
        <v>228</v>
      </c>
    </row>
    <row r="3506" spans="2:15" x14ac:dyDescent="0.25">
      <c r="B3506" t="str">
        <f t="shared" si="54"/>
        <v>1044357033124Total</v>
      </c>
      <c r="C3506" s="504" t="s">
        <v>1069</v>
      </c>
      <c r="D3506" s="505" t="s">
        <v>1070</v>
      </c>
      <c r="E3506" s="505" t="s">
        <v>2884</v>
      </c>
      <c r="F3506" s="505" t="str">
        <f>F3505</f>
        <v>3124</v>
      </c>
      <c r="G3506" s="504" t="s">
        <v>3343</v>
      </c>
      <c r="H3506" s="504">
        <v>0</v>
      </c>
      <c r="I3506" s="504" t="s">
        <v>5502</v>
      </c>
      <c r="J3506" s="504" t="s">
        <v>5502</v>
      </c>
      <c r="K3506" s="504">
        <v>394</v>
      </c>
      <c r="L3506" s="504" t="s">
        <v>5502</v>
      </c>
      <c r="M3506" s="504" t="s">
        <v>5502</v>
      </c>
      <c r="N3506" s="504">
        <v>0</v>
      </c>
      <c r="O3506" s="504">
        <v>418</v>
      </c>
    </row>
    <row r="3507" spans="2:15" x14ac:dyDescent="0.25">
      <c r="B3507" t="str">
        <f t="shared" si="54"/>
        <v>1295472033940Female</v>
      </c>
      <c r="C3507" s="256" t="s">
        <v>1071</v>
      </c>
      <c r="D3507" s="17" t="s">
        <v>1072</v>
      </c>
      <c r="E3507" s="17" t="s">
        <v>2886</v>
      </c>
      <c r="F3507" s="17" t="s">
        <v>2887</v>
      </c>
      <c r="G3507" s="256" t="s">
        <v>3904</v>
      </c>
      <c r="H3507" s="256">
        <v>0</v>
      </c>
      <c r="I3507" s="256" t="s">
        <v>5502</v>
      </c>
      <c r="J3507" s="256">
        <v>84</v>
      </c>
      <c r="K3507" s="256">
        <v>147</v>
      </c>
      <c r="L3507" s="256" t="s">
        <v>5502</v>
      </c>
      <c r="M3507" s="256" t="s">
        <v>5502</v>
      </c>
      <c r="N3507" s="256">
        <v>0</v>
      </c>
      <c r="O3507" s="256">
        <v>240</v>
      </c>
    </row>
    <row r="3508" spans="2:15" x14ac:dyDescent="0.25">
      <c r="B3508" t="str">
        <f t="shared" si="54"/>
        <v>1295472033940Male</v>
      </c>
      <c r="C3508" s="256" t="s">
        <v>1071</v>
      </c>
      <c r="D3508" s="17" t="s">
        <v>1072</v>
      </c>
      <c r="E3508" s="17" t="s">
        <v>2886</v>
      </c>
      <c r="F3508" s="17" t="s">
        <v>2887</v>
      </c>
      <c r="G3508" s="256" t="s">
        <v>3905</v>
      </c>
      <c r="H3508" s="256">
        <v>0</v>
      </c>
      <c r="I3508" s="256">
        <v>13</v>
      </c>
      <c r="J3508" s="256">
        <v>99</v>
      </c>
      <c r="K3508" s="256">
        <v>138</v>
      </c>
      <c r="L3508" s="256" t="s">
        <v>5502</v>
      </c>
      <c r="M3508" s="256" t="s">
        <v>5502</v>
      </c>
      <c r="N3508" s="256">
        <v>0</v>
      </c>
      <c r="O3508" s="256">
        <v>253</v>
      </c>
    </row>
    <row r="3509" spans="2:15" x14ac:dyDescent="0.25">
      <c r="B3509" t="str">
        <f t="shared" si="54"/>
        <v>1295472033940Total</v>
      </c>
      <c r="C3509" s="504" t="s">
        <v>1071</v>
      </c>
      <c r="D3509" s="505" t="s">
        <v>1072</v>
      </c>
      <c r="E3509" s="505" t="s">
        <v>2886</v>
      </c>
      <c r="F3509" s="505" t="str">
        <f>F3508</f>
        <v>3940</v>
      </c>
      <c r="G3509" s="504" t="s">
        <v>3343</v>
      </c>
      <c r="H3509" s="504">
        <v>0</v>
      </c>
      <c r="I3509" s="504" t="s">
        <v>5502</v>
      </c>
      <c r="J3509" s="504">
        <v>183</v>
      </c>
      <c r="K3509" s="504">
        <v>285</v>
      </c>
      <c r="L3509" s="504" t="s">
        <v>5502</v>
      </c>
      <c r="M3509" s="504" t="s">
        <v>5502</v>
      </c>
      <c r="N3509" s="504">
        <v>0</v>
      </c>
      <c r="O3509" s="504">
        <v>493</v>
      </c>
    </row>
    <row r="3510" spans="2:15" x14ac:dyDescent="0.25">
      <c r="B3510" t="str">
        <f t="shared" si="54"/>
        <v>1043762032708Female</v>
      </c>
      <c r="C3510" s="256" t="s">
        <v>1073</v>
      </c>
      <c r="D3510" s="17" t="s">
        <v>1074</v>
      </c>
      <c r="E3510" s="17" t="s">
        <v>2888</v>
      </c>
      <c r="F3510" s="17" t="s">
        <v>2889</v>
      </c>
      <c r="G3510" s="256" t="s">
        <v>3904</v>
      </c>
      <c r="H3510" s="256" t="s">
        <v>5502</v>
      </c>
      <c r="I3510" s="256" t="s">
        <v>5502</v>
      </c>
      <c r="J3510" s="256" t="s">
        <v>5502</v>
      </c>
      <c r="K3510" s="256">
        <v>242</v>
      </c>
      <c r="L3510" s="256" t="s">
        <v>5502</v>
      </c>
      <c r="M3510" s="256">
        <v>0</v>
      </c>
      <c r="N3510" s="256">
        <v>0</v>
      </c>
      <c r="O3510" s="256">
        <v>256</v>
      </c>
    </row>
    <row r="3511" spans="2:15" x14ac:dyDescent="0.25">
      <c r="B3511" t="str">
        <f t="shared" si="54"/>
        <v>1043762032708Male</v>
      </c>
      <c r="C3511" s="256" t="s">
        <v>1073</v>
      </c>
      <c r="D3511" s="17" t="s">
        <v>1074</v>
      </c>
      <c r="E3511" s="17" t="s">
        <v>2888</v>
      </c>
      <c r="F3511" s="17" t="s">
        <v>2889</v>
      </c>
      <c r="G3511" s="256" t="s">
        <v>3905</v>
      </c>
      <c r="H3511" s="256">
        <v>0</v>
      </c>
      <c r="I3511" s="256" t="s">
        <v>5502</v>
      </c>
      <c r="J3511" s="256" t="s">
        <v>5502</v>
      </c>
      <c r="K3511" s="256">
        <v>259</v>
      </c>
      <c r="L3511" s="256" t="s">
        <v>5502</v>
      </c>
      <c r="M3511" s="256">
        <v>0</v>
      </c>
      <c r="N3511" s="256">
        <v>0</v>
      </c>
      <c r="O3511" s="256">
        <v>268</v>
      </c>
    </row>
    <row r="3512" spans="2:15" x14ac:dyDescent="0.25">
      <c r="B3512" t="str">
        <f t="shared" si="54"/>
        <v>1043762032708Total</v>
      </c>
      <c r="C3512" s="504" t="s">
        <v>1073</v>
      </c>
      <c r="D3512" s="505" t="s">
        <v>1074</v>
      </c>
      <c r="E3512" s="505" t="s">
        <v>2888</v>
      </c>
      <c r="F3512" s="505" t="str">
        <f>F3511</f>
        <v>2708</v>
      </c>
      <c r="G3512" s="504" t="s">
        <v>3343</v>
      </c>
      <c r="H3512" s="504" t="s">
        <v>5502</v>
      </c>
      <c r="I3512" s="504" t="s">
        <v>5502</v>
      </c>
      <c r="J3512" s="504" t="s">
        <v>5502</v>
      </c>
      <c r="K3512" s="504">
        <v>501</v>
      </c>
      <c r="L3512" s="504">
        <v>13</v>
      </c>
      <c r="M3512" s="504">
        <v>0</v>
      </c>
      <c r="N3512" s="504">
        <v>0</v>
      </c>
      <c r="O3512" s="504">
        <v>524</v>
      </c>
    </row>
    <row r="3513" spans="2:15" x14ac:dyDescent="0.25">
      <c r="B3513" t="str">
        <f t="shared" si="54"/>
        <v>1164966033569Female</v>
      </c>
      <c r="C3513" s="256" t="s">
        <v>1075</v>
      </c>
      <c r="D3513" s="17" t="s">
        <v>1076</v>
      </c>
      <c r="E3513" s="17" t="s">
        <v>2890</v>
      </c>
      <c r="F3513" s="17" t="s">
        <v>2891</v>
      </c>
      <c r="G3513" s="256" t="s">
        <v>3904</v>
      </c>
      <c r="H3513" s="256">
        <v>0</v>
      </c>
      <c r="I3513" s="256">
        <v>16</v>
      </c>
      <c r="J3513" s="256">
        <v>44</v>
      </c>
      <c r="K3513" s="256">
        <v>319</v>
      </c>
      <c r="L3513" s="256" t="s">
        <v>5502</v>
      </c>
      <c r="M3513" s="256">
        <v>0</v>
      </c>
      <c r="N3513" s="256" t="s">
        <v>5502</v>
      </c>
      <c r="O3513" s="256">
        <v>389</v>
      </c>
    </row>
    <row r="3514" spans="2:15" x14ac:dyDescent="0.25">
      <c r="B3514" t="str">
        <f t="shared" si="54"/>
        <v>1164966033569Male</v>
      </c>
      <c r="C3514" s="256" t="s">
        <v>1075</v>
      </c>
      <c r="D3514" s="17" t="s">
        <v>1076</v>
      </c>
      <c r="E3514" s="17" t="s">
        <v>2890</v>
      </c>
      <c r="F3514" s="17" t="s">
        <v>2891</v>
      </c>
      <c r="G3514" s="256" t="s">
        <v>3905</v>
      </c>
      <c r="H3514" s="256" t="s">
        <v>5502</v>
      </c>
      <c r="I3514" s="256">
        <v>19</v>
      </c>
      <c r="J3514" s="256">
        <v>25</v>
      </c>
      <c r="K3514" s="256">
        <v>314</v>
      </c>
      <c r="L3514" s="256" t="s">
        <v>5502</v>
      </c>
      <c r="M3514" s="256">
        <v>0</v>
      </c>
      <c r="N3514" s="256">
        <v>0</v>
      </c>
      <c r="O3514" s="256">
        <v>367</v>
      </c>
    </row>
    <row r="3515" spans="2:15" x14ac:dyDescent="0.25">
      <c r="B3515" t="str">
        <f t="shared" si="54"/>
        <v>1164966033569Total</v>
      </c>
      <c r="C3515" s="504" t="s">
        <v>1075</v>
      </c>
      <c r="D3515" s="505" t="s">
        <v>1076</v>
      </c>
      <c r="E3515" s="505" t="s">
        <v>2890</v>
      </c>
      <c r="F3515" s="505" t="str">
        <f>F3514</f>
        <v>3569</v>
      </c>
      <c r="G3515" s="504" t="s">
        <v>3343</v>
      </c>
      <c r="H3515" s="504" t="s">
        <v>5502</v>
      </c>
      <c r="I3515" s="504">
        <v>35</v>
      </c>
      <c r="J3515" s="504">
        <v>69</v>
      </c>
      <c r="K3515" s="504">
        <v>633</v>
      </c>
      <c r="L3515" s="504" t="s">
        <v>5502</v>
      </c>
      <c r="M3515" s="504">
        <v>0</v>
      </c>
      <c r="N3515" s="504" t="s">
        <v>5502</v>
      </c>
      <c r="O3515" s="504">
        <v>756</v>
      </c>
    </row>
    <row r="3516" spans="2:15" x14ac:dyDescent="0.25">
      <c r="B3516" t="str">
        <f t="shared" si="54"/>
        <v>1164966038372Female</v>
      </c>
      <c r="C3516" s="256" t="s">
        <v>1075</v>
      </c>
      <c r="D3516" s="17" t="s">
        <v>1076</v>
      </c>
      <c r="E3516" s="17" t="s">
        <v>2892</v>
      </c>
      <c r="F3516" s="17" t="s">
        <v>10668</v>
      </c>
      <c r="G3516" s="256" t="s">
        <v>3904</v>
      </c>
      <c r="H3516" s="256">
        <v>0</v>
      </c>
      <c r="I3516" s="256" t="s">
        <v>5502</v>
      </c>
      <c r="J3516" s="256">
        <v>22</v>
      </c>
      <c r="K3516" s="256">
        <v>154</v>
      </c>
      <c r="L3516" s="256">
        <v>15</v>
      </c>
      <c r="M3516" s="256" t="s">
        <v>5502</v>
      </c>
      <c r="N3516" s="256">
        <v>0</v>
      </c>
      <c r="O3516" s="256">
        <v>198</v>
      </c>
    </row>
    <row r="3517" spans="2:15" x14ac:dyDescent="0.25">
      <c r="B3517" t="str">
        <f t="shared" si="54"/>
        <v>1164966038372Male</v>
      </c>
      <c r="C3517" s="256" t="s">
        <v>1075</v>
      </c>
      <c r="D3517" s="17" t="s">
        <v>1076</v>
      </c>
      <c r="E3517" s="17" t="s">
        <v>2892</v>
      </c>
      <c r="F3517" s="17" t="s">
        <v>10668</v>
      </c>
      <c r="G3517" s="256" t="s">
        <v>3905</v>
      </c>
      <c r="H3517" s="256" t="s">
        <v>5502</v>
      </c>
      <c r="I3517" s="256">
        <v>11</v>
      </c>
      <c r="J3517" s="256">
        <v>29</v>
      </c>
      <c r="K3517" s="256">
        <v>178</v>
      </c>
      <c r="L3517" s="256" t="s">
        <v>5502</v>
      </c>
      <c r="M3517" s="256">
        <v>0</v>
      </c>
      <c r="N3517" s="256">
        <v>0</v>
      </c>
      <c r="O3517" s="256">
        <v>226</v>
      </c>
    </row>
    <row r="3518" spans="2:15" x14ac:dyDescent="0.25">
      <c r="B3518" t="str">
        <f t="shared" si="54"/>
        <v>1164966038372Total</v>
      </c>
      <c r="C3518" s="504" t="s">
        <v>1075</v>
      </c>
      <c r="D3518" s="505" t="s">
        <v>1076</v>
      </c>
      <c r="E3518" s="505" t="s">
        <v>2892</v>
      </c>
      <c r="F3518" s="505" t="str">
        <f>F3517</f>
        <v>8372</v>
      </c>
      <c r="G3518" s="504" t="s">
        <v>3343</v>
      </c>
      <c r="H3518" s="504" t="s">
        <v>5502</v>
      </c>
      <c r="I3518" s="504" t="s">
        <v>5502</v>
      </c>
      <c r="J3518" s="504">
        <v>51</v>
      </c>
      <c r="K3518" s="504">
        <v>332</v>
      </c>
      <c r="L3518" s="504" t="s">
        <v>5502</v>
      </c>
      <c r="M3518" s="504" t="s">
        <v>5502</v>
      </c>
      <c r="N3518" s="504">
        <v>0</v>
      </c>
      <c r="O3518" s="504">
        <v>424</v>
      </c>
    </row>
    <row r="3519" spans="2:15" x14ac:dyDescent="0.25">
      <c r="B3519" t="str">
        <f t="shared" si="54"/>
        <v>1152180031729Female</v>
      </c>
      <c r="C3519" s="256" t="s">
        <v>1077</v>
      </c>
      <c r="D3519" s="17" t="s">
        <v>1078</v>
      </c>
      <c r="E3519" s="17" t="s">
        <v>2893</v>
      </c>
      <c r="F3519" s="17" t="s">
        <v>2894</v>
      </c>
      <c r="G3519" s="256" t="s">
        <v>3904</v>
      </c>
      <c r="H3519" s="256">
        <v>0</v>
      </c>
      <c r="I3519" s="256" t="s">
        <v>5502</v>
      </c>
      <c r="J3519" s="256">
        <v>14</v>
      </c>
      <c r="K3519" s="256">
        <v>209</v>
      </c>
      <c r="L3519" s="256" t="s">
        <v>5502</v>
      </c>
      <c r="M3519" s="256" t="s">
        <v>5502</v>
      </c>
      <c r="N3519" s="256">
        <v>0</v>
      </c>
      <c r="O3519" s="256">
        <v>238</v>
      </c>
    </row>
    <row r="3520" spans="2:15" x14ac:dyDescent="0.25">
      <c r="B3520" t="str">
        <f t="shared" si="54"/>
        <v>1152180031729Male</v>
      </c>
      <c r="C3520" s="256" t="s">
        <v>1077</v>
      </c>
      <c r="D3520" s="17" t="s">
        <v>1078</v>
      </c>
      <c r="E3520" s="17" t="s">
        <v>2893</v>
      </c>
      <c r="F3520" s="17" t="s">
        <v>2894</v>
      </c>
      <c r="G3520" s="256" t="s">
        <v>3905</v>
      </c>
      <c r="H3520" s="256" t="s">
        <v>5502</v>
      </c>
      <c r="I3520" s="256">
        <v>13</v>
      </c>
      <c r="J3520" s="256" t="s">
        <v>5502</v>
      </c>
      <c r="K3520" s="256">
        <v>237</v>
      </c>
      <c r="L3520" s="256" t="s">
        <v>5502</v>
      </c>
      <c r="M3520" s="256" t="s">
        <v>5502</v>
      </c>
      <c r="N3520" s="256">
        <v>0</v>
      </c>
      <c r="O3520" s="256">
        <v>269</v>
      </c>
    </row>
    <row r="3521" spans="2:15" x14ac:dyDescent="0.25">
      <c r="B3521" t="str">
        <f t="shared" si="54"/>
        <v>1152180031729Total</v>
      </c>
      <c r="C3521" s="504" t="s">
        <v>1077</v>
      </c>
      <c r="D3521" s="505" t="s">
        <v>1078</v>
      </c>
      <c r="E3521" s="505" t="s">
        <v>2893</v>
      </c>
      <c r="F3521" s="505" t="str">
        <f>F3520</f>
        <v>1729</v>
      </c>
      <c r="G3521" s="504" t="s">
        <v>3343</v>
      </c>
      <c r="H3521" s="504" t="s">
        <v>5502</v>
      </c>
      <c r="I3521" s="504" t="s">
        <v>5502</v>
      </c>
      <c r="J3521" s="504" t="s">
        <v>5502</v>
      </c>
      <c r="K3521" s="504">
        <v>446</v>
      </c>
      <c r="L3521" s="504" t="s">
        <v>5502</v>
      </c>
      <c r="M3521" s="504" t="s">
        <v>5502</v>
      </c>
      <c r="N3521" s="504">
        <v>0</v>
      </c>
      <c r="O3521" s="504">
        <v>507</v>
      </c>
    </row>
    <row r="3522" spans="2:15" x14ac:dyDescent="0.25">
      <c r="B3522" t="str">
        <f t="shared" si="54"/>
        <v>1152180035221Female</v>
      </c>
      <c r="C3522" s="256" t="s">
        <v>1077</v>
      </c>
      <c r="D3522" s="17" t="s">
        <v>1078</v>
      </c>
      <c r="E3522" s="17" t="s">
        <v>2895</v>
      </c>
      <c r="F3522" s="17" t="s">
        <v>2896</v>
      </c>
      <c r="G3522" s="256" t="s">
        <v>3904</v>
      </c>
      <c r="H3522" s="256" t="s">
        <v>5502</v>
      </c>
      <c r="I3522" s="256">
        <v>15</v>
      </c>
      <c r="J3522" s="256">
        <v>19</v>
      </c>
      <c r="K3522" s="256">
        <v>454</v>
      </c>
      <c r="L3522" s="256" t="s">
        <v>5502</v>
      </c>
      <c r="M3522" s="256">
        <v>11</v>
      </c>
      <c r="N3522" s="256" t="s">
        <v>5502</v>
      </c>
      <c r="O3522" s="256">
        <v>513</v>
      </c>
    </row>
    <row r="3523" spans="2:15" x14ac:dyDescent="0.25">
      <c r="B3523" t="str">
        <f t="shared" si="54"/>
        <v>1152180035221Male</v>
      </c>
      <c r="C3523" s="256" t="s">
        <v>1077</v>
      </c>
      <c r="D3523" s="17" t="s">
        <v>1078</v>
      </c>
      <c r="E3523" s="17" t="s">
        <v>2895</v>
      </c>
      <c r="F3523" s="17" t="s">
        <v>2896</v>
      </c>
      <c r="G3523" s="256" t="s">
        <v>3905</v>
      </c>
      <c r="H3523" s="256" t="s">
        <v>5502</v>
      </c>
      <c r="I3523" s="256">
        <v>15</v>
      </c>
      <c r="J3523" s="256">
        <v>28</v>
      </c>
      <c r="K3523" s="256">
        <v>487</v>
      </c>
      <c r="L3523" s="256" t="s">
        <v>5502</v>
      </c>
      <c r="M3523" s="256" t="s">
        <v>5502</v>
      </c>
      <c r="N3523" s="256" t="s">
        <v>5502</v>
      </c>
      <c r="O3523" s="256">
        <v>546</v>
      </c>
    </row>
    <row r="3524" spans="2:15" x14ac:dyDescent="0.25">
      <c r="B3524" t="str">
        <f t="shared" si="54"/>
        <v>1152180035221Total</v>
      </c>
      <c r="C3524" s="504" t="s">
        <v>1077</v>
      </c>
      <c r="D3524" s="505" t="s">
        <v>1078</v>
      </c>
      <c r="E3524" s="505" t="s">
        <v>2895</v>
      </c>
      <c r="F3524" s="505" t="str">
        <f>F3523</f>
        <v>5221</v>
      </c>
      <c r="G3524" s="504" t="s">
        <v>3343</v>
      </c>
      <c r="H3524" s="504" t="s">
        <v>5502</v>
      </c>
      <c r="I3524" s="504">
        <v>30</v>
      </c>
      <c r="J3524" s="504">
        <v>47</v>
      </c>
      <c r="K3524" s="504">
        <v>941</v>
      </c>
      <c r="L3524" s="504">
        <v>16</v>
      </c>
      <c r="M3524" s="504" t="s">
        <v>5502</v>
      </c>
      <c r="N3524" s="504" t="s">
        <v>5502</v>
      </c>
      <c r="O3524" s="504">
        <v>1059</v>
      </c>
    </row>
    <row r="3525" spans="2:15" x14ac:dyDescent="0.25">
      <c r="B3525" t="str">
        <f t="shared" ref="B3525:B3588" si="55">C3525&amp;F3525&amp;G3525</f>
        <v>1041075031172Female</v>
      </c>
      <c r="C3525" s="256" t="s">
        <v>1079</v>
      </c>
      <c r="D3525" s="17" t="s">
        <v>1080</v>
      </c>
      <c r="E3525" s="17" t="s">
        <v>2897</v>
      </c>
      <c r="F3525" s="17" t="s">
        <v>2898</v>
      </c>
      <c r="G3525" s="256" t="s">
        <v>3904</v>
      </c>
      <c r="H3525" s="256" t="s">
        <v>5502</v>
      </c>
      <c r="I3525" s="256" t="s">
        <v>5502</v>
      </c>
      <c r="J3525" s="256" t="s">
        <v>5502</v>
      </c>
      <c r="K3525" s="256">
        <v>316</v>
      </c>
      <c r="L3525" s="256" t="s">
        <v>5502</v>
      </c>
      <c r="M3525" s="256" t="s">
        <v>5502</v>
      </c>
      <c r="N3525" s="256">
        <v>0</v>
      </c>
      <c r="O3525" s="256">
        <v>335</v>
      </c>
    </row>
    <row r="3526" spans="2:15" x14ac:dyDescent="0.25">
      <c r="B3526" t="str">
        <f t="shared" si="55"/>
        <v>1041075031172Male</v>
      </c>
      <c r="C3526" s="256" t="s">
        <v>1079</v>
      </c>
      <c r="D3526" s="17" t="s">
        <v>1080</v>
      </c>
      <c r="E3526" s="17" t="s">
        <v>2897</v>
      </c>
      <c r="F3526" s="17" t="s">
        <v>2898</v>
      </c>
      <c r="G3526" s="256" t="s">
        <v>3905</v>
      </c>
      <c r="H3526" s="256">
        <v>0</v>
      </c>
      <c r="I3526" s="256" t="s">
        <v>5502</v>
      </c>
      <c r="J3526" s="256" t="s">
        <v>5502</v>
      </c>
      <c r="K3526" s="256">
        <v>335</v>
      </c>
      <c r="L3526" s="256" t="s">
        <v>5502</v>
      </c>
      <c r="M3526" s="256" t="s">
        <v>5502</v>
      </c>
      <c r="N3526" s="256">
        <v>0</v>
      </c>
      <c r="O3526" s="256">
        <v>353</v>
      </c>
    </row>
    <row r="3527" spans="2:15" x14ac:dyDescent="0.25">
      <c r="B3527" t="str">
        <f t="shared" si="55"/>
        <v>1041075031172Total</v>
      </c>
      <c r="C3527" s="504" t="s">
        <v>1079</v>
      </c>
      <c r="D3527" s="505" t="s">
        <v>1080</v>
      </c>
      <c r="E3527" s="505" t="s">
        <v>2897</v>
      </c>
      <c r="F3527" s="505" t="str">
        <f>F3526</f>
        <v>1172</v>
      </c>
      <c r="G3527" s="504" t="s">
        <v>3343</v>
      </c>
      <c r="H3527" s="504" t="s">
        <v>5502</v>
      </c>
      <c r="I3527" s="504">
        <v>13</v>
      </c>
      <c r="J3527" s="504" t="s">
        <v>5502</v>
      </c>
      <c r="K3527" s="504">
        <v>651</v>
      </c>
      <c r="L3527" s="504" t="s">
        <v>5502</v>
      </c>
      <c r="M3527" s="504" t="s">
        <v>5502</v>
      </c>
      <c r="N3527" s="504">
        <v>0</v>
      </c>
      <c r="O3527" s="504">
        <v>688</v>
      </c>
    </row>
    <row r="3528" spans="2:15" x14ac:dyDescent="0.25">
      <c r="B3528" t="str">
        <f t="shared" si="55"/>
        <v>1041075036647Female</v>
      </c>
      <c r="C3528" s="256" t="s">
        <v>1079</v>
      </c>
      <c r="D3528" s="17" t="s">
        <v>1080</v>
      </c>
      <c r="E3528" s="17" t="s">
        <v>2899</v>
      </c>
      <c r="F3528" s="17" t="s">
        <v>2900</v>
      </c>
      <c r="G3528" s="256" t="s">
        <v>3904</v>
      </c>
      <c r="H3528" s="256">
        <v>0</v>
      </c>
      <c r="I3528" s="256" t="s">
        <v>5502</v>
      </c>
      <c r="J3528" s="256">
        <v>0</v>
      </c>
      <c r="K3528" s="256">
        <v>130</v>
      </c>
      <c r="L3528" s="256" t="s">
        <v>5502</v>
      </c>
      <c r="M3528" s="256" t="s">
        <v>5502</v>
      </c>
      <c r="N3528" s="256" t="s">
        <v>5502</v>
      </c>
      <c r="O3528" s="256">
        <v>137</v>
      </c>
    </row>
    <row r="3529" spans="2:15" x14ac:dyDescent="0.25">
      <c r="B3529" t="str">
        <f t="shared" si="55"/>
        <v>1041075036647Male</v>
      </c>
      <c r="C3529" s="256" t="s">
        <v>1079</v>
      </c>
      <c r="D3529" s="17" t="s">
        <v>1080</v>
      </c>
      <c r="E3529" s="17" t="s">
        <v>2899</v>
      </c>
      <c r="F3529" s="17" t="s">
        <v>2900</v>
      </c>
      <c r="G3529" s="256" t="s">
        <v>3905</v>
      </c>
      <c r="H3529" s="256">
        <v>0</v>
      </c>
      <c r="I3529" s="256">
        <v>0</v>
      </c>
      <c r="J3529" s="256">
        <v>0</v>
      </c>
      <c r="K3529" s="256" t="s">
        <v>5502</v>
      </c>
      <c r="L3529" s="256" t="s">
        <v>5502</v>
      </c>
      <c r="M3529" s="256" t="s">
        <v>5502</v>
      </c>
      <c r="N3529" s="256">
        <v>0</v>
      </c>
      <c r="O3529" s="256">
        <v>173</v>
      </c>
    </row>
    <row r="3530" spans="2:15" x14ac:dyDescent="0.25">
      <c r="B3530" t="str">
        <f t="shared" si="55"/>
        <v>1041075036647Total</v>
      </c>
      <c r="C3530" s="504" t="s">
        <v>1079</v>
      </c>
      <c r="D3530" s="505" t="s">
        <v>1080</v>
      </c>
      <c r="E3530" s="505" t="s">
        <v>2899</v>
      </c>
      <c r="F3530" s="505" t="str">
        <f>F3529</f>
        <v>6647</v>
      </c>
      <c r="G3530" s="504" t="s">
        <v>3343</v>
      </c>
      <c r="H3530" s="504">
        <v>0</v>
      </c>
      <c r="I3530" s="504" t="s">
        <v>5502</v>
      </c>
      <c r="J3530" s="504">
        <v>0</v>
      </c>
      <c r="K3530" s="504" t="s">
        <v>5502</v>
      </c>
      <c r="L3530" s="504" t="s">
        <v>5502</v>
      </c>
      <c r="M3530" s="504" t="s">
        <v>5502</v>
      </c>
      <c r="N3530" s="504" t="s">
        <v>5502</v>
      </c>
      <c r="O3530" s="504">
        <v>310</v>
      </c>
    </row>
    <row r="3531" spans="2:15" x14ac:dyDescent="0.25">
      <c r="B3531" t="str">
        <f t="shared" si="55"/>
        <v>1094275033117Female</v>
      </c>
      <c r="C3531" s="256" t="s">
        <v>1081</v>
      </c>
      <c r="D3531" s="17" t="s">
        <v>1082</v>
      </c>
      <c r="E3531" s="17" t="s">
        <v>2901</v>
      </c>
      <c r="F3531" s="17" t="s">
        <v>2902</v>
      </c>
      <c r="G3531" s="256" t="s">
        <v>3904</v>
      </c>
      <c r="H3531" s="256">
        <v>0</v>
      </c>
      <c r="I3531" s="256" t="s">
        <v>5502</v>
      </c>
      <c r="J3531" s="256">
        <v>0</v>
      </c>
      <c r="K3531" s="256" t="s">
        <v>5502</v>
      </c>
      <c r="L3531" s="256">
        <v>0</v>
      </c>
      <c r="M3531" s="256">
        <v>0</v>
      </c>
      <c r="N3531" s="256">
        <v>0</v>
      </c>
      <c r="O3531" s="256">
        <v>171</v>
      </c>
    </row>
    <row r="3532" spans="2:15" x14ac:dyDescent="0.25">
      <c r="B3532" t="str">
        <f t="shared" si="55"/>
        <v>1094275033117Male</v>
      </c>
      <c r="C3532" s="256" t="s">
        <v>1081</v>
      </c>
      <c r="D3532" s="17" t="s">
        <v>1082</v>
      </c>
      <c r="E3532" s="17" t="s">
        <v>2901</v>
      </c>
      <c r="F3532" s="17" t="s">
        <v>2902</v>
      </c>
      <c r="G3532" s="256" t="s">
        <v>3905</v>
      </c>
      <c r="H3532" s="256">
        <v>0</v>
      </c>
      <c r="I3532" s="256" t="s">
        <v>5502</v>
      </c>
      <c r="J3532" s="256">
        <v>0</v>
      </c>
      <c r="K3532" s="256" t="s">
        <v>5502</v>
      </c>
      <c r="L3532" s="256" t="s">
        <v>5502</v>
      </c>
      <c r="M3532" s="256">
        <v>0</v>
      </c>
      <c r="N3532" s="256">
        <v>0</v>
      </c>
      <c r="O3532" s="256">
        <v>205</v>
      </c>
    </row>
    <row r="3533" spans="2:15" x14ac:dyDescent="0.25">
      <c r="B3533" t="str">
        <f t="shared" si="55"/>
        <v>1094275033117Total</v>
      </c>
      <c r="C3533" s="504" t="s">
        <v>1081</v>
      </c>
      <c r="D3533" s="505" t="s">
        <v>1082</v>
      </c>
      <c r="E3533" s="505" t="s">
        <v>2901</v>
      </c>
      <c r="F3533" s="505" t="str">
        <f>F3532</f>
        <v>3117</v>
      </c>
      <c r="G3533" s="504" t="s">
        <v>3343</v>
      </c>
      <c r="H3533" s="504">
        <v>0</v>
      </c>
      <c r="I3533" s="504" t="s">
        <v>5502</v>
      </c>
      <c r="J3533" s="504">
        <v>0</v>
      </c>
      <c r="K3533" s="504">
        <v>371</v>
      </c>
      <c r="L3533" s="504" t="s">
        <v>5502</v>
      </c>
      <c r="M3533" s="504">
        <v>0</v>
      </c>
      <c r="N3533" s="504">
        <v>0</v>
      </c>
      <c r="O3533" s="504">
        <v>376</v>
      </c>
    </row>
    <row r="3534" spans="2:15" x14ac:dyDescent="0.25">
      <c r="B3534" t="str">
        <f t="shared" si="55"/>
        <v>1133670032657Female</v>
      </c>
      <c r="C3534" s="256" t="s">
        <v>1083</v>
      </c>
      <c r="D3534" s="17" t="s">
        <v>1084</v>
      </c>
      <c r="E3534" s="17" t="s">
        <v>2903</v>
      </c>
      <c r="F3534" s="17" t="s">
        <v>2904</v>
      </c>
      <c r="G3534" s="256" t="s">
        <v>3904</v>
      </c>
      <c r="H3534" s="256">
        <v>0</v>
      </c>
      <c r="I3534" s="256" t="s">
        <v>5502</v>
      </c>
      <c r="J3534" s="256" t="s">
        <v>5502</v>
      </c>
      <c r="K3534" s="256">
        <v>121</v>
      </c>
      <c r="L3534" s="256" t="s">
        <v>5502</v>
      </c>
      <c r="M3534" s="256">
        <v>0</v>
      </c>
      <c r="N3534" s="256">
        <v>0</v>
      </c>
      <c r="O3534" s="256">
        <v>132</v>
      </c>
    </row>
    <row r="3535" spans="2:15" x14ac:dyDescent="0.25">
      <c r="B3535" t="str">
        <f t="shared" si="55"/>
        <v>1133670032657Male</v>
      </c>
      <c r="C3535" s="256" t="s">
        <v>1083</v>
      </c>
      <c r="D3535" s="17" t="s">
        <v>1084</v>
      </c>
      <c r="E3535" s="17" t="s">
        <v>2903</v>
      </c>
      <c r="F3535" s="17" t="s">
        <v>2904</v>
      </c>
      <c r="G3535" s="256" t="s">
        <v>3905</v>
      </c>
      <c r="H3535" s="256">
        <v>0</v>
      </c>
      <c r="I3535" s="256" t="s">
        <v>5502</v>
      </c>
      <c r="J3535" s="256">
        <v>14</v>
      </c>
      <c r="K3535" s="256">
        <v>104</v>
      </c>
      <c r="L3535" s="256" t="s">
        <v>5502</v>
      </c>
      <c r="M3535" s="256">
        <v>0</v>
      </c>
      <c r="N3535" s="256">
        <v>0</v>
      </c>
      <c r="O3535" s="256">
        <v>125</v>
      </c>
    </row>
    <row r="3536" spans="2:15" x14ac:dyDescent="0.25">
      <c r="B3536" t="str">
        <f t="shared" si="55"/>
        <v>1133670032657Total</v>
      </c>
      <c r="C3536" s="504" t="s">
        <v>1083</v>
      </c>
      <c r="D3536" s="505" t="s">
        <v>1084</v>
      </c>
      <c r="E3536" s="505" t="s">
        <v>2903</v>
      </c>
      <c r="F3536" s="505" t="str">
        <f>F3535</f>
        <v>2657</v>
      </c>
      <c r="G3536" s="504" t="s">
        <v>3343</v>
      </c>
      <c r="H3536" s="504">
        <v>0</v>
      </c>
      <c r="I3536" s="504" t="s">
        <v>5502</v>
      </c>
      <c r="J3536" s="504" t="s">
        <v>5502</v>
      </c>
      <c r="K3536" s="504">
        <v>225</v>
      </c>
      <c r="L3536" s="504" t="s">
        <v>5502</v>
      </c>
      <c r="M3536" s="504">
        <v>0</v>
      </c>
      <c r="N3536" s="504">
        <v>0</v>
      </c>
      <c r="O3536" s="504">
        <v>257</v>
      </c>
    </row>
    <row r="3537" spans="2:15" x14ac:dyDescent="0.25">
      <c r="B3537" t="str">
        <f t="shared" si="55"/>
        <v>1133670032658Female</v>
      </c>
      <c r="C3537" s="256" t="s">
        <v>1083</v>
      </c>
      <c r="D3537" s="17" t="s">
        <v>1084</v>
      </c>
      <c r="E3537" s="17" t="s">
        <v>2905</v>
      </c>
      <c r="F3537" s="17" t="s">
        <v>2906</v>
      </c>
      <c r="G3537" s="256" t="s">
        <v>3904</v>
      </c>
      <c r="H3537" s="256">
        <v>0</v>
      </c>
      <c r="I3537" s="256" t="s">
        <v>5502</v>
      </c>
      <c r="J3537" s="256">
        <v>42</v>
      </c>
      <c r="K3537" s="256">
        <v>484</v>
      </c>
      <c r="L3537" s="256" t="s">
        <v>5502</v>
      </c>
      <c r="M3537" s="256" t="s">
        <v>5502</v>
      </c>
      <c r="N3537" s="256">
        <v>0</v>
      </c>
      <c r="O3537" s="256">
        <v>548</v>
      </c>
    </row>
    <row r="3538" spans="2:15" x14ac:dyDescent="0.25">
      <c r="B3538" t="str">
        <f t="shared" si="55"/>
        <v>1133670032658Male</v>
      </c>
      <c r="C3538" s="256" t="s">
        <v>1083</v>
      </c>
      <c r="D3538" s="17" t="s">
        <v>1084</v>
      </c>
      <c r="E3538" s="17" t="s">
        <v>2905</v>
      </c>
      <c r="F3538" s="17" t="s">
        <v>2906</v>
      </c>
      <c r="G3538" s="256" t="s">
        <v>3905</v>
      </c>
      <c r="H3538" s="256" t="s">
        <v>5502</v>
      </c>
      <c r="I3538" s="256">
        <v>23</v>
      </c>
      <c r="J3538" s="256">
        <v>52</v>
      </c>
      <c r="K3538" s="256">
        <v>529</v>
      </c>
      <c r="L3538" s="256" t="s">
        <v>5502</v>
      </c>
      <c r="M3538" s="256">
        <v>0</v>
      </c>
      <c r="N3538" s="256">
        <v>0</v>
      </c>
      <c r="O3538" s="256">
        <v>612</v>
      </c>
    </row>
    <row r="3539" spans="2:15" x14ac:dyDescent="0.25">
      <c r="B3539" t="str">
        <f t="shared" si="55"/>
        <v>1133670032658Total</v>
      </c>
      <c r="C3539" s="504" t="s">
        <v>1083</v>
      </c>
      <c r="D3539" s="505" t="s">
        <v>1084</v>
      </c>
      <c r="E3539" s="505" t="s">
        <v>2905</v>
      </c>
      <c r="F3539" s="505" t="str">
        <f>F3538</f>
        <v>2658</v>
      </c>
      <c r="G3539" s="504" t="s">
        <v>3343</v>
      </c>
      <c r="H3539" s="504" t="s">
        <v>5502</v>
      </c>
      <c r="I3539" s="504" t="s">
        <v>5502</v>
      </c>
      <c r="J3539" s="504">
        <v>94</v>
      </c>
      <c r="K3539" s="504">
        <v>1013</v>
      </c>
      <c r="L3539" s="504">
        <v>11</v>
      </c>
      <c r="M3539" s="504" t="s">
        <v>5502</v>
      </c>
      <c r="N3539" s="504">
        <v>0</v>
      </c>
      <c r="O3539" s="504">
        <v>1160</v>
      </c>
    </row>
    <row r="3540" spans="2:15" x14ac:dyDescent="0.25">
      <c r="B3540" t="str">
        <f t="shared" si="55"/>
        <v>1133670035054Female</v>
      </c>
      <c r="C3540" s="256" t="s">
        <v>1083</v>
      </c>
      <c r="D3540" s="17" t="s">
        <v>1084</v>
      </c>
      <c r="E3540" s="17" t="s">
        <v>2907</v>
      </c>
      <c r="F3540" s="17" t="s">
        <v>2908</v>
      </c>
      <c r="G3540" s="256" t="s">
        <v>3904</v>
      </c>
      <c r="H3540" s="256">
        <v>0</v>
      </c>
      <c r="I3540" s="256" t="s">
        <v>5502</v>
      </c>
      <c r="J3540" s="256" t="s">
        <v>5502</v>
      </c>
      <c r="K3540" s="256">
        <v>117</v>
      </c>
      <c r="L3540" s="256">
        <v>0</v>
      </c>
      <c r="M3540" s="256" t="s">
        <v>5502</v>
      </c>
      <c r="N3540" s="256">
        <v>0</v>
      </c>
      <c r="O3540" s="256">
        <v>132</v>
      </c>
    </row>
    <row r="3541" spans="2:15" x14ac:dyDescent="0.25">
      <c r="B3541" t="str">
        <f t="shared" si="55"/>
        <v>1133670035054Male</v>
      </c>
      <c r="C3541" s="256" t="s">
        <v>1083</v>
      </c>
      <c r="D3541" s="17" t="s">
        <v>1084</v>
      </c>
      <c r="E3541" s="17" t="s">
        <v>2907</v>
      </c>
      <c r="F3541" s="17" t="s">
        <v>2908</v>
      </c>
      <c r="G3541" s="256" t="s">
        <v>3905</v>
      </c>
      <c r="H3541" s="256" t="s">
        <v>5502</v>
      </c>
      <c r="I3541" s="256" t="s">
        <v>5502</v>
      </c>
      <c r="J3541" s="256" t="s">
        <v>5502</v>
      </c>
      <c r="K3541" s="256">
        <v>116</v>
      </c>
      <c r="L3541" s="256" t="s">
        <v>5502</v>
      </c>
      <c r="M3541" s="256" t="s">
        <v>5502</v>
      </c>
      <c r="N3541" s="256">
        <v>0</v>
      </c>
      <c r="O3541" s="256">
        <v>132</v>
      </c>
    </row>
    <row r="3542" spans="2:15" x14ac:dyDescent="0.25">
      <c r="B3542" t="str">
        <f t="shared" si="55"/>
        <v>1133670035054Total</v>
      </c>
      <c r="C3542" s="504" t="s">
        <v>1083</v>
      </c>
      <c r="D3542" s="505" t="s">
        <v>1084</v>
      </c>
      <c r="E3542" s="505" t="s">
        <v>2907</v>
      </c>
      <c r="F3542" s="505" t="str">
        <f>F3541</f>
        <v>5054</v>
      </c>
      <c r="G3542" s="504" t="s">
        <v>3343</v>
      </c>
      <c r="H3542" s="504" t="s">
        <v>5502</v>
      </c>
      <c r="I3542" s="504" t="s">
        <v>5502</v>
      </c>
      <c r="J3542" s="504">
        <v>17</v>
      </c>
      <c r="K3542" s="504">
        <v>233</v>
      </c>
      <c r="L3542" s="504" t="s">
        <v>5502</v>
      </c>
      <c r="M3542" s="504" t="s">
        <v>5502</v>
      </c>
      <c r="N3542" s="504">
        <v>0</v>
      </c>
      <c r="O3542" s="504">
        <v>264</v>
      </c>
    </row>
    <row r="3543" spans="2:15" x14ac:dyDescent="0.25">
      <c r="B3543" t="str">
        <f t="shared" si="55"/>
        <v>1085677038274Female</v>
      </c>
      <c r="C3543" s="256" t="s">
        <v>1085</v>
      </c>
      <c r="D3543" s="17" t="s">
        <v>1086</v>
      </c>
      <c r="E3543" s="17" t="s">
        <v>5356</v>
      </c>
      <c r="F3543" s="17" t="s">
        <v>5355</v>
      </c>
      <c r="G3543" s="256" t="s">
        <v>3904</v>
      </c>
      <c r="H3543" s="256" t="s">
        <v>5502</v>
      </c>
      <c r="I3543" s="256" t="s">
        <v>5502</v>
      </c>
      <c r="J3543" s="256" t="s">
        <v>5502</v>
      </c>
      <c r="K3543" s="256">
        <v>486</v>
      </c>
      <c r="L3543" s="256" t="s">
        <v>5502</v>
      </c>
      <c r="M3543" s="256">
        <v>14</v>
      </c>
      <c r="N3543" s="256" t="s">
        <v>5502</v>
      </c>
      <c r="O3543" s="256">
        <v>518</v>
      </c>
    </row>
    <row r="3544" spans="2:15" x14ac:dyDescent="0.25">
      <c r="B3544" t="str">
        <f t="shared" si="55"/>
        <v>1085677038274Male</v>
      </c>
      <c r="C3544" s="256" t="s">
        <v>1085</v>
      </c>
      <c r="D3544" s="17" t="s">
        <v>1086</v>
      </c>
      <c r="E3544" s="17" t="s">
        <v>5356</v>
      </c>
      <c r="F3544" s="17" t="s">
        <v>5355</v>
      </c>
      <c r="G3544" s="256" t="s">
        <v>3905</v>
      </c>
      <c r="H3544" s="256" t="s">
        <v>5502</v>
      </c>
      <c r="I3544" s="256" t="s">
        <v>5502</v>
      </c>
      <c r="J3544" s="256" t="s">
        <v>5502</v>
      </c>
      <c r="K3544" s="256">
        <v>520</v>
      </c>
      <c r="L3544" s="256" t="s">
        <v>5502</v>
      </c>
      <c r="M3544" s="256" t="s">
        <v>5502</v>
      </c>
      <c r="N3544" s="256" t="s">
        <v>5502</v>
      </c>
      <c r="O3544" s="256">
        <v>547</v>
      </c>
    </row>
    <row r="3545" spans="2:15" x14ac:dyDescent="0.25">
      <c r="B3545" t="str">
        <f t="shared" si="55"/>
        <v>1085677038274Total</v>
      </c>
      <c r="C3545" s="504" t="s">
        <v>1085</v>
      </c>
      <c r="D3545" s="505" t="s">
        <v>1086</v>
      </c>
      <c r="E3545" s="505" t="s">
        <v>5356</v>
      </c>
      <c r="F3545" s="505" t="str">
        <f>F3544</f>
        <v>8274</v>
      </c>
      <c r="G3545" s="504" t="s">
        <v>3343</v>
      </c>
      <c r="H3545" s="504" t="s">
        <v>5502</v>
      </c>
      <c r="I3545" s="504" t="s">
        <v>5502</v>
      </c>
      <c r="J3545" s="504">
        <v>16</v>
      </c>
      <c r="K3545" s="504">
        <v>1006</v>
      </c>
      <c r="L3545" s="504" t="s">
        <v>5502</v>
      </c>
      <c r="M3545" s="504" t="s">
        <v>5502</v>
      </c>
      <c r="N3545" s="504" t="s">
        <v>5502</v>
      </c>
      <c r="O3545" s="504">
        <v>1065</v>
      </c>
    </row>
    <row r="3546" spans="2:15" x14ac:dyDescent="0.25">
      <c r="B3546" t="str">
        <f t="shared" si="55"/>
        <v>1085678076660Female</v>
      </c>
      <c r="C3546" s="256" t="s">
        <v>1087</v>
      </c>
      <c r="D3546" s="17" t="s">
        <v>1088</v>
      </c>
      <c r="E3546" s="17" t="s">
        <v>1088</v>
      </c>
      <c r="F3546" s="17" t="s">
        <v>3891</v>
      </c>
      <c r="G3546" s="256" t="s">
        <v>3904</v>
      </c>
      <c r="H3546" s="256">
        <v>0</v>
      </c>
      <c r="I3546" s="256" t="s">
        <v>5502</v>
      </c>
      <c r="J3546" s="256">
        <v>0</v>
      </c>
      <c r="K3546" s="256" t="s">
        <v>5502</v>
      </c>
      <c r="L3546" s="256" t="s">
        <v>5502</v>
      </c>
      <c r="M3546" s="256" t="s">
        <v>5502</v>
      </c>
      <c r="N3546" s="256">
        <v>0</v>
      </c>
      <c r="O3546" s="256">
        <v>151</v>
      </c>
    </row>
    <row r="3547" spans="2:15" x14ac:dyDescent="0.25">
      <c r="B3547" t="str">
        <f t="shared" si="55"/>
        <v>1085678076660Male</v>
      </c>
      <c r="C3547" s="256" t="s">
        <v>1087</v>
      </c>
      <c r="D3547" s="17" t="s">
        <v>1088</v>
      </c>
      <c r="E3547" s="17" t="s">
        <v>1088</v>
      </c>
      <c r="F3547" s="17" t="s">
        <v>3891</v>
      </c>
      <c r="G3547" s="256" t="s">
        <v>3905</v>
      </c>
      <c r="H3547" s="256" t="s">
        <v>5502</v>
      </c>
      <c r="I3547" s="256" t="s">
        <v>5502</v>
      </c>
      <c r="J3547" s="256" t="s">
        <v>5502</v>
      </c>
      <c r="K3547" s="256">
        <v>272</v>
      </c>
      <c r="L3547" s="256">
        <v>0</v>
      </c>
      <c r="M3547" s="256">
        <v>0</v>
      </c>
      <c r="N3547" s="256" t="s">
        <v>5502</v>
      </c>
      <c r="O3547" s="256">
        <v>277</v>
      </c>
    </row>
    <row r="3548" spans="2:15" x14ac:dyDescent="0.25">
      <c r="B3548" t="str">
        <f t="shared" si="55"/>
        <v>1085678076660Total</v>
      </c>
      <c r="C3548" s="504" t="s">
        <v>1087</v>
      </c>
      <c r="D3548" s="505" t="s">
        <v>1088</v>
      </c>
      <c r="E3548" s="505" t="s">
        <v>1088</v>
      </c>
      <c r="F3548" s="505" t="str">
        <f>F3547</f>
        <v>6660</v>
      </c>
      <c r="G3548" s="504" t="s">
        <v>3343</v>
      </c>
      <c r="H3548" s="504" t="s">
        <v>5502</v>
      </c>
      <c r="I3548" s="504" t="s">
        <v>5502</v>
      </c>
      <c r="J3548" s="504" t="s">
        <v>5502</v>
      </c>
      <c r="K3548" s="504" t="s">
        <v>5502</v>
      </c>
      <c r="L3548" s="504" t="s">
        <v>5502</v>
      </c>
      <c r="M3548" s="504" t="s">
        <v>5502</v>
      </c>
      <c r="N3548" s="504" t="s">
        <v>5502</v>
      </c>
      <c r="O3548" s="504">
        <v>428</v>
      </c>
    </row>
    <row r="3549" spans="2:15" x14ac:dyDescent="0.25">
      <c r="B3549" t="str">
        <f t="shared" si="55"/>
        <v>1234671038062Female</v>
      </c>
      <c r="C3549" s="256" t="s">
        <v>1089</v>
      </c>
      <c r="D3549" s="17" t="s">
        <v>1090</v>
      </c>
      <c r="E3549" s="17" t="s">
        <v>2909</v>
      </c>
      <c r="F3549" s="17" t="s">
        <v>2910</v>
      </c>
      <c r="G3549" s="256" t="s">
        <v>3904</v>
      </c>
      <c r="H3549" s="256">
        <v>0</v>
      </c>
      <c r="I3549" s="256" t="s">
        <v>5502</v>
      </c>
      <c r="J3549" s="256">
        <v>28</v>
      </c>
      <c r="K3549" s="256">
        <v>207</v>
      </c>
      <c r="L3549" s="256" t="s">
        <v>5502</v>
      </c>
      <c r="M3549" s="256">
        <v>16</v>
      </c>
      <c r="N3549" s="256">
        <v>0</v>
      </c>
      <c r="O3549" s="256">
        <v>266</v>
      </c>
    </row>
    <row r="3550" spans="2:15" x14ac:dyDescent="0.25">
      <c r="B3550" t="str">
        <f t="shared" si="55"/>
        <v>1234671038062Male</v>
      </c>
      <c r="C3550" s="256" t="s">
        <v>1089</v>
      </c>
      <c r="D3550" s="17" t="s">
        <v>1090</v>
      </c>
      <c r="E3550" s="17" t="s">
        <v>2909</v>
      </c>
      <c r="F3550" s="17" t="s">
        <v>2910</v>
      </c>
      <c r="G3550" s="256" t="s">
        <v>3905</v>
      </c>
      <c r="H3550" s="256" t="s">
        <v>5502</v>
      </c>
      <c r="I3550" s="256">
        <v>12</v>
      </c>
      <c r="J3550" s="256">
        <v>34</v>
      </c>
      <c r="K3550" s="256">
        <v>193</v>
      </c>
      <c r="L3550" s="256" t="s">
        <v>5502</v>
      </c>
      <c r="M3550" s="256">
        <v>17</v>
      </c>
      <c r="N3550" s="256">
        <v>0</v>
      </c>
      <c r="O3550" s="256">
        <v>260</v>
      </c>
    </row>
    <row r="3551" spans="2:15" x14ac:dyDescent="0.25">
      <c r="B3551" t="str">
        <f t="shared" si="55"/>
        <v>1234671038062Total</v>
      </c>
      <c r="C3551" s="504" t="s">
        <v>1089</v>
      </c>
      <c r="D3551" s="505" t="s">
        <v>1090</v>
      </c>
      <c r="E3551" s="505" t="s">
        <v>2909</v>
      </c>
      <c r="F3551" s="505" t="str">
        <f>F3550</f>
        <v>8062</v>
      </c>
      <c r="G3551" s="504" t="s">
        <v>3343</v>
      </c>
      <c r="H3551" s="504" t="s">
        <v>5502</v>
      </c>
      <c r="I3551" s="504" t="s">
        <v>5502</v>
      </c>
      <c r="J3551" s="504">
        <v>62</v>
      </c>
      <c r="K3551" s="504">
        <v>400</v>
      </c>
      <c r="L3551" s="504" t="s">
        <v>5502</v>
      </c>
      <c r="M3551" s="504">
        <v>33</v>
      </c>
      <c r="N3551" s="504">
        <v>0</v>
      </c>
      <c r="O3551" s="504">
        <v>526</v>
      </c>
    </row>
    <row r="3552" spans="2:15" x14ac:dyDescent="0.25">
      <c r="B3552" t="str">
        <f t="shared" si="55"/>
        <v>1234671034722Female</v>
      </c>
      <c r="C3552" s="256" t="s">
        <v>1089</v>
      </c>
      <c r="D3552" s="17" t="s">
        <v>1090</v>
      </c>
      <c r="E3552" s="17" t="s">
        <v>2911</v>
      </c>
      <c r="F3552" s="17" t="s">
        <v>2912</v>
      </c>
      <c r="G3552" s="256" t="s">
        <v>3904</v>
      </c>
      <c r="H3552" s="256" t="s">
        <v>5502</v>
      </c>
      <c r="I3552" s="256">
        <v>11</v>
      </c>
      <c r="J3552" s="256" t="s">
        <v>5502</v>
      </c>
      <c r="K3552" s="256">
        <v>218</v>
      </c>
      <c r="L3552" s="256" t="s">
        <v>5502</v>
      </c>
      <c r="M3552" s="256">
        <v>16</v>
      </c>
      <c r="N3552" s="256">
        <v>0</v>
      </c>
      <c r="O3552" s="256">
        <v>257</v>
      </c>
    </row>
    <row r="3553" spans="2:15" x14ac:dyDescent="0.25">
      <c r="B3553" t="str">
        <f t="shared" si="55"/>
        <v>1234671034722Male</v>
      </c>
      <c r="C3553" s="256" t="s">
        <v>1089</v>
      </c>
      <c r="D3553" s="17" t="s">
        <v>1090</v>
      </c>
      <c r="E3553" s="17" t="s">
        <v>2911</v>
      </c>
      <c r="F3553" s="17" t="s">
        <v>2912</v>
      </c>
      <c r="G3553" s="256" t="s">
        <v>3905</v>
      </c>
      <c r="H3553" s="256" t="s">
        <v>5502</v>
      </c>
      <c r="I3553" s="256" t="s">
        <v>5502</v>
      </c>
      <c r="J3553" s="256">
        <v>12</v>
      </c>
      <c r="K3553" s="256">
        <v>217</v>
      </c>
      <c r="L3553" s="256" t="s">
        <v>5502</v>
      </c>
      <c r="M3553" s="256">
        <v>13</v>
      </c>
      <c r="N3553" s="256">
        <v>0</v>
      </c>
      <c r="O3553" s="256">
        <v>251</v>
      </c>
    </row>
    <row r="3554" spans="2:15" x14ac:dyDescent="0.25">
      <c r="B3554" t="str">
        <f t="shared" si="55"/>
        <v>1234671034722Total</v>
      </c>
      <c r="C3554" s="504" t="s">
        <v>1089</v>
      </c>
      <c r="D3554" s="505" t="s">
        <v>1090</v>
      </c>
      <c r="E3554" s="505" t="s">
        <v>2911</v>
      </c>
      <c r="F3554" s="505" t="str">
        <f>F3553</f>
        <v>4722</v>
      </c>
      <c r="G3554" s="504" t="s">
        <v>3343</v>
      </c>
      <c r="H3554" s="504" t="s">
        <v>5502</v>
      </c>
      <c r="I3554" s="504" t="s">
        <v>5502</v>
      </c>
      <c r="J3554" s="504" t="s">
        <v>5502</v>
      </c>
      <c r="K3554" s="504">
        <v>435</v>
      </c>
      <c r="L3554" s="504" t="s">
        <v>5502</v>
      </c>
      <c r="M3554" s="504">
        <v>29</v>
      </c>
      <c r="N3554" s="504">
        <v>0</v>
      </c>
      <c r="O3554" s="504">
        <v>508</v>
      </c>
    </row>
    <row r="3555" spans="2:15" x14ac:dyDescent="0.25">
      <c r="B3555" t="str">
        <f t="shared" si="55"/>
        <v>1234671033354Female</v>
      </c>
      <c r="C3555" s="256" t="s">
        <v>1089</v>
      </c>
      <c r="D3555" s="17" t="s">
        <v>1090</v>
      </c>
      <c r="E3555" s="17" t="s">
        <v>2913</v>
      </c>
      <c r="F3555" s="17" t="s">
        <v>2914</v>
      </c>
      <c r="G3555" s="256" t="s">
        <v>3904</v>
      </c>
      <c r="H3555" s="256" t="s">
        <v>5502</v>
      </c>
      <c r="I3555" s="256">
        <v>50</v>
      </c>
      <c r="J3555" s="256">
        <v>87</v>
      </c>
      <c r="K3555" s="256">
        <v>890</v>
      </c>
      <c r="L3555" s="256" t="s">
        <v>5502</v>
      </c>
      <c r="M3555" s="256">
        <v>66</v>
      </c>
      <c r="N3555" s="256" t="s">
        <v>5502</v>
      </c>
      <c r="O3555" s="256">
        <v>1100</v>
      </c>
    </row>
    <row r="3556" spans="2:15" x14ac:dyDescent="0.25">
      <c r="B3556" t="str">
        <f t="shared" si="55"/>
        <v>1234671033354Male</v>
      </c>
      <c r="C3556" s="256" t="s">
        <v>1089</v>
      </c>
      <c r="D3556" s="17" t="s">
        <v>1090</v>
      </c>
      <c r="E3556" s="17" t="s">
        <v>2913</v>
      </c>
      <c r="F3556" s="17" t="s">
        <v>2914</v>
      </c>
      <c r="G3556" s="256" t="s">
        <v>3905</v>
      </c>
      <c r="H3556" s="256" t="s">
        <v>5502</v>
      </c>
      <c r="I3556" s="256">
        <v>61</v>
      </c>
      <c r="J3556" s="256">
        <v>85</v>
      </c>
      <c r="K3556" s="256">
        <v>933</v>
      </c>
      <c r="L3556" s="256" t="s">
        <v>5502</v>
      </c>
      <c r="M3556" s="256">
        <v>69</v>
      </c>
      <c r="N3556" s="256" t="s">
        <v>5502</v>
      </c>
      <c r="O3556" s="256">
        <v>1154</v>
      </c>
    </row>
    <row r="3557" spans="2:15" x14ac:dyDescent="0.25">
      <c r="B3557" t="str">
        <f t="shared" si="55"/>
        <v>1234671033354Total</v>
      </c>
      <c r="C3557" s="504" t="s">
        <v>1089</v>
      </c>
      <c r="D3557" s="505" t="s">
        <v>1090</v>
      </c>
      <c r="E3557" s="505" t="s">
        <v>2913</v>
      </c>
      <c r="F3557" s="505" t="str">
        <f>F3556</f>
        <v>3354</v>
      </c>
      <c r="G3557" s="504" t="s">
        <v>3343</v>
      </c>
      <c r="H3557" s="504" t="s">
        <v>5502</v>
      </c>
      <c r="I3557" s="504">
        <v>111</v>
      </c>
      <c r="J3557" s="504">
        <v>172</v>
      </c>
      <c r="K3557" s="504">
        <v>1823</v>
      </c>
      <c r="L3557" s="504" t="s">
        <v>5502</v>
      </c>
      <c r="M3557" s="504">
        <v>135</v>
      </c>
      <c r="N3557" s="504" t="s">
        <v>5502</v>
      </c>
      <c r="O3557" s="504">
        <v>2254</v>
      </c>
    </row>
    <row r="3558" spans="2:15" x14ac:dyDescent="0.25">
      <c r="B3558" t="str">
        <f t="shared" si="55"/>
        <v>1234633707638Female</v>
      </c>
      <c r="C3558" s="256" t="s">
        <v>1091</v>
      </c>
      <c r="D3558" s="17" t="s">
        <v>1092</v>
      </c>
      <c r="E3558" s="17" t="s">
        <v>1092</v>
      </c>
      <c r="F3558" s="17" t="s">
        <v>2915</v>
      </c>
      <c r="G3558" s="256" t="s">
        <v>3904</v>
      </c>
      <c r="H3558" s="256">
        <v>0</v>
      </c>
      <c r="I3558" s="256">
        <v>0</v>
      </c>
      <c r="J3558" s="256">
        <v>0</v>
      </c>
      <c r="K3558" s="256" t="s">
        <v>5502</v>
      </c>
      <c r="L3558" s="256" t="s">
        <v>5502</v>
      </c>
      <c r="M3558" s="256" t="s">
        <v>5502</v>
      </c>
      <c r="N3558" s="256">
        <v>0</v>
      </c>
      <c r="O3558" s="256">
        <v>16</v>
      </c>
    </row>
    <row r="3559" spans="2:15" x14ac:dyDescent="0.25">
      <c r="B3559" t="str">
        <f t="shared" si="55"/>
        <v>1234633707638Male</v>
      </c>
      <c r="C3559" s="256" t="s">
        <v>1091</v>
      </c>
      <c r="D3559" s="17" t="s">
        <v>1092</v>
      </c>
      <c r="E3559" s="17" t="s">
        <v>1092</v>
      </c>
      <c r="F3559" s="17" t="s">
        <v>2915</v>
      </c>
      <c r="G3559" s="256" t="s">
        <v>3905</v>
      </c>
      <c r="H3559" s="256">
        <v>0</v>
      </c>
      <c r="I3559" s="256">
        <v>0</v>
      </c>
      <c r="J3559" s="256">
        <v>0</v>
      </c>
      <c r="K3559" s="256">
        <v>14</v>
      </c>
      <c r="L3559" s="256" t="s">
        <v>5502</v>
      </c>
      <c r="M3559" s="256" t="s">
        <v>5502</v>
      </c>
      <c r="N3559" s="256">
        <v>0</v>
      </c>
      <c r="O3559" s="256">
        <v>17</v>
      </c>
    </row>
    <row r="3560" spans="2:15" x14ac:dyDescent="0.25">
      <c r="B3560" t="str">
        <f t="shared" si="55"/>
        <v>1234633707638Total</v>
      </c>
      <c r="C3560" s="504" t="s">
        <v>1091</v>
      </c>
      <c r="D3560" s="505" t="s">
        <v>1092</v>
      </c>
      <c r="E3560" s="505" t="s">
        <v>1092</v>
      </c>
      <c r="F3560" s="505" t="str">
        <f>F3559</f>
        <v>7638</v>
      </c>
      <c r="G3560" s="504" t="s">
        <v>3343</v>
      </c>
      <c r="H3560" s="504">
        <v>0</v>
      </c>
      <c r="I3560" s="504">
        <v>0</v>
      </c>
      <c r="J3560" s="504">
        <v>0</v>
      </c>
      <c r="K3560" s="504" t="s">
        <v>5502</v>
      </c>
      <c r="L3560" s="504" t="s">
        <v>5502</v>
      </c>
      <c r="M3560" s="504" t="s">
        <v>5502</v>
      </c>
      <c r="N3560" s="504">
        <v>0</v>
      </c>
      <c r="O3560" s="504">
        <v>33</v>
      </c>
    </row>
    <row r="3561" spans="2:15" x14ac:dyDescent="0.25">
      <c r="B3561" t="str">
        <f t="shared" si="55"/>
        <v>1030286530440Female</v>
      </c>
      <c r="C3561" s="256" t="s">
        <v>1093</v>
      </c>
      <c r="D3561" s="17" t="s">
        <v>1094</v>
      </c>
      <c r="E3561" s="17" t="s">
        <v>2916</v>
      </c>
      <c r="F3561" s="17" t="s">
        <v>2917</v>
      </c>
      <c r="G3561" s="256" t="s">
        <v>3904</v>
      </c>
      <c r="H3561" s="256">
        <v>0</v>
      </c>
      <c r="I3561" s="256" t="s">
        <v>5502</v>
      </c>
      <c r="J3561" s="256" t="s">
        <v>5502</v>
      </c>
      <c r="K3561" s="256">
        <v>316</v>
      </c>
      <c r="L3561" s="256">
        <v>19</v>
      </c>
      <c r="M3561" s="256" t="s">
        <v>5502</v>
      </c>
      <c r="N3561" s="256">
        <v>0</v>
      </c>
      <c r="O3561" s="256">
        <v>349</v>
      </c>
    </row>
    <row r="3562" spans="2:15" x14ac:dyDescent="0.25">
      <c r="B3562" t="str">
        <f t="shared" si="55"/>
        <v>1030286530440Male</v>
      </c>
      <c r="C3562" s="256" t="s">
        <v>1093</v>
      </c>
      <c r="D3562" s="17" t="s">
        <v>1094</v>
      </c>
      <c r="E3562" s="17" t="s">
        <v>2916</v>
      </c>
      <c r="F3562" s="17" t="s">
        <v>2917</v>
      </c>
      <c r="G3562" s="256" t="s">
        <v>3905</v>
      </c>
      <c r="H3562" s="256">
        <v>0</v>
      </c>
      <c r="I3562" s="256" t="s">
        <v>5502</v>
      </c>
      <c r="J3562" s="256">
        <v>0</v>
      </c>
      <c r="K3562" s="256">
        <v>305</v>
      </c>
      <c r="L3562" s="256">
        <v>19</v>
      </c>
      <c r="M3562" s="256" t="s">
        <v>5502</v>
      </c>
      <c r="N3562" s="256">
        <v>0</v>
      </c>
      <c r="O3562" s="256">
        <v>341</v>
      </c>
    </row>
    <row r="3563" spans="2:15" x14ac:dyDescent="0.25">
      <c r="B3563" t="str">
        <f t="shared" si="55"/>
        <v>1030286530440Total</v>
      </c>
      <c r="C3563" s="504" t="s">
        <v>1093</v>
      </c>
      <c r="D3563" s="505" t="s">
        <v>1094</v>
      </c>
      <c r="E3563" s="505" t="s">
        <v>2916</v>
      </c>
      <c r="F3563" s="505" t="str">
        <f>F3562</f>
        <v>0440</v>
      </c>
      <c r="G3563" s="504" t="s">
        <v>3343</v>
      </c>
      <c r="H3563" s="504">
        <v>0</v>
      </c>
      <c r="I3563" s="504">
        <v>25</v>
      </c>
      <c r="J3563" s="504" t="s">
        <v>5502</v>
      </c>
      <c r="K3563" s="504">
        <v>621</v>
      </c>
      <c r="L3563" s="504">
        <v>38</v>
      </c>
      <c r="M3563" s="504" t="s">
        <v>5502</v>
      </c>
      <c r="N3563" s="504">
        <v>0</v>
      </c>
      <c r="O3563" s="504">
        <v>690</v>
      </c>
    </row>
    <row r="3564" spans="2:15" x14ac:dyDescent="0.25">
      <c r="B3564" t="str">
        <f t="shared" si="55"/>
        <v>1041078031177Female</v>
      </c>
      <c r="C3564" s="256" t="s">
        <v>1095</v>
      </c>
      <c r="D3564" s="17" t="s">
        <v>1096</v>
      </c>
      <c r="E3564" s="17" t="s">
        <v>2918</v>
      </c>
      <c r="F3564" s="17" t="s">
        <v>2919</v>
      </c>
      <c r="G3564" s="256" t="s">
        <v>3904</v>
      </c>
      <c r="H3564" s="256" t="s">
        <v>5502</v>
      </c>
      <c r="I3564" s="256" t="s">
        <v>5502</v>
      </c>
      <c r="J3564" s="256" t="s">
        <v>5502</v>
      </c>
      <c r="K3564" s="256">
        <v>405</v>
      </c>
      <c r="L3564" s="256" t="s">
        <v>5502</v>
      </c>
      <c r="M3564" s="256" t="s">
        <v>5502</v>
      </c>
      <c r="N3564" s="256">
        <v>0</v>
      </c>
      <c r="O3564" s="256">
        <v>413</v>
      </c>
    </row>
    <row r="3565" spans="2:15" x14ac:dyDescent="0.25">
      <c r="B3565" t="str">
        <f t="shared" si="55"/>
        <v>1041078031177Male</v>
      </c>
      <c r="C3565" s="256" t="s">
        <v>1095</v>
      </c>
      <c r="D3565" s="17" t="s">
        <v>1096</v>
      </c>
      <c r="E3565" s="17" t="s">
        <v>2918</v>
      </c>
      <c r="F3565" s="17" t="s">
        <v>2919</v>
      </c>
      <c r="G3565" s="256" t="s">
        <v>3905</v>
      </c>
      <c r="H3565" s="256" t="s">
        <v>5502</v>
      </c>
      <c r="I3565" s="256" t="s">
        <v>5502</v>
      </c>
      <c r="J3565" s="256" t="s">
        <v>5502</v>
      </c>
      <c r="K3565" s="256">
        <v>450</v>
      </c>
      <c r="L3565" s="256" t="s">
        <v>5502</v>
      </c>
      <c r="M3565" s="256">
        <v>0</v>
      </c>
      <c r="N3565" s="256">
        <v>0</v>
      </c>
      <c r="O3565" s="256">
        <v>460</v>
      </c>
    </row>
    <row r="3566" spans="2:15" x14ac:dyDescent="0.25">
      <c r="B3566" t="str">
        <f t="shared" si="55"/>
        <v>1041078031177Total</v>
      </c>
      <c r="C3566" s="504" t="s">
        <v>1095</v>
      </c>
      <c r="D3566" s="505" t="s">
        <v>1096</v>
      </c>
      <c r="E3566" s="505" t="s">
        <v>2918</v>
      </c>
      <c r="F3566" s="505" t="str">
        <f>F3565</f>
        <v>1177</v>
      </c>
      <c r="G3566" s="504" t="s">
        <v>3343</v>
      </c>
      <c r="H3566" s="504" t="s">
        <v>5502</v>
      </c>
      <c r="I3566" s="504" t="s">
        <v>5502</v>
      </c>
      <c r="J3566" s="504" t="s">
        <v>5502</v>
      </c>
      <c r="K3566" s="504">
        <v>855</v>
      </c>
      <c r="L3566" s="504" t="s">
        <v>5502</v>
      </c>
      <c r="M3566" s="504" t="s">
        <v>5502</v>
      </c>
      <c r="N3566" s="504">
        <v>0</v>
      </c>
      <c r="O3566" s="504">
        <v>873</v>
      </c>
    </row>
    <row r="3567" spans="2:15" x14ac:dyDescent="0.25">
      <c r="B3567" t="str">
        <f t="shared" si="55"/>
        <v>1041078037460Female</v>
      </c>
      <c r="C3567" s="256" t="s">
        <v>1095</v>
      </c>
      <c r="D3567" s="17" t="s">
        <v>1096</v>
      </c>
      <c r="E3567" s="17" t="s">
        <v>2920</v>
      </c>
      <c r="F3567" s="17" t="s">
        <v>2921</v>
      </c>
      <c r="G3567" s="256" t="s">
        <v>3904</v>
      </c>
      <c r="H3567" s="256">
        <v>0</v>
      </c>
      <c r="I3567" s="256">
        <v>0</v>
      </c>
      <c r="J3567" s="256" t="s">
        <v>5502</v>
      </c>
      <c r="K3567" s="256" t="s">
        <v>5502</v>
      </c>
      <c r="L3567" s="256">
        <v>0</v>
      </c>
      <c r="M3567" s="256">
        <v>0</v>
      </c>
      <c r="N3567" s="256">
        <v>0</v>
      </c>
      <c r="O3567" s="256">
        <v>182</v>
      </c>
    </row>
    <row r="3568" spans="2:15" x14ac:dyDescent="0.25">
      <c r="B3568" t="str">
        <f t="shared" si="55"/>
        <v>1041078037460Male</v>
      </c>
      <c r="C3568" s="256" t="s">
        <v>1095</v>
      </c>
      <c r="D3568" s="17" t="s">
        <v>1096</v>
      </c>
      <c r="E3568" s="17" t="s">
        <v>2920</v>
      </c>
      <c r="F3568" s="17" t="s">
        <v>2921</v>
      </c>
      <c r="G3568" s="256" t="s">
        <v>3905</v>
      </c>
      <c r="H3568" s="256">
        <v>0</v>
      </c>
      <c r="I3568" s="256" t="s">
        <v>5502</v>
      </c>
      <c r="J3568" s="256">
        <v>0</v>
      </c>
      <c r="K3568" s="256">
        <v>202</v>
      </c>
      <c r="L3568" s="256" t="s">
        <v>5502</v>
      </c>
      <c r="M3568" s="256">
        <v>0</v>
      </c>
      <c r="N3568" s="256">
        <v>0</v>
      </c>
      <c r="O3568" s="256">
        <v>206</v>
      </c>
    </row>
    <row r="3569" spans="2:15" x14ac:dyDescent="0.25">
      <c r="B3569" t="str">
        <f t="shared" si="55"/>
        <v>1041078037460Total</v>
      </c>
      <c r="C3569" s="504" t="s">
        <v>1095</v>
      </c>
      <c r="D3569" s="505" t="s">
        <v>1096</v>
      </c>
      <c r="E3569" s="505" t="s">
        <v>2920</v>
      </c>
      <c r="F3569" s="505" t="str">
        <f>F3568</f>
        <v>7460</v>
      </c>
      <c r="G3569" s="504" t="s">
        <v>3343</v>
      </c>
      <c r="H3569" s="504">
        <v>0</v>
      </c>
      <c r="I3569" s="504" t="s">
        <v>5502</v>
      </c>
      <c r="J3569" s="504" t="s">
        <v>5502</v>
      </c>
      <c r="K3569" s="504" t="s">
        <v>5502</v>
      </c>
      <c r="L3569" s="504" t="s">
        <v>5502</v>
      </c>
      <c r="M3569" s="504">
        <v>0</v>
      </c>
      <c r="N3569" s="504">
        <v>0</v>
      </c>
      <c r="O3569" s="504">
        <v>388</v>
      </c>
    </row>
    <row r="3570" spans="2:15" x14ac:dyDescent="0.25">
      <c r="B3570" t="str">
        <f t="shared" si="55"/>
        <v>1126762034602Female</v>
      </c>
      <c r="C3570" s="256" t="s">
        <v>1097</v>
      </c>
      <c r="D3570" s="17" t="s">
        <v>1098</v>
      </c>
      <c r="E3570" s="17" t="s">
        <v>2922</v>
      </c>
      <c r="F3570" s="17" t="s">
        <v>2923</v>
      </c>
      <c r="G3570" s="256" t="s">
        <v>3904</v>
      </c>
      <c r="H3570" s="256">
        <v>0</v>
      </c>
      <c r="I3570" s="256" t="s">
        <v>5502</v>
      </c>
      <c r="J3570" s="256" t="s">
        <v>5502</v>
      </c>
      <c r="K3570" s="256">
        <v>356</v>
      </c>
      <c r="L3570" s="256" t="s">
        <v>5502</v>
      </c>
      <c r="M3570" s="256" t="s">
        <v>5502</v>
      </c>
      <c r="N3570" s="256">
        <v>0</v>
      </c>
      <c r="O3570" s="256">
        <v>375</v>
      </c>
    </row>
    <row r="3571" spans="2:15" x14ac:dyDescent="0.25">
      <c r="B3571" t="str">
        <f t="shared" si="55"/>
        <v>1126762034602Male</v>
      </c>
      <c r="C3571" s="256" t="s">
        <v>1097</v>
      </c>
      <c r="D3571" s="17" t="s">
        <v>1098</v>
      </c>
      <c r="E3571" s="17" t="s">
        <v>2922</v>
      </c>
      <c r="F3571" s="17" t="s">
        <v>2923</v>
      </c>
      <c r="G3571" s="256" t="s">
        <v>3905</v>
      </c>
      <c r="H3571" s="256">
        <v>0</v>
      </c>
      <c r="I3571" s="256" t="s">
        <v>5502</v>
      </c>
      <c r="J3571" s="256" t="s">
        <v>5502</v>
      </c>
      <c r="K3571" s="256">
        <v>377</v>
      </c>
      <c r="L3571" s="256" t="s">
        <v>5502</v>
      </c>
      <c r="M3571" s="256" t="s">
        <v>5502</v>
      </c>
      <c r="N3571" s="256" t="s">
        <v>5502</v>
      </c>
      <c r="O3571" s="256">
        <v>403</v>
      </c>
    </row>
    <row r="3572" spans="2:15" x14ac:dyDescent="0.25">
      <c r="B3572" t="str">
        <f t="shared" si="55"/>
        <v>1126762034602Total</v>
      </c>
      <c r="C3572" s="504" t="s">
        <v>1097</v>
      </c>
      <c r="D3572" s="505" t="s">
        <v>1098</v>
      </c>
      <c r="E3572" s="505" t="s">
        <v>2922</v>
      </c>
      <c r="F3572" s="505" t="str">
        <f>F3571</f>
        <v>4602</v>
      </c>
      <c r="G3572" s="504" t="s">
        <v>3343</v>
      </c>
      <c r="H3572" s="504">
        <v>0</v>
      </c>
      <c r="I3572" s="504">
        <v>12</v>
      </c>
      <c r="J3572" s="504" t="s">
        <v>5502</v>
      </c>
      <c r="K3572" s="504">
        <v>733</v>
      </c>
      <c r="L3572" s="504">
        <v>13</v>
      </c>
      <c r="M3572" s="504" t="s">
        <v>5502</v>
      </c>
      <c r="N3572" s="504" t="s">
        <v>5502</v>
      </c>
      <c r="O3572" s="504">
        <v>778</v>
      </c>
    </row>
    <row r="3573" spans="2:15" x14ac:dyDescent="0.25">
      <c r="B3573" t="str">
        <f t="shared" si="55"/>
        <v>1126762037699Female</v>
      </c>
      <c r="C3573" s="256" t="s">
        <v>1097</v>
      </c>
      <c r="D3573" s="17" t="s">
        <v>1098</v>
      </c>
      <c r="E3573" s="17" t="s">
        <v>7936</v>
      </c>
      <c r="F3573" s="17" t="s">
        <v>2924</v>
      </c>
      <c r="G3573" s="256" t="s">
        <v>3904</v>
      </c>
      <c r="H3573" s="256" t="s">
        <v>5502</v>
      </c>
      <c r="I3573" s="256" t="s">
        <v>5502</v>
      </c>
      <c r="J3573" s="256" t="s">
        <v>5502</v>
      </c>
      <c r="K3573" s="256">
        <v>185</v>
      </c>
      <c r="L3573" s="256" t="s">
        <v>5502</v>
      </c>
      <c r="M3573" s="256">
        <v>0</v>
      </c>
      <c r="N3573" s="256">
        <v>0</v>
      </c>
      <c r="O3573" s="256">
        <v>198</v>
      </c>
    </row>
    <row r="3574" spans="2:15" x14ac:dyDescent="0.25">
      <c r="B3574" t="str">
        <f t="shared" si="55"/>
        <v>1126762037699Male</v>
      </c>
      <c r="C3574" s="256" t="s">
        <v>1097</v>
      </c>
      <c r="D3574" s="17" t="s">
        <v>1098</v>
      </c>
      <c r="E3574" s="17" t="s">
        <v>7936</v>
      </c>
      <c r="F3574" s="17" t="s">
        <v>2924</v>
      </c>
      <c r="G3574" s="256" t="s">
        <v>3905</v>
      </c>
      <c r="H3574" s="256">
        <v>0</v>
      </c>
      <c r="I3574" s="256" t="s">
        <v>5502</v>
      </c>
      <c r="J3574" s="256" t="s">
        <v>5502</v>
      </c>
      <c r="K3574" s="256">
        <v>217</v>
      </c>
      <c r="L3574" s="256" t="s">
        <v>5502</v>
      </c>
      <c r="M3574" s="256">
        <v>0</v>
      </c>
      <c r="N3574" s="256">
        <v>0</v>
      </c>
      <c r="O3574" s="256">
        <v>228</v>
      </c>
    </row>
    <row r="3575" spans="2:15" x14ac:dyDescent="0.25">
      <c r="B3575" t="str">
        <f t="shared" si="55"/>
        <v>1126762037699Total</v>
      </c>
      <c r="C3575" s="504" t="s">
        <v>1097</v>
      </c>
      <c r="D3575" s="505" t="s">
        <v>1098</v>
      </c>
      <c r="E3575" s="505" t="s">
        <v>7936</v>
      </c>
      <c r="F3575" s="505" t="str">
        <f>F3574</f>
        <v>7699</v>
      </c>
      <c r="G3575" s="504" t="s">
        <v>3343</v>
      </c>
      <c r="H3575" s="504" t="s">
        <v>5502</v>
      </c>
      <c r="I3575" s="504" t="s">
        <v>5502</v>
      </c>
      <c r="J3575" s="504" t="s">
        <v>5502</v>
      </c>
      <c r="K3575" s="504">
        <v>402</v>
      </c>
      <c r="L3575" s="504" t="s">
        <v>5502</v>
      </c>
      <c r="M3575" s="504">
        <v>0</v>
      </c>
      <c r="N3575" s="504">
        <v>0</v>
      </c>
      <c r="O3575" s="504">
        <v>426</v>
      </c>
    </row>
    <row r="3576" spans="2:15" x14ac:dyDescent="0.25">
      <c r="B3576" t="str">
        <f t="shared" si="55"/>
        <v>1030287037490Female</v>
      </c>
      <c r="C3576" s="256" t="s">
        <v>1099</v>
      </c>
      <c r="D3576" s="17" t="s">
        <v>1100</v>
      </c>
      <c r="E3576" s="17" t="s">
        <v>2925</v>
      </c>
      <c r="F3576" s="17" t="s">
        <v>2926</v>
      </c>
      <c r="G3576" s="256" t="s">
        <v>3904</v>
      </c>
      <c r="H3576" s="256">
        <v>0</v>
      </c>
      <c r="I3576" s="256" t="s">
        <v>5502</v>
      </c>
      <c r="J3576" s="256" t="s">
        <v>5502</v>
      </c>
      <c r="K3576" s="256">
        <v>195</v>
      </c>
      <c r="L3576" s="256" t="s">
        <v>5502</v>
      </c>
      <c r="M3576" s="256">
        <v>39</v>
      </c>
      <c r="N3576" s="256">
        <v>0</v>
      </c>
      <c r="O3576" s="256">
        <v>250</v>
      </c>
    </row>
    <row r="3577" spans="2:15" x14ac:dyDescent="0.25">
      <c r="B3577" t="str">
        <f t="shared" si="55"/>
        <v>1030287037490Male</v>
      </c>
      <c r="C3577" s="256" t="s">
        <v>1099</v>
      </c>
      <c r="D3577" s="17" t="s">
        <v>1100</v>
      </c>
      <c r="E3577" s="17" t="s">
        <v>2925</v>
      </c>
      <c r="F3577" s="17" t="s">
        <v>2926</v>
      </c>
      <c r="G3577" s="256" t="s">
        <v>3905</v>
      </c>
      <c r="H3577" s="256" t="s">
        <v>5502</v>
      </c>
      <c r="I3577" s="256" t="s">
        <v>5502</v>
      </c>
      <c r="J3577" s="256" t="s">
        <v>5502</v>
      </c>
      <c r="K3577" s="256">
        <v>231</v>
      </c>
      <c r="L3577" s="256" t="s">
        <v>5502</v>
      </c>
      <c r="M3577" s="256">
        <v>32</v>
      </c>
      <c r="N3577" s="256">
        <v>0</v>
      </c>
      <c r="O3577" s="256">
        <v>278</v>
      </c>
    </row>
    <row r="3578" spans="2:15" x14ac:dyDescent="0.25">
      <c r="B3578" t="str">
        <f t="shared" si="55"/>
        <v>1030287037490Total</v>
      </c>
      <c r="C3578" s="504" t="s">
        <v>1099</v>
      </c>
      <c r="D3578" s="505" t="s">
        <v>1100</v>
      </c>
      <c r="E3578" s="505" t="s">
        <v>2925</v>
      </c>
      <c r="F3578" s="505" t="str">
        <f>F3577</f>
        <v>7490</v>
      </c>
      <c r="G3578" s="504" t="s">
        <v>3343</v>
      </c>
      <c r="H3578" s="504" t="s">
        <v>5502</v>
      </c>
      <c r="I3578" s="504">
        <v>12</v>
      </c>
      <c r="J3578" s="504" t="s">
        <v>5502</v>
      </c>
      <c r="K3578" s="504">
        <v>426</v>
      </c>
      <c r="L3578" s="504">
        <v>11</v>
      </c>
      <c r="M3578" s="504">
        <v>71</v>
      </c>
      <c r="N3578" s="504">
        <v>0</v>
      </c>
      <c r="O3578" s="504">
        <v>528</v>
      </c>
    </row>
    <row r="3579" spans="2:15" x14ac:dyDescent="0.25">
      <c r="B3579" t="str">
        <f t="shared" si="55"/>
        <v>1030287030470Female</v>
      </c>
      <c r="C3579" s="256" t="s">
        <v>1099</v>
      </c>
      <c r="D3579" s="17" t="s">
        <v>1100</v>
      </c>
      <c r="E3579" s="17" t="s">
        <v>2927</v>
      </c>
      <c r="F3579" s="17" t="s">
        <v>2928</v>
      </c>
      <c r="G3579" s="256" t="s">
        <v>3904</v>
      </c>
      <c r="H3579" s="256" t="s">
        <v>5502</v>
      </c>
      <c r="I3579" s="256">
        <v>11</v>
      </c>
      <c r="J3579" s="256" t="s">
        <v>5502</v>
      </c>
      <c r="K3579" s="256">
        <v>353</v>
      </c>
      <c r="L3579" s="256" t="s">
        <v>5502</v>
      </c>
      <c r="M3579" s="256">
        <v>41</v>
      </c>
      <c r="N3579" s="256">
        <v>0</v>
      </c>
      <c r="O3579" s="256">
        <v>423</v>
      </c>
    </row>
    <row r="3580" spans="2:15" x14ac:dyDescent="0.25">
      <c r="B3580" t="str">
        <f t="shared" si="55"/>
        <v>1030287030470Male</v>
      </c>
      <c r="C3580" s="256" t="s">
        <v>1099</v>
      </c>
      <c r="D3580" s="17" t="s">
        <v>1100</v>
      </c>
      <c r="E3580" s="17" t="s">
        <v>2927</v>
      </c>
      <c r="F3580" s="17" t="s">
        <v>2928</v>
      </c>
      <c r="G3580" s="256" t="s">
        <v>3905</v>
      </c>
      <c r="H3580" s="256">
        <v>0</v>
      </c>
      <c r="I3580" s="256">
        <v>16</v>
      </c>
      <c r="J3580" s="256" t="s">
        <v>5502</v>
      </c>
      <c r="K3580" s="256">
        <v>332</v>
      </c>
      <c r="L3580" s="256" t="s">
        <v>5502</v>
      </c>
      <c r="M3580" s="256">
        <v>35</v>
      </c>
      <c r="N3580" s="256">
        <v>0</v>
      </c>
      <c r="O3580" s="256">
        <v>396</v>
      </c>
    </row>
    <row r="3581" spans="2:15" x14ac:dyDescent="0.25">
      <c r="B3581" t="str">
        <f t="shared" si="55"/>
        <v>1030287030470Total</v>
      </c>
      <c r="C3581" s="504" t="s">
        <v>1099</v>
      </c>
      <c r="D3581" s="505" t="s">
        <v>1100</v>
      </c>
      <c r="E3581" s="505" t="s">
        <v>2927</v>
      </c>
      <c r="F3581" s="505" t="str">
        <f>F3580</f>
        <v>0470</v>
      </c>
      <c r="G3581" s="504" t="s">
        <v>3343</v>
      </c>
      <c r="H3581" s="504" t="s">
        <v>5502</v>
      </c>
      <c r="I3581" s="504">
        <v>27</v>
      </c>
      <c r="J3581" s="504" t="s">
        <v>5502</v>
      </c>
      <c r="K3581" s="504">
        <v>685</v>
      </c>
      <c r="L3581" s="504">
        <v>16</v>
      </c>
      <c r="M3581" s="504">
        <v>76</v>
      </c>
      <c r="N3581" s="504">
        <v>0</v>
      </c>
      <c r="O3581" s="504">
        <v>819</v>
      </c>
    </row>
    <row r="3582" spans="2:15" x14ac:dyDescent="0.25">
      <c r="B3582" t="str">
        <f t="shared" si="55"/>
        <v>1152183036328Female</v>
      </c>
      <c r="C3582" s="256" t="s">
        <v>1101</v>
      </c>
      <c r="D3582" s="17" t="s">
        <v>1102</v>
      </c>
      <c r="E3582" s="17" t="s">
        <v>2929</v>
      </c>
      <c r="F3582" s="17" t="s">
        <v>2930</v>
      </c>
      <c r="G3582" s="256" t="s">
        <v>3904</v>
      </c>
      <c r="H3582" s="256">
        <v>0</v>
      </c>
      <c r="I3582" s="256" t="s">
        <v>5502</v>
      </c>
      <c r="J3582" s="256" t="s">
        <v>5502</v>
      </c>
      <c r="K3582" s="256">
        <v>294</v>
      </c>
      <c r="L3582" s="256">
        <v>16</v>
      </c>
      <c r="M3582" s="256" t="s">
        <v>5502</v>
      </c>
      <c r="N3582" s="256">
        <v>0</v>
      </c>
      <c r="O3582" s="256">
        <v>332</v>
      </c>
    </row>
    <row r="3583" spans="2:15" x14ac:dyDescent="0.25">
      <c r="B3583" t="str">
        <f t="shared" si="55"/>
        <v>1152183036328Male</v>
      </c>
      <c r="C3583" s="256" t="s">
        <v>1101</v>
      </c>
      <c r="D3583" s="17" t="s">
        <v>1102</v>
      </c>
      <c r="E3583" s="17" t="s">
        <v>2929</v>
      </c>
      <c r="F3583" s="17" t="s">
        <v>2930</v>
      </c>
      <c r="G3583" s="256" t="s">
        <v>3905</v>
      </c>
      <c r="H3583" s="256">
        <v>0</v>
      </c>
      <c r="I3583" s="256" t="s">
        <v>5502</v>
      </c>
      <c r="J3583" s="256">
        <v>13</v>
      </c>
      <c r="K3583" s="256">
        <v>312</v>
      </c>
      <c r="L3583" s="256">
        <v>13</v>
      </c>
      <c r="M3583" s="256" t="s">
        <v>5502</v>
      </c>
      <c r="N3583" s="256">
        <v>0</v>
      </c>
      <c r="O3583" s="256">
        <v>352</v>
      </c>
    </row>
    <row r="3584" spans="2:15" x14ac:dyDescent="0.25">
      <c r="B3584" t="str">
        <f t="shared" si="55"/>
        <v>1152183036328Total</v>
      </c>
      <c r="C3584" s="504" t="s">
        <v>1101</v>
      </c>
      <c r="D3584" s="505" t="s">
        <v>1102</v>
      </c>
      <c r="E3584" s="505" t="s">
        <v>2929</v>
      </c>
      <c r="F3584" s="505" t="str">
        <f>F3583</f>
        <v>6328</v>
      </c>
      <c r="G3584" s="504" t="s">
        <v>3343</v>
      </c>
      <c r="H3584" s="504">
        <v>0</v>
      </c>
      <c r="I3584" s="504" t="s">
        <v>5502</v>
      </c>
      <c r="J3584" s="504" t="s">
        <v>5502</v>
      </c>
      <c r="K3584" s="504">
        <v>606</v>
      </c>
      <c r="L3584" s="504">
        <v>29</v>
      </c>
      <c r="M3584" s="504" t="s">
        <v>5502</v>
      </c>
      <c r="N3584" s="504">
        <v>0</v>
      </c>
      <c r="O3584" s="504">
        <v>684</v>
      </c>
    </row>
    <row r="3585" spans="2:15" x14ac:dyDescent="0.25">
      <c r="B3585" t="str">
        <f t="shared" si="55"/>
        <v>1152183037611Female</v>
      </c>
      <c r="C3585" s="256" t="s">
        <v>1101</v>
      </c>
      <c r="D3585" s="17" t="s">
        <v>1102</v>
      </c>
      <c r="E3585" s="17" t="s">
        <v>2931</v>
      </c>
      <c r="F3585" s="17" t="s">
        <v>2932</v>
      </c>
      <c r="G3585" s="256" t="s">
        <v>3904</v>
      </c>
      <c r="H3585" s="256">
        <v>0</v>
      </c>
      <c r="I3585" s="256">
        <v>0</v>
      </c>
      <c r="J3585" s="256" t="s">
        <v>5502</v>
      </c>
      <c r="K3585" s="256">
        <v>135</v>
      </c>
      <c r="L3585" s="256" t="s">
        <v>5502</v>
      </c>
      <c r="M3585" s="256" t="s">
        <v>5502</v>
      </c>
      <c r="N3585" s="256">
        <v>0</v>
      </c>
      <c r="O3585" s="256">
        <v>149</v>
      </c>
    </row>
    <row r="3586" spans="2:15" x14ac:dyDescent="0.25">
      <c r="B3586" t="str">
        <f t="shared" si="55"/>
        <v>1152183037611Male</v>
      </c>
      <c r="C3586" s="256" t="s">
        <v>1101</v>
      </c>
      <c r="D3586" s="17" t="s">
        <v>1102</v>
      </c>
      <c r="E3586" s="17" t="s">
        <v>2931</v>
      </c>
      <c r="F3586" s="17" t="s">
        <v>2932</v>
      </c>
      <c r="G3586" s="256" t="s">
        <v>3905</v>
      </c>
      <c r="H3586" s="256">
        <v>0</v>
      </c>
      <c r="I3586" s="256" t="s">
        <v>5502</v>
      </c>
      <c r="J3586" s="256" t="s">
        <v>5502</v>
      </c>
      <c r="K3586" s="256">
        <v>151</v>
      </c>
      <c r="L3586" s="256" t="s">
        <v>5502</v>
      </c>
      <c r="M3586" s="256" t="s">
        <v>5502</v>
      </c>
      <c r="N3586" s="256">
        <v>0</v>
      </c>
      <c r="O3586" s="256">
        <v>171</v>
      </c>
    </row>
    <row r="3587" spans="2:15" x14ac:dyDescent="0.25">
      <c r="B3587" t="str">
        <f t="shared" si="55"/>
        <v>1152183037611Total</v>
      </c>
      <c r="C3587" s="504" t="s">
        <v>1101</v>
      </c>
      <c r="D3587" s="505" t="s">
        <v>1102</v>
      </c>
      <c r="E3587" s="505" t="s">
        <v>2931</v>
      </c>
      <c r="F3587" s="505" t="str">
        <f>F3586</f>
        <v>7611</v>
      </c>
      <c r="G3587" s="504" t="s">
        <v>3343</v>
      </c>
      <c r="H3587" s="504">
        <v>0</v>
      </c>
      <c r="I3587" s="504" t="s">
        <v>5502</v>
      </c>
      <c r="J3587" s="504" t="s">
        <v>5502</v>
      </c>
      <c r="K3587" s="504">
        <v>286</v>
      </c>
      <c r="L3587" s="504">
        <v>16</v>
      </c>
      <c r="M3587" s="504" t="s">
        <v>5502</v>
      </c>
      <c r="N3587" s="504">
        <v>0</v>
      </c>
      <c r="O3587" s="504">
        <v>320</v>
      </c>
    </row>
    <row r="3588" spans="2:15" x14ac:dyDescent="0.25">
      <c r="B3588" t="str">
        <f t="shared" si="55"/>
        <v>1030287536906Female</v>
      </c>
      <c r="C3588" s="256" t="s">
        <v>1103</v>
      </c>
      <c r="D3588" s="17" t="s">
        <v>1104</v>
      </c>
      <c r="E3588" s="17" t="s">
        <v>2933</v>
      </c>
      <c r="F3588" s="17" t="s">
        <v>2934</v>
      </c>
      <c r="G3588" s="256" t="s">
        <v>3904</v>
      </c>
      <c r="H3588" s="256">
        <v>0</v>
      </c>
      <c r="I3588" s="256" t="s">
        <v>5502</v>
      </c>
      <c r="J3588" s="256" t="s">
        <v>5502</v>
      </c>
      <c r="K3588" s="256">
        <v>122</v>
      </c>
      <c r="L3588" s="256" t="s">
        <v>5502</v>
      </c>
      <c r="M3588" s="256" t="s">
        <v>5502</v>
      </c>
      <c r="N3588" s="256">
        <v>0</v>
      </c>
      <c r="O3588" s="256">
        <v>138</v>
      </c>
    </row>
    <row r="3589" spans="2:15" x14ac:dyDescent="0.25">
      <c r="B3589" t="str">
        <f t="shared" ref="B3589:B3652" si="56">C3589&amp;F3589&amp;G3589</f>
        <v>1030287536906Male</v>
      </c>
      <c r="C3589" s="256" t="s">
        <v>1103</v>
      </c>
      <c r="D3589" s="17" t="s">
        <v>1104</v>
      </c>
      <c r="E3589" s="17" t="s">
        <v>2933</v>
      </c>
      <c r="F3589" s="17" t="s">
        <v>2934</v>
      </c>
      <c r="G3589" s="256" t="s">
        <v>3905</v>
      </c>
      <c r="H3589" s="256">
        <v>0</v>
      </c>
      <c r="I3589" s="256" t="s">
        <v>5502</v>
      </c>
      <c r="J3589" s="256" t="s">
        <v>5502</v>
      </c>
      <c r="K3589" s="256">
        <v>147</v>
      </c>
      <c r="L3589" s="256" t="s">
        <v>5502</v>
      </c>
      <c r="M3589" s="256" t="s">
        <v>5502</v>
      </c>
      <c r="N3589" s="256">
        <v>0</v>
      </c>
      <c r="O3589" s="256">
        <v>161</v>
      </c>
    </row>
    <row r="3590" spans="2:15" x14ac:dyDescent="0.25">
      <c r="B3590" t="str">
        <f t="shared" si="56"/>
        <v>1030287536906Total</v>
      </c>
      <c r="C3590" s="504" t="s">
        <v>1103</v>
      </c>
      <c r="D3590" s="505" t="s">
        <v>1104</v>
      </c>
      <c r="E3590" s="505" t="s">
        <v>2933</v>
      </c>
      <c r="F3590" s="505" t="str">
        <f>F3589</f>
        <v>6906</v>
      </c>
      <c r="G3590" s="504" t="s">
        <v>3343</v>
      </c>
      <c r="H3590" s="504">
        <v>0</v>
      </c>
      <c r="I3590" s="504">
        <v>11</v>
      </c>
      <c r="J3590" s="504" t="s">
        <v>5502</v>
      </c>
      <c r="K3590" s="504">
        <v>269</v>
      </c>
      <c r="L3590" s="504" t="s">
        <v>5502</v>
      </c>
      <c r="M3590" s="504" t="s">
        <v>5502</v>
      </c>
      <c r="N3590" s="504">
        <v>0</v>
      </c>
      <c r="O3590" s="504">
        <v>299</v>
      </c>
    </row>
    <row r="3591" spans="2:15" x14ac:dyDescent="0.25">
      <c r="B3591" t="str">
        <f t="shared" si="56"/>
        <v>1030287530467Female</v>
      </c>
      <c r="C3591" s="256" t="s">
        <v>1103</v>
      </c>
      <c r="D3591" s="17" t="s">
        <v>1104</v>
      </c>
      <c r="E3591" s="17" t="s">
        <v>2935</v>
      </c>
      <c r="F3591" s="17" t="s">
        <v>2936</v>
      </c>
      <c r="G3591" s="256" t="s">
        <v>3904</v>
      </c>
      <c r="H3591" s="256">
        <v>0</v>
      </c>
      <c r="I3591" s="256" t="s">
        <v>5502</v>
      </c>
      <c r="J3591" s="256" t="s">
        <v>5502</v>
      </c>
      <c r="K3591" s="256">
        <v>288</v>
      </c>
      <c r="L3591" s="256" t="s">
        <v>5502</v>
      </c>
      <c r="M3591" s="256" t="s">
        <v>5502</v>
      </c>
      <c r="N3591" s="256">
        <v>0</v>
      </c>
      <c r="O3591" s="256">
        <v>303</v>
      </c>
    </row>
    <row r="3592" spans="2:15" x14ac:dyDescent="0.25">
      <c r="B3592" t="str">
        <f t="shared" si="56"/>
        <v>1030287530467Male</v>
      </c>
      <c r="C3592" s="256" t="s">
        <v>1103</v>
      </c>
      <c r="D3592" s="17" t="s">
        <v>1104</v>
      </c>
      <c r="E3592" s="17" t="s">
        <v>2935</v>
      </c>
      <c r="F3592" s="17" t="s">
        <v>2936</v>
      </c>
      <c r="G3592" s="256" t="s">
        <v>3905</v>
      </c>
      <c r="H3592" s="256">
        <v>0</v>
      </c>
      <c r="I3592" s="256">
        <v>14</v>
      </c>
      <c r="J3592" s="256" t="s">
        <v>5502</v>
      </c>
      <c r="K3592" s="256">
        <v>303</v>
      </c>
      <c r="L3592" s="256" t="s">
        <v>5502</v>
      </c>
      <c r="M3592" s="256" t="s">
        <v>5502</v>
      </c>
      <c r="N3592" s="256">
        <v>0</v>
      </c>
      <c r="O3592" s="256">
        <v>324</v>
      </c>
    </row>
    <row r="3593" spans="2:15" x14ac:dyDescent="0.25">
      <c r="B3593" t="str">
        <f t="shared" si="56"/>
        <v>1030287530467Total</v>
      </c>
      <c r="C3593" s="504" t="s">
        <v>1103</v>
      </c>
      <c r="D3593" s="505" t="s">
        <v>1104</v>
      </c>
      <c r="E3593" s="505" t="s">
        <v>2935</v>
      </c>
      <c r="F3593" s="505" t="str">
        <f>F3592</f>
        <v>0467</v>
      </c>
      <c r="G3593" s="504" t="s">
        <v>3343</v>
      </c>
      <c r="H3593" s="504">
        <v>0</v>
      </c>
      <c r="I3593" s="504" t="s">
        <v>5502</v>
      </c>
      <c r="J3593" s="504" t="s">
        <v>5502</v>
      </c>
      <c r="K3593" s="504">
        <v>591</v>
      </c>
      <c r="L3593" s="504" t="s">
        <v>5502</v>
      </c>
      <c r="M3593" s="504" t="s">
        <v>5502</v>
      </c>
      <c r="N3593" s="504">
        <v>0</v>
      </c>
      <c r="O3593" s="504">
        <v>627</v>
      </c>
    </row>
    <row r="3594" spans="2:15" x14ac:dyDescent="0.25">
      <c r="B3594" t="str">
        <f t="shared" si="56"/>
        <v>1270474040714Female</v>
      </c>
      <c r="C3594" s="256" t="s">
        <v>1105</v>
      </c>
      <c r="D3594" s="17" t="s">
        <v>1106</v>
      </c>
      <c r="E3594" s="17" t="s">
        <v>2937</v>
      </c>
      <c r="F3594" s="17" t="s">
        <v>2938</v>
      </c>
      <c r="G3594" s="256" t="s">
        <v>3904</v>
      </c>
      <c r="H3594" s="256">
        <v>0</v>
      </c>
      <c r="I3594" s="256">
        <v>0</v>
      </c>
      <c r="J3594" s="256" t="s">
        <v>5502</v>
      </c>
      <c r="K3594" s="256">
        <v>162</v>
      </c>
      <c r="L3594" s="256" t="s">
        <v>5502</v>
      </c>
      <c r="M3594" s="256">
        <v>0</v>
      </c>
      <c r="N3594" s="256" t="s">
        <v>5502</v>
      </c>
      <c r="O3594" s="256">
        <v>169</v>
      </c>
    </row>
    <row r="3595" spans="2:15" x14ac:dyDescent="0.25">
      <c r="B3595" t="str">
        <f t="shared" si="56"/>
        <v>1270474040714Male</v>
      </c>
      <c r="C3595" s="256" t="s">
        <v>1105</v>
      </c>
      <c r="D3595" s="17" t="s">
        <v>1106</v>
      </c>
      <c r="E3595" s="17" t="s">
        <v>2937</v>
      </c>
      <c r="F3595" s="17" t="s">
        <v>2938</v>
      </c>
      <c r="G3595" s="256" t="s">
        <v>3905</v>
      </c>
      <c r="H3595" s="256">
        <v>0</v>
      </c>
      <c r="I3595" s="256" t="s">
        <v>5502</v>
      </c>
      <c r="J3595" s="256">
        <v>0</v>
      </c>
      <c r="K3595" s="256">
        <v>195</v>
      </c>
      <c r="L3595" s="256" t="s">
        <v>5502</v>
      </c>
      <c r="M3595" s="256">
        <v>0</v>
      </c>
      <c r="N3595" s="256">
        <v>0</v>
      </c>
      <c r="O3595" s="256">
        <v>203</v>
      </c>
    </row>
    <row r="3596" spans="2:15" x14ac:dyDescent="0.25">
      <c r="B3596" t="str">
        <f t="shared" si="56"/>
        <v>1270474040714Total</v>
      </c>
      <c r="C3596" s="504" t="s">
        <v>1105</v>
      </c>
      <c r="D3596" s="505" t="s">
        <v>1106</v>
      </c>
      <c r="E3596" s="505" t="s">
        <v>2937</v>
      </c>
      <c r="F3596" s="505" t="str">
        <f>F3595</f>
        <v>0714</v>
      </c>
      <c r="G3596" s="504" t="s">
        <v>3343</v>
      </c>
      <c r="H3596" s="504">
        <v>0</v>
      </c>
      <c r="I3596" s="504" t="s">
        <v>5502</v>
      </c>
      <c r="J3596" s="504" t="s">
        <v>5502</v>
      </c>
      <c r="K3596" s="504">
        <v>357</v>
      </c>
      <c r="L3596" s="504" t="s">
        <v>5502</v>
      </c>
      <c r="M3596" s="504">
        <v>0</v>
      </c>
      <c r="N3596" s="504" t="s">
        <v>5502</v>
      </c>
      <c r="O3596" s="504">
        <v>372</v>
      </c>
    </row>
    <row r="3597" spans="2:15" x14ac:dyDescent="0.25">
      <c r="B3597" t="str">
        <f t="shared" si="56"/>
        <v>1270474046937Female</v>
      </c>
      <c r="C3597" s="256" t="s">
        <v>1105</v>
      </c>
      <c r="D3597" s="17" t="s">
        <v>1106</v>
      </c>
      <c r="E3597" s="17" t="s">
        <v>2939</v>
      </c>
      <c r="F3597" s="17" t="s">
        <v>2940</v>
      </c>
      <c r="G3597" s="256" t="s">
        <v>3904</v>
      </c>
      <c r="H3597" s="256">
        <v>0</v>
      </c>
      <c r="I3597" s="256">
        <v>0</v>
      </c>
      <c r="J3597" s="256">
        <v>0</v>
      </c>
      <c r="K3597" s="256">
        <v>77</v>
      </c>
      <c r="L3597" s="256" t="s">
        <v>5502</v>
      </c>
      <c r="M3597" s="256">
        <v>0</v>
      </c>
      <c r="N3597" s="256" t="s">
        <v>5502</v>
      </c>
      <c r="O3597" s="256">
        <v>81</v>
      </c>
    </row>
    <row r="3598" spans="2:15" x14ac:dyDescent="0.25">
      <c r="B3598" t="str">
        <f t="shared" si="56"/>
        <v>1270474046937Male</v>
      </c>
      <c r="C3598" s="256" t="s">
        <v>1105</v>
      </c>
      <c r="D3598" s="17" t="s">
        <v>1106</v>
      </c>
      <c r="E3598" s="17" t="s">
        <v>2939</v>
      </c>
      <c r="F3598" s="17" t="s">
        <v>2940</v>
      </c>
      <c r="G3598" s="256" t="s">
        <v>3905</v>
      </c>
      <c r="H3598" s="256">
        <v>0</v>
      </c>
      <c r="I3598" s="256">
        <v>0</v>
      </c>
      <c r="J3598" s="256">
        <v>0</v>
      </c>
      <c r="K3598" s="256">
        <v>92</v>
      </c>
      <c r="L3598" s="256">
        <v>0</v>
      </c>
      <c r="M3598" s="256">
        <v>0</v>
      </c>
      <c r="N3598" s="256">
        <v>0</v>
      </c>
      <c r="O3598" s="256">
        <v>92</v>
      </c>
    </row>
    <row r="3599" spans="2:15" x14ac:dyDescent="0.25">
      <c r="B3599" t="str">
        <f t="shared" si="56"/>
        <v>1270474046937Total</v>
      </c>
      <c r="C3599" s="504" t="s">
        <v>1105</v>
      </c>
      <c r="D3599" s="505" t="s">
        <v>1106</v>
      </c>
      <c r="E3599" s="505" t="s">
        <v>2939</v>
      </c>
      <c r="F3599" s="505" t="str">
        <f>F3598</f>
        <v>6937</v>
      </c>
      <c r="G3599" s="504" t="s">
        <v>3343</v>
      </c>
      <c r="H3599" s="504">
        <v>0</v>
      </c>
      <c r="I3599" s="504">
        <v>0</v>
      </c>
      <c r="J3599" s="504">
        <v>0</v>
      </c>
      <c r="K3599" s="504">
        <v>169</v>
      </c>
      <c r="L3599" s="504" t="s">
        <v>5502</v>
      </c>
      <c r="M3599" s="504">
        <v>0</v>
      </c>
      <c r="N3599" s="504" t="s">
        <v>5502</v>
      </c>
      <c r="O3599" s="504">
        <v>173</v>
      </c>
    </row>
    <row r="3600" spans="2:15" x14ac:dyDescent="0.25">
      <c r="B3600" t="str">
        <f t="shared" si="56"/>
        <v>1126764036641Female</v>
      </c>
      <c r="C3600" s="256" t="s">
        <v>1107</v>
      </c>
      <c r="D3600" s="17" t="s">
        <v>1108</v>
      </c>
      <c r="E3600" s="17" t="s">
        <v>2941</v>
      </c>
      <c r="F3600" s="17" t="s">
        <v>2942</v>
      </c>
      <c r="G3600" s="256" t="s">
        <v>3904</v>
      </c>
      <c r="H3600" s="256">
        <v>0</v>
      </c>
      <c r="I3600" s="256" t="s">
        <v>5502</v>
      </c>
      <c r="J3600" s="256" t="s">
        <v>5502</v>
      </c>
      <c r="K3600" s="256">
        <v>282</v>
      </c>
      <c r="L3600" s="256" t="s">
        <v>5502</v>
      </c>
      <c r="M3600" s="256" t="s">
        <v>5502</v>
      </c>
      <c r="N3600" s="256">
        <v>0</v>
      </c>
      <c r="O3600" s="256">
        <v>302</v>
      </c>
    </row>
    <row r="3601" spans="2:15" x14ac:dyDescent="0.25">
      <c r="B3601" t="str">
        <f t="shared" si="56"/>
        <v>1126764036641Male</v>
      </c>
      <c r="C3601" s="256" t="s">
        <v>1107</v>
      </c>
      <c r="D3601" s="17" t="s">
        <v>1108</v>
      </c>
      <c r="E3601" s="17" t="s">
        <v>2941</v>
      </c>
      <c r="F3601" s="17" t="s">
        <v>2942</v>
      </c>
      <c r="G3601" s="256" t="s">
        <v>3905</v>
      </c>
      <c r="H3601" s="256">
        <v>0</v>
      </c>
      <c r="I3601" s="256" t="s">
        <v>5502</v>
      </c>
      <c r="J3601" s="256">
        <v>14</v>
      </c>
      <c r="K3601" s="256">
        <v>325</v>
      </c>
      <c r="L3601" s="256" t="s">
        <v>5502</v>
      </c>
      <c r="M3601" s="256" t="s">
        <v>5502</v>
      </c>
      <c r="N3601" s="256">
        <v>0</v>
      </c>
      <c r="O3601" s="256">
        <v>367</v>
      </c>
    </row>
    <row r="3602" spans="2:15" x14ac:dyDescent="0.25">
      <c r="B3602" t="str">
        <f t="shared" si="56"/>
        <v>1126764036641Total</v>
      </c>
      <c r="C3602" s="504" t="s">
        <v>1107</v>
      </c>
      <c r="D3602" s="505" t="s">
        <v>1108</v>
      </c>
      <c r="E3602" s="505" t="s">
        <v>2941</v>
      </c>
      <c r="F3602" s="505" t="str">
        <f>F3601</f>
        <v>6641</v>
      </c>
      <c r="G3602" s="504" t="s">
        <v>3343</v>
      </c>
      <c r="H3602" s="504" t="s">
        <v>5502</v>
      </c>
      <c r="I3602" s="504">
        <v>15</v>
      </c>
      <c r="J3602" s="504" t="s">
        <v>5502</v>
      </c>
      <c r="K3602" s="504">
        <v>607</v>
      </c>
      <c r="L3602" s="504">
        <v>11</v>
      </c>
      <c r="M3602" s="504">
        <v>14</v>
      </c>
      <c r="N3602" s="504" t="s">
        <v>5502</v>
      </c>
      <c r="O3602" s="504">
        <v>669</v>
      </c>
    </row>
    <row r="3603" spans="2:15" x14ac:dyDescent="0.25">
      <c r="B3603" t="str">
        <f t="shared" si="56"/>
        <v>1126764034608Female</v>
      </c>
      <c r="C3603" s="256" t="s">
        <v>1107</v>
      </c>
      <c r="D3603" s="17" t="s">
        <v>1108</v>
      </c>
      <c r="E3603" s="17" t="s">
        <v>2943</v>
      </c>
      <c r="F3603" s="17" t="s">
        <v>2944</v>
      </c>
      <c r="G3603" s="256" t="s">
        <v>3904</v>
      </c>
      <c r="H3603" s="256" t="s">
        <v>5502</v>
      </c>
      <c r="I3603" s="256">
        <v>21</v>
      </c>
      <c r="J3603" s="256">
        <v>17</v>
      </c>
      <c r="K3603" s="256">
        <v>506</v>
      </c>
      <c r="L3603" s="256" t="s">
        <v>5502</v>
      </c>
      <c r="M3603" s="256">
        <v>14</v>
      </c>
      <c r="N3603" s="256">
        <v>0</v>
      </c>
      <c r="O3603" s="256">
        <v>571</v>
      </c>
    </row>
    <row r="3604" spans="2:15" x14ac:dyDescent="0.25">
      <c r="B3604" t="str">
        <f t="shared" si="56"/>
        <v>1126764034608Male</v>
      </c>
      <c r="C3604" s="256" t="s">
        <v>1107</v>
      </c>
      <c r="D3604" s="17" t="s">
        <v>1108</v>
      </c>
      <c r="E3604" s="17" t="s">
        <v>2943</v>
      </c>
      <c r="F3604" s="17" t="s">
        <v>2944</v>
      </c>
      <c r="G3604" s="256" t="s">
        <v>3905</v>
      </c>
      <c r="H3604" s="256">
        <v>0</v>
      </c>
      <c r="I3604" s="256">
        <v>19</v>
      </c>
      <c r="J3604" s="256">
        <v>21</v>
      </c>
      <c r="K3604" s="256">
        <v>554</v>
      </c>
      <c r="L3604" s="256" t="s">
        <v>5502</v>
      </c>
      <c r="M3604" s="256">
        <v>15</v>
      </c>
      <c r="N3604" s="256" t="s">
        <v>5502</v>
      </c>
      <c r="O3604" s="256">
        <v>618</v>
      </c>
    </row>
    <row r="3605" spans="2:15" x14ac:dyDescent="0.25">
      <c r="B3605" t="str">
        <f t="shared" si="56"/>
        <v>1126764034608Total</v>
      </c>
      <c r="C3605" s="504" t="s">
        <v>1107</v>
      </c>
      <c r="D3605" s="505" t="s">
        <v>1108</v>
      </c>
      <c r="E3605" s="505" t="s">
        <v>2943</v>
      </c>
      <c r="F3605" s="505" t="str">
        <f>F3604</f>
        <v>4608</v>
      </c>
      <c r="G3605" s="504" t="s">
        <v>3343</v>
      </c>
      <c r="H3605" s="504" t="s">
        <v>5502</v>
      </c>
      <c r="I3605" s="504">
        <v>40</v>
      </c>
      <c r="J3605" s="504">
        <v>38</v>
      </c>
      <c r="K3605" s="504">
        <v>1060</v>
      </c>
      <c r="L3605" s="504">
        <v>18</v>
      </c>
      <c r="M3605" s="504">
        <v>29</v>
      </c>
      <c r="N3605" s="504" t="s">
        <v>5502</v>
      </c>
      <c r="O3605" s="504">
        <v>1189</v>
      </c>
    </row>
    <row r="3606" spans="2:15" x14ac:dyDescent="0.25">
      <c r="B3606" t="str">
        <f t="shared" si="56"/>
        <v>1174161033056Female</v>
      </c>
      <c r="C3606" s="256" t="s">
        <v>1109</v>
      </c>
      <c r="D3606" s="17" t="s">
        <v>1110</v>
      </c>
      <c r="E3606" s="17" t="s">
        <v>2945</v>
      </c>
      <c r="F3606" s="17" t="s">
        <v>2946</v>
      </c>
      <c r="G3606" s="256" t="s">
        <v>3904</v>
      </c>
      <c r="H3606" s="256">
        <v>0</v>
      </c>
      <c r="I3606" s="256" t="s">
        <v>5502</v>
      </c>
      <c r="J3606" s="256">
        <v>0</v>
      </c>
      <c r="K3606" s="256">
        <v>276</v>
      </c>
      <c r="L3606" s="256">
        <v>0</v>
      </c>
      <c r="M3606" s="256" t="s">
        <v>5502</v>
      </c>
      <c r="N3606" s="256">
        <v>0</v>
      </c>
      <c r="O3606" s="256">
        <v>285</v>
      </c>
    </row>
    <row r="3607" spans="2:15" x14ac:dyDescent="0.25">
      <c r="B3607" t="str">
        <f t="shared" si="56"/>
        <v>1174161033056Male</v>
      </c>
      <c r="C3607" s="256" t="s">
        <v>1109</v>
      </c>
      <c r="D3607" s="17" t="s">
        <v>1110</v>
      </c>
      <c r="E3607" s="17" t="s">
        <v>2945</v>
      </c>
      <c r="F3607" s="17" t="s">
        <v>2946</v>
      </c>
      <c r="G3607" s="256" t="s">
        <v>3905</v>
      </c>
      <c r="H3607" s="256">
        <v>0</v>
      </c>
      <c r="I3607" s="256" t="s">
        <v>5502</v>
      </c>
      <c r="J3607" s="256" t="s">
        <v>5502</v>
      </c>
      <c r="K3607" s="256">
        <v>295</v>
      </c>
      <c r="L3607" s="256" t="s">
        <v>5502</v>
      </c>
      <c r="M3607" s="256" t="s">
        <v>5502</v>
      </c>
      <c r="N3607" s="256">
        <v>0</v>
      </c>
      <c r="O3607" s="256">
        <v>315</v>
      </c>
    </row>
    <row r="3608" spans="2:15" x14ac:dyDescent="0.25">
      <c r="B3608" t="str">
        <f t="shared" si="56"/>
        <v>1174161033056Total</v>
      </c>
      <c r="C3608" s="504" t="s">
        <v>1109</v>
      </c>
      <c r="D3608" s="505" t="s">
        <v>1110</v>
      </c>
      <c r="E3608" s="505" t="s">
        <v>2945</v>
      </c>
      <c r="F3608" s="505" t="str">
        <f>F3607</f>
        <v>3056</v>
      </c>
      <c r="G3608" s="504" t="s">
        <v>3343</v>
      </c>
      <c r="H3608" s="504">
        <v>0</v>
      </c>
      <c r="I3608" s="504">
        <v>13</v>
      </c>
      <c r="J3608" s="504" t="s">
        <v>5502</v>
      </c>
      <c r="K3608" s="504">
        <v>571</v>
      </c>
      <c r="L3608" s="504" t="s">
        <v>5502</v>
      </c>
      <c r="M3608" s="504" t="s">
        <v>5502</v>
      </c>
      <c r="N3608" s="504">
        <v>0</v>
      </c>
      <c r="O3608" s="504">
        <v>600</v>
      </c>
    </row>
    <row r="3609" spans="2:15" x14ac:dyDescent="0.25">
      <c r="B3609" t="str">
        <f t="shared" si="56"/>
        <v>1252384026516Female</v>
      </c>
      <c r="C3609" s="256" t="s">
        <v>1111</v>
      </c>
      <c r="D3609" s="17" t="s">
        <v>1112</v>
      </c>
      <c r="E3609" s="17" t="s">
        <v>2947</v>
      </c>
      <c r="F3609" s="17" t="s">
        <v>2948</v>
      </c>
      <c r="G3609" s="256" t="s">
        <v>3904</v>
      </c>
      <c r="H3609" s="256">
        <v>0</v>
      </c>
      <c r="I3609" s="256">
        <v>431</v>
      </c>
      <c r="J3609" s="256">
        <v>24</v>
      </c>
      <c r="K3609" s="256">
        <v>114</v>
      </c>
      <c r="L3609" s="256" t="s">
        <v>5502</v>
      </c>
      <c r="M3609" s="256" t="s">
        <v>5502</v>
      </c>
      <c r="N3609" s="256">
        <v>0</v>
      </c>
      <c r="O3609" s="256">
        <v>592</v>
      </c>
    </row>
    <row r="3610" spans="2:15" x14ac:dyDescent="0.25">
      <c r="B3610" t="str">
        <f t="shared" si="56"/>
        <v>1252384026516Male</v>
      </c>
      <c r="C3610" s="256" t="s">
        <v>1111</v>
      </c>
      <c r="D3610" s="17" t="s">
        <v>1112</v>
      </c>
      <c r="E3610" s="17" t="s">
        <v>2947</v>
      </c>
      <c r="F3610" s="17" t="s">
        <v>2948</v>
      </c>
      <c r="G3610" s="256" t="s">
        <v>3905</v>
      </c>
      <c r="H3610" s="256">
        <v>0</v>
      </c>
      <c r="I3610" s="256">
        <v>490</v>
      </c>
      <c r="J3610" s="256">
        <v>25</v>
      </c>
      <c r="K3610" s="256">
        <v>122</v>
      </c>
      <c r="L3610" s="256">
        <v>17</v>
      </c>
      <c r="M3610" s="256">
        <v>16</v>
      </c>
      <c r="N3610" s="256">
        <v>0</v>
      </c>
      <c r="O3610" s="256">
        <v>670</v>
      </c>
    </row>
    <row r="3611" spans="2:15" x14ac:dyDescent="0.25">
      <c r="B3611" t="str">
        <f t="shared" si="56"/>
        <v>1252384026516Total</v>
      </c>
      <c r="C3611" s="504" t="s">
        <v>1111</v>
      </c>
      <c r="D3611" s="505" t="s">
        <v>1112</v>
      </c>
      <c r="E3611" s="505" t="s">
        <v>2947</v>
      </c>
      <c r="F3611" s="505" t="str">
        <f>F3610</f>
        <v>6516</v>
      </c>
      <c r="G3611" s="504" t="s">
        <v>3343</v>
      </c>
      <c r="H3611" s="504">
        <v>0</v>
      </c>
      <c r="I3611" s="504">
        <v>921</v>
      </c>
      <c r="J3611" s="504">
        <v>49</v>
      </c>
      <c r="K3611" s="504">
        <v>236</v>
      </c>
      <c r="L3611" s="504" t="s">
        <v>5502</v>
      </c>
      <c r="M3611" s="504" t="s">
        <v>5502</v>
      </c>
      <c r="N3611" s="504">
        <v>0</v>
      </c>
      <c r="O3611" s="504">
        <v>1262</v>
      </c>
    </row>
    <row r="3612" spans="2:15" x14ac:dyDescent="0.25">
      <c r="B3612" t="str">
        <f t="shared" si="56"/>
        <v>1252384021861Female</v>
      </c>
      <c r="C3612" s="256" t="s">
        <v>1111</v>
      </c>
      <c r="D3612" s="17" t="s">
        <v>1112</v>
      </c>
      <c r="E3612" s="17" t="s">
        <v>2949</v>
      </c>
      <c r="F3612" s="17" t="s">
        <v>2950</v>
      </c>
      <c r="G3612" s="256" t="s">
        <v>3904</v>
      </c>
      <c r="H3612" s="256">
        <v>0</v>
      </c>
      <c r="I3612" s="256">
        <v>37</v>
      </c>
      <c r="J3612" s="256" t="s">
        <v>5502</v>
      </c>
      <c r="K3612" s="256">
        <v>13</v>
      </c>
      <c r="L3612" s="256">
        <v>0</v>
      </c>
      <c r="M3612" s="256" t="s">
        <v>5502</v>
      </c>
      <c r="N3612" s="256">
        <v>0</v>
      </c>
      <c r="O3612" s="256">
        <v>54</v>
      </c>
    </row>
    <row r="3613" spans="2:15" x14ac:dyDescent="0.25">
      <c r="B3613" t="str">
        <f t="shared" si="56"/>
        <v>1252384021861Male</v>
      </c>
      <c r="C3613" s="256" t="s">
        <v>1111</v>
      </c>
      <c r="D3613" s="17" t="s">
        <v>1112</v>
      </c>
      <c r="E3613" s="17" t="s">
        <v>2949</v>
      </c>
      <c r="F3613" s="17" t="s">
        <v>2950</v>
      </c>
      <c r="G3613" s="256" t="s">
        <v>3905</v>
      </c>
      <c r="H3613" s="256">
        <v>0</v>
      </c>
      <c r="I3613" s="256">
        <v>34</v>
      </c>
      <c r="J3613" s="256" t="s">
        <v>5502</v>
      </c>
      <c r="K3613" s="256">
        <v>25</v>
      </c>
      <c r="L3613" s="256" t="s">
        <v>5502</v>
      </c>
      <c r="M3613" s="256" t="s">
        <v>5502</v>
      </c>
      <c r="N3613" s="256">
        <v>0</v>
      </c>
      <c r="O3613" s="256">
        <v>65</v>
      </c>
    </row>
    <row r="3614" spans="2:15" x14ac:dyDescent="0.25">
      <c r="B3614" t="str">
        <f t="shared" si="56"/>
        <v>1252384021861Total</v>
      </c>
      <c r="C3614" s="504" t="s">
        <v>1111</v>
      </c>
      <c r="D3614" s="505" t="s">
        <v>1112</v>
      </c>
      <c r="E3614" s="505" t="s">
        <v>2949</v>
      </c>
      <c r="F3614" s="505" t="str">
        <f>F3613</f>
        <v>1861</v>
      </c>
      <c r="G3614" s="504" t="s">
        <v>3343</v>
      </c>
      <c r="H3614" s="504">
        <v>0</v>
      </c>
      <c r="I3614" s="504">
        <v>71</v>
      </c>
      <c r="J3614" s="504" t="s">
        <v>5502</v>
      </c>
      <c r="K3614" s="504">
        <v>38</v>
      </c>
      <c r="L3614" s="504" t="s">
        <v>5502</v>
      </c>
      <c r="M3614" s="504" t="s">
        <v>5502</v>
      </c>
      <c r="N3614" s="504">
        <v>0</v>
      </c>
      <c r="O3614" s="504">
        <v>119</v>
      </c>
    </row>
    <row r="3615" spans="2:15" x14ac:dyDescent="0.25">
      <c r="B3615" t="str">
        <f t="shared" si="56"/>
        <v>1252384026505Female</v>
      </c>
      <c r="C3615" s="256" t="s">
        <v>1111</v>
      </c>
      <c r="D3615" s="17" t="s">
        <v>1112</v>
      </c>
      <c r="E3615" s="17" t="s">
        <v>2951</v>
      </c>
      <c r="F3615" s="17" t="s">
        <v>2952</v>
      </c>
      <c r="G3615" s="256" t="s">
        <v>3904</v>
      </c>
      <c r="H3615" s="256">
        <v>0</v>
      </c>
      <c r="I3615" s="256">
        <v>41</v>
      </c>
      <c r="J3615" s="256" t="s">
        <v>5502</v>
      </c>
      <c r="K3615" s="256">
        <v>24</v>
      </c>
      <c r="L3615" s="256">
        <v>0</v>
      </c>
      <c r="M3615" s="256" t="s">
        <v>5502</v>
      </c>
      <c r="N3615" s="256">
        <v>0</v>
      </c>
      <c r="O3615" s="256">
        <v>72</v>
      </c>
    </row>
    <row r="3616" spans="2:15" x14ac:dyDescent="0.25">
      <c r="B3616" t="str">
        <f t="shared" si="56"/>
        <v>1252384026505Male</v>
      </c>
      <c r="C3616" s="256" t="s">
        <v>1111</v>
      </c>
      <c r="D3616" s="17" t="s">
        <v>1112</v>
      </c>
      <c r="E3616" s="17" t="s">
        <v>2951</v>
      </c>
      <c r="F3616" s="17" t="s">
        <v>2952</v>
      </c>
      <c r="G3616" s="256" t="s">
        <v>3905</v>
      </c>
      <c r="H3616" s="256">
        <v>0</v>
      </c>
      <c r="I3616" s="256">
        <v>54</v>
      </c>
      <c r="J3616" s="256" t="s">
        <v>5502</v>
      </c>
      <c r="K3616" s="256">
        <v>21</v>
      </c>
      <c r="L3616" s="256" t="s">
        <v>5502</v>
      </c>
      <c r="M3616" s="256" t="s">
        <v>5502</v>
      </c>
      <c r="N3616" s="256">
        <v>0</v>
      </c>
      <c r="O3616" s="256">
        <v>81</v>
      </c>
    </row>
    <row r="3617" spans="2:15" x14ac:dyDescent="0.25">
      <c r="B3617" t="str">
        <f t="shared" si="56"/>
        <v>1252384026505Total</v>
      </c>
      <c r="C3617" s="504" t="s">
        <v>1111</v>
      </c>
      <c r="D3617" s="505" t="s">
        <v>1112</v>
      </c>
      <c r="E3617" s="505" t="s">
        <v>2951</v>
      </c>
      <c r="F3617" s="505" t="str">
        <f>F3616</f>
        <v>6505</v>
      </c>
      <c r="G3617" s="504" t="s">
        <v>3343</v>
      </c>
      <c r="H3617" s="504">
        <v>0</v>
      </c>
      <c r="I3617" s="504">
        <v>95</v>
      </c>
      <c r="J3617" s="504" t="s">
        <v>5502</v>
      </c>
      <c r="K3617" s="504">
        <v>45</v>
      </c>
      <c r="L3617" s="504" t="s">
        <v>5502</v>
      </c>
      <c r="M3617" s="504" t="s">
        <v>5502</v>
      </c>
      <c r="N3617" s="504">
        <v>0</v>
      </c>
      <c r="O3617" s="504">
        <v>153</v>
      </c>
    </row>
    <row r="3618" spans="2:15" x14ac:dyDescent="0.25">
      <c r="B3618" t="str">
        <f t="shared" si="56"/>
        <v>1252384026501Female</v>
      </c>
      <c r="C3618" s="256" t="s">
        <v>1111</v>
      </c>
      <c r="D3618" s="17" t="s">
        <v>1112</v>
      </c>
      <c r="E3618" s="17" t="s">
        <v>2953</v>
      </c>
      <c r="F3618" s="17" t="s">
        <v>2954</v>
      </c>
      <c r="G3618" s="256" t="s">
        <v>3904</v>
      </c>
      <c r="H3618" s="256">
        <v>0</v>
      </c>
      <c r="I3618" s="256">
        <v>63</v>
      </c>
      <c r="J3618" s="256" t="s">
        <v>5502</v>
      </c>
      <c r="K3618" s="256">
        <v>17</v>
      </c>
      <c r="L3618" s="256" t="s">
        <v>5502</v>
      </c>
      <c r="M3618" s="256" t="s">
        <v>5502</v>
      </c>
      <c r="N3618" s="256">
        <v>0</v>
      </c>
      <c r="O3618" s="256">
        <v>85</v>
      </c>
    </row>
    <row r="3619" spans="2:15" x14ac:dyDescent="0.25">
      <c r="B3619" t="str">
        <f t="shared" si="56"/>
        <v>1252384026501Male</v>
      </c>
      <c r="C3619" s="256" t="s">
        <v>1111</v>
      </c>
      <c r="D3619" s="17" t="s">
        <v>1112</v>
      </c>
      <c r="E3619" s="17" t="s">
        <v>2953</v>
      </c>
      <c r="F3619" s="17" t="s">
        <v>2954</v>
      </c>
      <c r="G3619" s="256" t="s">
        <v>3905</v>
      </c>
      <c r="H3619" s="256">
        <v>0</v>
      </c>
      <c r="I3619" s="256">
        <v>71</v>
      </c>
      <c r="J3619" s="256" t="s">
        <v>5502</v>
      </c>
      <c r="K3619" s="256">
        <v>19</v>
      </c>
      <c r="L3619" s="256" t="s">
        <v>5502</v>
      </c>
      <c r="M3619" s="256" t="s">
        <v>5502</v>
      </c>
      <c r="N3619" s="256">
        <v>0</v>
      </c>
      <c r="O3619" s="256">
        <v>101</v>
      </c>
    </row>
    <row r="3620" spans="2:15" x14ac:dyDescent="0.25">
      <c r="B3620" t="str">
        <f t="shared" si="56"/>
        <v>1252384026501Total</v>
      </c>
      <c r="C3620" s="504" t="s">
        <v>1111</v>
      </c>
      <c r="D3620" s="505" t="s">
        <v>1112</v>
      </c>
      <c r="E3620" s="505" t="s">
        <v>2953</v>
      </c>
      <c r="F3620" s="505" t="str">
        <f>F3619</f>
        <v>6501</v>
      </c>
      <c r="G3620" s="504" t="s">
        <v>3343</v>
      </c>
      <c r="H3620" s="504">
        <v>0</v>
      </c>
      <c r="I3620" s="504">
        <v>134</v>
      </c>
      <c r="J3620" s="504" t="s">
        <v>5502</v>
      </c>
      <c r="K3620" s="504">
        <v>36</v>
      </c>
      <c r="L3620" s="504" t="s">
        <v>5502</v>
      </c>
      <c r="M3620" s="504" t="s">
        <v>5502</v>
      </c>
      <c r="N3620" s="504">
        <v>0</v>
      </c>
      <c r="O3620" s="504">
        <v>186</v>
      </c>
    </row>
    <row r="3621" spans="2:15" x14ac:dyDescent="0.25">
      <c r="B3621" t="str">
        <f t="shared" si="56"/>
        <v>1252384021943Female</v>
      </c>
      <c r="C3621" s="256" t="s">
        <v>1111</v>
      </c>
      <c r="D3621" s="17" t="s">
        <v>1112</v>
      </c>
      <c r="E3621" s="17" t="s">
        <v>2955</v>
      </c>
      <c r="F3621" s="17" t="s">
        <v>2956</v>
      </c>
      <c r="G3621" s="256" t="s">
        <v>3904</v>
      </c>
      <c r="H3621" s="256">
        <v>0</v>
      </c>
      <c r="I3621" s="256">
        <v>67</v>
      </c>
      <c r="J3621" s="256" t="s">
        <v>5502</v>
      </c>
      <c r="K3621" s="256" t="s">
        <v>5502</v>
      </c>
      <c r="L3621" s="256">
        <v>0</v>
      </c>
      <c r="M3621" s="256">
        <v>0</v>
      </c>
      <c r="N3621" s="256">
        <v>0</v>
      </c>
      <c r="O3621" s="256">
        <v>74</v>
      </c>
    </row>
    <row r="3622" spans="2:15" x14ac:dyDescent="0.25">
      <c r="B3622" t="str">
        <f t="shared" si="56"/>
        <v>1252384021943Male</v>
      </c>
      <c r="C3622" s="256" t="s">
        <v>1111</v>
      </c>
      <c r="D3622" s="17" t="s">
        <v>1112</v>
      </c>
      <c r="E3622" s="17" t="s">
        <v>2955</v>
      </c>
      <c r="F3622" s="17" t="s">
        <v>2956</v>
      </c>
      <c r="G3622" s="256" t="s">
        <v>3905</v>
      </c>
      <c r="H3622" s="256">
        <v>0</v>
      </c>
      <c r="I3622" s="256">
        <v>83</v>
      </c>
      <c r="J3622" s="256">
        <v>0</v>
      </c>
      <c r="K3622" s="256" t="s">
        <v>5502</v>
      </c>
      <c r="L3622" s="256" t="s">
        <v>5502</v>
      </c>
      <c r="M3622" s="256">
        <v>0</v>
      </c>
      <c r="N3622" s="256">
        <v>0</v>
      </c>
      <c r="O3622" s="256">
        <v>90</v>
      </c>
    </row>
    <row r="3623" spans="2:15" x14ac:dyDescent="0.25">
      <c r="B3623" t="str">
        <f t="shared" si="56"/>
        <v>1252384021943Total</v>
      </c>
      <c r="C3623" s="504" t="s">
        <v>1111</v>
      </c>
      <c r="D3623" s="505" t="s">
        <v>1112</v>
      </c>
      <c r="E3623" s="505" t="s">
        <v>2955</v>
      </c>
      <c r="F3623" s="505" t="str">
        <f>F3622</f>
        <v>1943</v>
      </c>
      <c r="G3623" s="504" t="s">
        <v>3343</v>
      </c>
      <c r="H3623" s="504">
        <v>0</v>
      </c>
      <c r="I3623" s="504">
        <v>150</v>
      </c>
      <c r="J3623" s="504" t="s">
        <v>5502</v>
      </c>
      <c r="K3623" s="504" t="s">
        <v>5502</v>
      </c>
      <c r="L3623" s="504" t="s">
        <v>5502</v>
      </c>
      <c r="M3623" s="504">
        <v>0</v>
      </c>
      <c r="N3623" s="504">
        <v>0</v>
      </c>
      <c r="O3623" s="504">
        <v>164</v>
      </c>
    </row>
    <row r="3624" spans="2:15" x14ac:dyDescent="0.25">
      <c r="B3624" t="str">
        <f t="shared" si="56"/>
        <v>1013065032284Female</v>
      </c>
      <c r="C3624" s="256" t="s">
        <v>1113</v>
      </c>
      <c r="D3624" s="17" t="s">
        <v>1114</v>
      </c>
      <c r="E3624" s="17" t="s">
        <v>2957</v>
      </c>
      <c r="F3624" s="17" t="s">
        <v>2958</v>
      </c>
      <c r="G3624" s="256" t="s">
        <v>3904</v>
      </c>
      <c r="H3624" s="256">
        <v>0</v>
      </c>
      <c r="I3624" s="256" t="s">
        <v>5502</v>
      </c>
      <c r="J3624" s="256" t="s">
        <v>5502</v>
      </c>
      <c r="K3624" s="256">
        <v>142</v>
      </c>
      <c r="L3624" s="256">
        <v>0</v>
      </c>
      <c r="M3624" s="256">
        <v>0</v>
      </c>
      <c r="N3624" s="256">
        <v>0</v>
      </c>
      <c r="O3624" s="256">
        <v>146</v>
      </c>
    </row>
    <row r="3625" spans="2:15" x14ac:dyDescent="0.25">
      <c r="B3625" t="str">
        <f t="shared" si="56"/>
        <v>1013065032284Male</v>
      </c>
      <c r="C3625" s="256" t="s">
        <v>1113</v>
      </c>
      <c r="D3625" s="17" t="s">
        <v>1114</v>
      </c>
      <c r="E3625" s="17" t="s">
        <v>2957</v>
      </c>
      <c r="F3625" s="17" t="s">
        <v>2958</v>
      </c>
      <c r="G3625" s="256" t="s">
        <v>3905</v>
      </c>
      <c r="H3625" s="256">
        <v>0</v>
      </c>
      <c r="I3625" s="256" t="s">
        <v>5502</v>
      </c>
      <c r="J3625" s="256">
        <v>0</v>
      </c>
      <c r="K3625" s="256" t="s">
        <v>5502</v>
      </c>
      <c r="L3625" s="256">
        <v>0</v>
      </c>
      <c r="M3625" s="256">
        <v>0</v>
      </c>
      <c r="N3625" s="256">
        <v>0</v>
      </c>
      <c r="O3625" s="256">
        <v>133</v>
      </c>
    </row>
    <row r="3626" spans="2:15" x14ac:dyDescent="0.25">
      <c r="B3626" t="str">
        <f t="shared" si="56"/>
        <v>1013065032284Total</v>
      </c>
      <c r="C3626" s="504" t="s">
        <v>1113</v>
      </c>
      <c r="D3626" s="505" t="s">
        <v>1114</v>
      </c>
      <c r="E3626" s="505" t="s">
        <v>2957</v>
      </c>
      <c r="F3626" s="505" t="str">
        <f>F3625</f>
        <v>2284</v>
      </c>
      <c r="G3626" s="504" t="s">
        <v>3343</v>
      </c>
      <c r="H3626" s="504">
        <v>0</v>
      </c>
      <c r="I3626" s="504" t="s">
        <v>5502</v>
      </c>
      <c r="J3626" s="504" t="s">
        <v>5502</v>
      </c>
      <c r="K3626" s="504" t="s">
        <v>5502</v>
      </c>
      <c r="L3626" s="504">
        <v>0</v>
      </c>
      <c r="M3626" s="504">
        <v>0</v>
      </c>
      <c r="N3626" s="504">
        <v>0</v>
      </c>
      <c r="O3626" s="504">
        <v>279</v>
      </c>
    </row>
    <row r="3627" spans="2:15" x14ac:dyDescent="0.25">
      <c r="B3627" t="str">
        <f t="shared" si="56"/>
        <v>1161975031627Female</v>
      </c>
      <c r="C3627" s="256" t="s">
        <v>1115</v>
      </c>
      <c r="D3627" s="17" t="s">
        <v>1116</v>
      </c>
      <c r="E3627" s="17" t="s">
        <v>2959</v>
      </c>
      <c r="F3627" s="17" t="s">
        <v>2960</v>
      </c>
      <c r="G3627" s="256" t="s">
        <v>3904</v>
      </c>
      <c r="H3627" s="256" t="s">
        <v>5502</v>
      </c>
      <c r="I3627" s="256" t="s">
        <v>5502</v>
      </c>
      <c r="J3627" s="256" t="s">
        <v>5502</v>
      </c>
      <c r="K3627" s="256">
        <v>184</v>
      </c>
      <c r="L3627" s="256" t="s">
        <v>5502</v>
      </c>
      <c r="M3627" s="256" t="s">
        <v>5502</v>
      </c>
      <c r="N3627" s="256">
        <v>0</v>
      </c>
      <c r="O3627" s="256">
        <v>191</v>
      </c>
    </row>
    <row r="3628" spans="2:15" x14ac:dyDescent="0.25">
      <c r="B3628" t="str">
        <f t="shared" si="56"/>
        <v>1161975031627Male</v>
      </c>
      <c r="C3628" s="256" t="s">
        <v>1115</v>
      </c>
      <c r="D3628" s="17" t="s">
        <v>1116</v>
      </c>
      <c r="E3628" s="17" t="s">
        <v>2959</v>
      </c>
      <c r="F3628" s="17" t="s">
        <v>2960</v>
      </c>
      <c r="G3628" s="256" t="s">
        <v>3905</v>
      </c>
      <c r="H3628" s="256" t="s">
        <v>5502</v>
      </c>
      <c r="I3628" s="256" t="s">
        <v>5502</v>
      </c>
      <c r="J3628" s="256" t="s">
        <v>5502</v>
      </c>
      <c r="K3628" s="256">
        <v>205</v>
      </c>
      <c r="L3628" s="256" t="s">
        <v>5502</v>
      </c>
      <c r="M3628" s="256">
        <v>0</v>
      </c>
      <c r="N3628" s="256" t="s">
        <v>5502</v>
      </c>
      <c r="O3628" s="256">
        <v>214</v>
      </c>
    </row>
    <row r="3629" spans="2:15" x14ac:dyDescent="0.25">
      <c r="B3629" t="str">
        <f t="shared" si="56"/>
        <v>1161975031627Total</v>
      </c>
      <c r="C3629" s="504" t="s">
        <v>1115</v>
      </c>
      <c r="D3629" s="505" t="s">
        <v>1116</v>
      </c>
      <c r="E3629" s="505" t="s">
        <v>2959</v>
      </c>
      <c r="F3629" s="505" t="str">
        <f>F3628</f>
        <v>1627</v>
      </c>
      <c r="G3629" s="504" t="s">
        <v>3343</v>
      </c>
      <c r="H3629" s="504" t="s">
        <v>5502</v>
      </c>
      <c r="I3629" s="504" t="s">
        <v>5502</v>
      </c>
      <c r="J3629" s="504" t="s">
        <v>5502</v>
      </c>
      <c r="K3629" s="504">
        <v>389</v>
      </c>
      <c r="L3629" s="504" t="s">
        <v>5502</v>
      </c>
      <c r="M3629" s="504" t="s">
        <v>5502</v>
      </c>
      <c r="N3629" s="504" t="s">
        <v>5502</v>
      </c>
      <c r="O3629" s="504">
        <v>405</v>
      </c>
    </row>
    <row r="3630" spans="2:15" x14ac:dyDescent="0.25">
      <c r="B3630" t="str">
        <f t="shared" si="56"/>
        <v>1161975037668Female</v>
      </c>
      <c r="C3630" s="256" t="s">
        <v>1115</v>
      </c>
      <c r="D3630" s="17" t="s">
        <v>1116</v>
      </c>
      <c r="E3630" s="17" t="s">
        <v>2961</v>
      </c>
      <c r="F3630" s="17" t="s">
        <v>2962</v>
      </c>
      <c r="G3630" s="256" t="s">
        <v>3904</v>
      </c>
      <c r="H3630" s="256" t="s">
        <v>5502</v>
      </c>
      <c r="I3630" s="256">
        <v>0</v>
      </c>
      <c r="J3630" s="256" t="s">
        <v>5502</v>
      </c>
      <c r="K3630" s="256">
        <v>112</v>
      </c>
      <c r="L3630" s="256" t="s">
        <v>5502</v>
      </c>
      <c r="M3630" s="256">
        <v>0</v>
      </c>
      <c r="N3630" s="256">
        <v>0</v>
      </c>
      <c r="O3630" s="256">
        <v>118</v>
      </c>
    </row>
    <row r="3631" spans="2:15" x14ac:dyDescent="0.25">
      <c r="B3631" t="str">
        <f t="shared" si="56"/>
        <v>1161975037668Male</v>
      </c>
      <c r="C3631" s="256" t="s">
        <v>1115</v>
      </c>
      <c r="D3631" s="17" t="s">
        <v>1116</v>
      </c>
      <c r="E3631" s="17" t="s">
        <v>2961</v>
      </c>
      <c r="F3631" s="17" t="s">
        <v>2962</v>
      </c>
      <c r="G3631" s="256" t="s">
        <v>3905</v>
      </c>
      <c r="H3631" s="256" t="s">
        <v>5502</v>
      </c>
      <c r="I3631" s="256">
        <v>0</v>
      </c>
      <c r="J3631" s="256" t="s">
        <v>5502</v>
      </c>
      <c r="K3631" s="256">
        <v>119</v>
      </c>
      <c r="L3631" s="256" t="s">
        <v>5502</v>
      </c>
      <c r="M3631" s="256" t="s">
        <v>5502</v>
      </c>
      <c r="N3631" s="256">
        <v>0</v>
      </c>
      <c r="O3631" s="256">
        <v>124</v>
      </c>
    </row>
    <row r="3632" spans="2:15" x14ac:dyDescent="0.25">
      <c r="B3632" t="str">
        <f t="shared" si="56"/>
        <v>1161975037668Total</v>
      </c>
      <c r="C3632" s="504" t="s">
        <v>1115</v>
      </c>
      <c r="D3632" s="505" t="s">
        <v>1116</v>
      </c>
      <c r="E3632" s="505" t="s">
        <v>2961</v>
      </c>
      <c r="F3632" s="505" t="str">
        <f>F3631</f>
        <v>7668</v>
      </c>
      <c r="G3632" s="504" t="s">
        <v>3343</v>
      </c>
      <c r="H3632" s="504" t="s">
        <v>5502</v>
      </c>
      <c r="I3632" s="504">
        <v>0</v>
      </c>
      <c r="J3632" s="504" t="s">
        <v>5502</v>
      </c>
      <c r="K3632" s="504">
        <v>231</v>
      </c>
      <c r="L3632" s="504" t="s">
        <v>5502</v>
      </c>
      <c r="M3632" s="504" t="s">
        <v>5502</v>
      </c>
      <c r="N3632" s="504">
        <v>0</v>
      </c>
      <c r="O3632" s="504">
        <v>242</v>
      </c>
    </row>
    <row r="3633" spans="2:15" x14ac:dyDescent="0.25">
      <c r="B3633" t="str">
        <f t="shared" si="56"/>
        <v>1112975042253Female</v>
      </c>
      <c r="C3633" s="256" t="s">
        <v>1117</v>
      </c>
      <c r="D3633" s="17" t="s">
        <v>1118</v>
      </c>
      <c r="E3633" s="17" t="s">
        <v>2963</v>
      </c>
      <c r="F3633" s="17" t="s">
        <v>2964</v>
      </c>
      <c r="G3633" s="256" t="s">
        <v>3904</v>
      </c>
      <c r="H3633" s="256" t="s">
        <v>5502</v>
      </c>
      <c r="I3633" s="256">
        <v>0</v>
      </c>
      <c r="J3633" s="256">
        <v>0</v>
      </c>
      <c r="K3633" s="256">
        <v>175</v>
      </c>
      <c r="L3633" s="256" t="s">
        <v>5502</v>
      </c>
      <c r="M3633" s="256" t="s">
        <v>5502</v>
      </c>
      <c r="N3633" s="256" t="s">
        <v>5502</v>
      </c>
      <c r="O3633" s="256">
        <v>180</v>
      </c>
    </row>
    <row r="3634" spans="2:15" x14ac:dyDescent="0.25">
      <c r="B3634" t="str">
        <f t="shared" si="56"/>
        <v>1112975042253Male</v>
      </c>
      <c r="C3634" s="256" t="s">
        <v>1117</v>
      </c>
      <c r="D3634" s="17" t="s">
        <v>1118</v>
      </c>
      <c r="E3634" s="17" t="s">
        <v>2963</v>
      </c>
      <c r="F3634" s="17" t="s">
        <v>2964</v>
      </c>
      <c r="G3634" s="256" t="s">
        <v>3905</v>
      </c>
      <c r="H3634" s="256">
        <v>0</v>
      </c>
      <c r="I3634" s="256">
        <v>0</v>
      </c>
      <c r="J3634" s="256" t="s">
        <v>5502</v>
      </c>
      <c r="K3634" s="256">
        <v>160</v>
      </c>
      <c r="L3634" s="256" t="s">
        <v>5502</v>
      </c>
      <c r="M3634" s="256" t="s">
        <v>5502</v>
      </c>
      <c r="N3634" s="256" t="s">
        <v>5502</v>
      </c>
      <c r="O3634" s="256">
        <v>168</v>
      </c>
    </row>
    <row r="3635" spans="2:15" x14ac:dyDescent="0.25">
      <c r="B3635" t="str">
        <f t="shared" si="56"/>
        <v>1112975042253Total</v>
      </c>
      <c r="C3635" s="504" t="s">
        <v>1117</v>
      </c>
      <c r="D3635" s="505" t="s">
        <v>1118</v>
      </c>
      <c r="E3635" s="505" t="s">
        <v>2963</v>
      </c>
      <c r="F3635" s="505" t="str">
        <f>F3634</f>
        <v>2253</v>
      </c>
      <c r="G3635" s="504" t="s">
        <v>3343</v>
      </c>
      <c r="H3635" s="504" t="s">
        <v>5502</v>
      </c>
      <c r="I3635" s="504">
        <v>0</v>
      </c>
      <c r="J3635" s="504" t="s">
        <v>5502</v>
      </c>
      <c r="K3635" s="504">
        <v>335</v>
      </c>
      <c r="L3635" s="504" t="s">
        <v>5502</v>
      </c>
      <c r="M3635" s="504" t="s">
        <v>5502</v>
      </c>
      <c r="N3635" s="504" t="s">
        <v>5502</v>
      </c>
      <c r="O3635" s="504">
        <v>348</v>
      </c>
    </row>
    <row r="3636" spans="2:15" x14ac:dyDescent="0.25">
      <c r="B3636" t="str">
        <f t="shared" si="56"/>
        <v>1113175032313Female</v>
      </c>
      <c r="C3636" s="256" t="s">
        <v>1119</v>
      </c>
      <c r="D3636" s="17" t="s">
        <v>1120</v>
      </c>
      <c r="E3636" s="17" t="s">
        <v>2965</v>
      </c>
      <c r="F3636" s="17" t="s">
        <v>2966</v>
      </c>
      <c r="G3636" s="256" t="s">
        <v>3904</v>
      </c>
      <c r="H3636" s="256">
        <v>0</v>
      </c>
      <c r="I3636" s="256" t="s">
        <v>5502</v>
      </c>
      <c r="J3636" s="256" t="s">
        <v>5502</v>
      </c>
      <c r="K3636" s="256">
        <v>251</v>
      </c>
      <c r="L3636" s="256" t="s">
        <v>5502</v>
      </c>
      <c r="M3636" s="256" t="s">
        <v>5502</v>
      </c>
      <c r="N3636" s="256">
        <v>0</v>
      </c>
      <c r="O3636" s="256">
        <v>258</v>
      </c>
    </row>
    <row r="3637" spans="2:15" x14ac:dyDescent="0.25">
      <c r="B3637" t="str">
        <f t="shared" si="56"/>
        <v>1113175032313Male</v>
      </c>
      <c r="C3637" s="256" t="s">
        <v>1119</v>
      </c>
      <c r="D3637" s="17" t="s">
        <v>1120</v>
      </c>
      <c r="E3637" s="17" t="s">
        <v>2965</v>
      </c>
      <c r="F3637" s="17" t="s">
        <v>2966</v>
      </c>
      <c r="G3637" s="256" t="s">
        <v>3905</v>
      </c>
      <c r="H3637" s="256">
        <v>0</v>
      </c>
      <c r="I3637" s="256" t="s">
        <v>5502</v>
      </c>
      <c r="J3637" s="256" t="s">
        <v>5502</v>
      </c>
      <c r="K3637" s="256">
        <v>278</v>
      </c>
      <c r="L3637" s="256" t="s">
        <v>5502</v>
      </c>
      <c r="M3637" s="256">
        <v>0</v>
      </c>
      <c r="N3637" s="256">
        <v>0</v>
      </c>
      <c r="O3637" s="256">
        <v>285</v>
      </c>
    </row>
    <row r="3638" spans="2:15" x14ac:dyDescent="0.25">
      <c r="B3638" t="str">
        <f t="shared" si="56"/>
        <v>1113175032313Total</v>
      </c>
      <c r="C3638" s="504" t="s">
        <v>1119</v>
      </c>
      <c r="D3638" s="505" t="s">
        <v>1120</v>
      </c>
      <c r="E3638" s="505" t="s">
        <v>2965</v>
      </c>
      <c r="F3638" s="505" t="str">
        <f>F3637</f>
        <v>2313</v>
      </c>
      <c r="G3638" s="504" t="s">
        <v>3343</v>
      </c>
      <c r="H3638" s="504">
        <v>0</v>
      </c>
      <c r="I3638" s="504" t="s">
        <v>5502</v>
      </c>
      <c r="J3638" s="504" t="s">
        <v>5502</v>
      </c>
      <c r="K3638" s="504">
        <v>529</v>
      </c>
      <c r="L3638" s="504" t="s">
        <v>5502</v>
      </c>
      <c r="M3638" s="504" t="s">
        <v>5502</v>
      </c>
      <c r="N3638" s="504">
        <v>0</v>
      </c>
      <c r="O3638" s="504">
        <v>543</v>
      </c>
    </row>
    <row r="3639" spans="2:15" x14ac:dyDescent="0.25">
      <c r="B3639" t="str">
        <f t="shared" si="56"/>
        <v>1213957034808Female</v>
      </c>
      <c r="C3639" s="256" t="s">
        <v>1121</v>
      </c>
      <c r="D3639" s="17" t="s">
        <v>1122</v>
      </c>
      <c r="E3639" s="17" t="s">
        <v>2967</v>
      </c>
      <c r="F3639" s="17" t="s">
        <v>2968</v>
      </c>
      <c r="G3639" s="256" t="s">
        <v>3904</v>
      </c>
      <c r="H3639" s="256" t="s">
        <v>5502</v>
      </c>
      <c r="I3639" s="256" t="s">
        <v>5502</v>
      </c>
      <c r="J3639" s="256">
        <v>12</v>
      </c>
      <c r="K3639" s="256">
        <v>227</v>
      </c>
      <c r="L3639" s="256" t="s">
        <v>5502</v>
      </c>
      <c r="M3639" s="256">
        <v>15</v>
      </c>
      <c r="N3639" s="256">
        <v>0</v>
      </c>
      <c r="O3639" s="256">
        <v>270</v>
      </c>
    </row>
    <row r="3640" spans="2:15" x14ac:dyDescent="0.25">
      <c r="B3640" t="str">
        <f t="shared" si="56"/>
        <v>1213957034808Male</v>
      </c>
      <c r="C3640" s="256" t="s">
        <v>1121</v>
      </c>
      <c r="D3640" s="17" t="s">
        <v>1122</v>
      </c>
      <c r="E3640" s="17" t="s">
        <v>2967</v>
      </c>
      <c r="F3640" s="17" t="s">
        <v>2968</v>
      </c>
      <c r="G3640" s="256" t="s">
        <v>3905</v>
      </c>
      <c r="H3640" s="256" t="s">
        <v>5502</v>
      </c>
      <c r="I3640" s="256" t="s">
        <v>5502</v>
      </c>
      <c r="J3640" s="256">
        <v>11</v>
      </c>
      <c r="K3640" s="256">
        <v>223</v>
      </c>
      <c r="L3640" s="256" t="s">
        <v>5502</v>
      </c>
      <c r="M3640" s="256" t="s">
        <v>5502</v>
      </c>
      <c r="N3640" s="256">
        <v>0</v>
      </c>
      <c r="O3640" s="256">
        <v>258</v>
      </c>
    </row>
    <row r="3641" spans="2:15" x14ac:dyDescent="0.25">
      <c r="B3641" t="str">
        <f t="shared" si="56"/>
        <v>1213957034808Total</v>
      </c>
      <c r="C3641" s="504" t="s">
        <v>1121</v>
      </c>
      <c r="D3641" s="505" t="s">
        <v>1122</v>
      </c>
      <c r="E3641" s="505" t="s">
        <v>2967</v>
      </c>
      <c r="F3641" s="505" t="str">
        <f>F3640</f>
        <v>4808</v>
      </c>
      <c r="G3641" s="504" t="s">
        <v>3343</v>
      </c>
      <c r="H3641" s="504" t="s">
        <v>5502</v>
      </c>
      <c r="I3641" s="504">
        <v>20</v>
      </c>
      <c r="J3641" s="504">
        <v>23</v>
      </c>
      <c r="K3641" s="504">
        <v>450</v>
      </c>
      <c r="L3641" s="504" t="s">
        <v>5502</v>
      </c>
      <c r="M3641" s="504" t="s">
        <v>5502</v>
      </c>
      <c r="N3641" s="504">
        <v>0</v>
      </c>
      <c r="O3641" s="504">
        <v>528</v>
      </c>
    </row>
    <row r="3642" spans="2:15" x14ac:dyDescent="0.25">
      <c r="B3642" t="str">
        <f t="shared" si="56"/>
        <v>1213957032839Female</v>
      </c>
      <c r="C3642" s="256" t="s">
        <v>1121</v>
      </c>
      <c r="D3642" s="17" t="s">
        <v>1122</v>
      </c>
      <c r="E3642" s="17" t="s">
        <v>2969</v>
      </c>
      <c r="F3642" s="17" t="s">
        <v>2970</v>
      </c>
      <c r="G3642" s="256" t="s">
        <v>3904</v>
      </c>
      <c r="H3642" s="256" t="s">
        <v>5502</v>
      </c>
      <c r="I3642" s="256">
        <v>12</v>
      </c>
      <c r="J3642" s="256">
        <v>19</v>
      </c>
      <c r="K3642" s="256">
        <v>448</v>
      </c>
      <c r="L3642" s="256" t="s">
        <v>5502</v>
      </c>
      <c r="M3642" s="256">
        <v>25</v>
      </c>
      <c r="N3642" s="256">
        <v>0</v>
      </c>
      <c r="O3642" s="256">
        <v>509</v>
      </c>
    </row>
    <row r="3643" spans="2:15" x14ac:dyDescent="0.25">
      <c r="B3643" t="str">
        <f t="shared" si="56"/>
        <v>1213957032839Male</v>
      </c>
      <c r="C3643" s="256" t="s">
        <v>1121</v>
      </c>
      <c r="D3643" s="17" t="s">
        <v>1122</v>
      </c>
      <c r="E3643" s="17" t="s">
        <v>2969</v>
      </c>
      <c r="F3643" s="17" t="s">
        <v>2970</v>
      </c>
      <c r="G3643" s="256" t="s">
        <v>3905</v>
      </c>
      <c r="H3643" s="256" t="s">
        <v>5502</v>
      </c>
      <c r="I3643" s="256" t="s">
        <v>5502</v>
      </c>
      <c r="J3643" s="256">
        <v>34</v>
      </c>
      <c r="K3643" s="256">
        <v>483</v>
      </c>
      <c r="L3643" s="256" t="s">
        <v>5502</v>
      </c>
      <c r="M3643" s="256">
        <v>32</v>
      </c>
      <c r="N3643" s="256">
        <v>0</v>
      </c>
      <c r="O3643" s="256">
        <v>565</v>
      </c>
    </row>
    <row r="3644" spans="2:15" x14ac:dyDescent="0.25">
      <c r="B3644" t="str">
        <f t="shared" si="56"/>
        <v>1213957032839Total</v>
      </c>
      <c r="C3644" s="504" t="s">
        <v>1121</v>
      </c>
      <c r="D3644" s="505" t="s">
        <v>1122</v>
      </c>
      <c r="E3644" s="505" t="s">
        <v>2969</v>
      </c>
      <c r="F3644" s="505" t="str">
        <f>F3643</f>
        <v>2839</v>
      </c>
      <c r="G3644" s="504" t="s">
        <v>3343</v>
      </c>
      <c r="H3644" s="504" t="s">
        <v>5502</v>
      </c>
      <c r="I3644" s="504" t="s">
        <v>5502</v>
      </c>
      <c r="J3644" s="504">
        <v>53</v>
      </c>
      <c r="K3644" s="504">
        <v>931</v>
      </c>
      <c r="L3644" s="504" t="s">
        <v>5502</v>
      </c>
      <c r="M3644" s="504">
        <v>57</v>
      </c>
      <c r="N3644" s="504">
        <v>0</v>
      </c>
      <c r="O3644" s="504">
        <v>1074</v>
      </c>
    </row>
    <row r="3645" spans="2:15" x14ac:dyDescent="0.25">
      <c r="B3645" t="str">
        <f t="shared" si="56"/>
        <v>1175970034064Female</v>
      </c>
      <c r="C3645" s="256" t="s">
        <v>1123</v>
      </c>
      <c r="D3645" s="17" t="s">
        <v>1124</v>
      </c>
      <c r="E3645" s="17" t="s">
        <v>5434</v>
      </c>
      <c r="F3645" s="17" t="s">
        <v>2971</v>
      </c>
      <c r="G3645" s="256" t="s">
        <v>3904</v>
      </c>
      <c r="H3645" s="256">
        <v>0</v>
      </c>
      <c r="I3645" s="256">
        <v>0</v>
      </c>
      <c r="J3645" s="256" t="s">
        <v>5502</v>
      </c>
      <c r="K3645" s="256" t="s">
        <v>5502</v>
      </c>
      <c r="L3645" s="256" t="s">
        <v>5502</v>
      </c>
      <c r="M3645" s="256">
        <v>0</v>
      </c>
      <c r="N3645" s="256">
        <v>0</v>
      </c>
      <c r="O3645" s="256">
        <v>147</v>
      </c>
    </row>
    <row r="3646" spans="2:15" x14ac:dyDescent="0.25">
      <c r="B3646" t="str">
        <f t="shared" si="56"/>
        <v>1175970034064Male</v>
      </c>
      <c r="C3646" s="256" t="s">
        <v>1123</v>
      </c>
      <c r="D3646" s="17" t="s">
        <v>1124</v>
      </c>
      <c r="E3646" s="17" t="s">
        <v>5434</v>
      </c>
      <c r="F3646" s="17" t="s">
        <v>2971</v>
      </c>
      <c r="G3646" s="256" t="s">
        <v>3905</v>
      </c>
      <c r="H3646" s="256">
        <v>0</v>
      </c>
      <c r="I3646" s="256" t="s">
        <v>5502</v>
      </c>
      <c r="J3646" s="256" t="s">
        <v>5502</v>
      </c>
      <c r="K3646" s="256">
        <v>167</v>
      </c>
      <c r="L3646" s="256" t="s">
        <v>5502</v>
      </c>
      <c r="M3646" s="256">
        <v>0</v>
      </c>
      <c r="N3646" s="256">
        <v>0</v>
      </c>
      <c r="O3646" s="256">
        <v>173</v>
      </c>
    </row>
    <row r="3647" spans="2:15" x14ac:dyDescent="0.25">
      <c r="B3647" t="str">
        <f t="shared" si="56"/>
        <v>1175970034064Total</v>
      </c>
      <c r="C3647" s="504" t="s">
        <v>1123</v>
      </c>
      <c r="D3647" s="505" t="s">
        <v>1124</v>
      </c>
      <c r="E3647" s="505" t="s">
        <v>5434</v>
      </c>
      <c r="F3647" s="505" t="str">
        <f>F3646</f>
        <v>4064</v>
      </c>
      <c r="G3647" s="504" t="s">
        <v>3343</v>
      </c>
      <c r="H3647" s="504">
        <v>0</v>
      </c>
      <c r="I3647" s="504" t="s">
        <v>5502</v>
      </c>
      <c r="J3647" s="504" t="s">
        <v>5502</v>
      </c>
      <c r="K3647" s="504" t="s">
        <v>5502</v>
      </c>
      <c r="L3647" s="504" t="s">
        <v>5502</v>
      </c>
      <c r="M3647" s="504">
        <v>0</v>
      </c>
      <c r="N3647" s="504">
        <v>0</v>
      </c>
      <c r="O3647" s="504">
        <v>320</v>
      </c>
    </row>
    <row r="3648" spans="2:15" x14ac:dyDescent="0.25">
      <c r="B3648" t="str">
        <f t="shared" si="56"/>
        <v>1175970034068Female</v>
      </c>
      <c r="C3648" s="256" t="s">
        <v>1123</v>
      </c>
      <c r="D3648" s="17" t="s">
        <v>1124</v>
      </c>
      <c r="E3648" s="17" t="s">
        <v>5435</v>
      </c>
      <c r="F3648" s="17" t="s">
        <v>2972</v>
      </c>
      <c r="G3648" s="256" t="s">
        <v>3904</v>
      </c>
      <c r="H3648" s="256" t="s">
        <v>5502</v>
      </c>
      <c r="I3648" s="256" t="s">
        <v>5502</v>
      </c>
      <c r="J3648" s="256" t="s">
        <v>5502</v>
      </c>
      <c r="K3648" s="256">
        <v>269</v>
      </c>
      <c r="L3648" s="256" t="s">
        <v>5502</v>
      </c>
      <c r="M3648" s="256" t="s">
        <v>5502</v>
      </c>
      <c r="N3648" s="256">
        <v>0</v>
      </c>
      <c r="O3648" s="256">
        <v>276</v>
      </c>
    </row>
    <row r="3649" spans="2:15" x14ac:dyDescent="0.25">
      <c r="B3649" t="str">
        <f t="shared" si="56"/>
        <v>1175970034068Male</v>
      </c>
      <c r="C3649" s="256" t="s">
        <v>1123</v>
      </c>
      <c r="D3649" s="17" t="s">
        <v>1124</v>
      </c>
      <c r="E3649" s="17" t="s">
        <v>5435</v>
      </c>
      <c r="F3649" s="17" t="s">
        <v>2972</v>
      </c>
      <c r="G3649" s="256" t="s">
        <v>3905</v>
      </c>
      <c r="H3649" s="256" t="s">
        <v>5502</v>
      </c>
      <c r="I3649" s="256" t="s">
        <v>5502</v>
      </c>
      <c r="J3649" s="256" t="s">
        <v>5502</v>
      </c>
      <c r="K3649" s="256">
        <v>263</v>
      </c>
      <c r="L3649" s="256" t="s">
        <v>5502</v>
      </c>
      <c r="M3649" s="256" t="s">
        <v>5502</v>
      </c>
      <c r="N3649" s="256">
        <v>0</v>
      </c>
      <c r="O3649" s="256">
        <v>276</v>
      </c>
    </row>
    <row r="3650" spans="2:15" x14ac:dyDescent="0.25">
      <c r="B3650" t="str">
        <f t="shared" si="56"/>
        <v>1175970034068Total</v>
      </c>
      <c r="C3650" s="504" t="s">
        <v>1123</v>
      </c>
      <c r="D3650" s="505" t="s">
        <v>1124</v>
      </c>
      <c r="E3650" s="505" t="s">
        <v>5435</v>
      </c>
      <c r="F3650" s="505" t="str">
        <f>F3649</f>
        <v>4068</v>
      </c>
      <c r="G3650" s="504" t="s">
        <v>3343</v>
      </c>
      <c r="H3650" s="504" t="s">
        <v>5502</v>
      </c>
      <c r="I3650" s="504" t="s">
        <v>5502</v>
      </c>
      <c r="J3650" s="504" t="s">
        <v>5502</v>
      </c>
      <c r="K3650" s="504">
        <v>532</v>
      </c>
      <c r="L3650" s="504" t="s">
        <v>5502</v>
      </c>
      <c r="M3650" s="504" t="s">
        <v>5502</v>
      </c>
      <c r="N3650" s="504">
        <v>0</v>
      </c>
      <c r="O3650" s="504">
        <v>552</v>
      </c>
    </row>
    <row r="3651" spans="2:15" x14ac:dyDescent="0.25">
      <c r="B3651" t="str">
        <f t="shared" si="56"/>
        <v>1126765036286Female</v>
      </c>
      <c r="C3651" s="256" t="s">
        <v>1125</v>
      </c>
      <c r="D3651" s="17" t="s">
        <v>1126</v>
      </c>
      <c r="E3651" s="17" t="s">
        <v>2781</v>
      </c>
      <c r="F3651" s="17" t="s">
        <v>2973</v>
      </c>
      <c r="G3651" s="256" t="s">
        <v>3904</v>
      </c>
      <c r="H3651" s="256">
        <v>0</v>
      </c>
      <c r="I3651" s="256">
        <v>13</v>
      </c>
      <c r="J3651" s="256" t="s">
        <v>5502</v>
      </c>
      <c r="K3651" s="256">
        <v>255</v>
      </c>
      <c r="L3651" s="256">
        <v>0</v>
      </c>
      <c r="M3651" s="256" t="s">
        <v>5502</v>
      </c>
      <c r="N3651" s="256" t="s">
        <v>5502</v>
      </c>
      <c r="O3651" s="256">
        <v>280</v>
      </c>
    </row>
    <row r="3652" spans="2:15" x14ac:dyDescent="0.25">
      <c r="B3652" t="str">
        <f t="shared" si="56"/>
        <v>1126765036286Male</v>
      </c>
      <c r="C3652" s="256" t="s">
        <v>1125</v>
      </c>
      <c r="D3652" s="17" t="s">
        <v>1126</v>
      </c>
      <c r="E3652" s="17" t="s">
        <v>2781</v>
      </c>
      <c r="F3652" s="17" t="s">
        <v>2973</v>
      </c>
      <c r="G3652" s="256" t="s">
        <v>3905</v>
      </c>
      <c r="H3652" s="256" t="s">
        <v>5502</v>
      </c>
      <c r="I3652" s="256">
        <v>14</v>
      </c>
      <c r="J3652" s="256" t="s">
        <v>5502</v>
      </c>
      <c r="K3652" s="256">
        <v>220</v>
      </c>
      <c r="L3652" s="256">
        <v>0</v>
      </c>
      <c r="M3652" s="256" t="s">
        <v>5502</v>
      </c>
      <c r="N3652" s="256" t="s">
        <v>5502</v>
      </c>
      <c r="O3652" s="256">
        <v>245</v>
      </c>
    </row>
    <row r="3653" spans="2:15" x14ac:dyDescent="0.25">
      <c r="B3653" t="str">
        <f t="shared" ref="B3653:B3716" si="57">C3653&amp;F3653&amp;G3653</f>
        <v>1126765036286Total</v>
      </c>
      <c r="C3653" s="504" t="s">
        <v>1125</v>
      </c>
      <c r="D3653" s="505" t="s">
        <v>1126</v>
      </c>
      <c r="E3653" s="505" t="s">
        <v>2781</v>
      </c>
      <c r="F3653" s="505" t="str">
        <f>F3652</f>
        <v>6286</v>
      </c>
      <c r="G3653" s="504" t="s">
        <v>3343</v>
      </c>
      <c r="H3653" s="504" t="s">
        <v>5502</v>
      </c>
      <c r="I3653" s="504">
        <v>27</v>
      </c>
      <c r="J3653" s="504">
        <v>13</v>
      </c>
      <c r="K3653" s="504">
        <v>475</v>
      </c>
      <c r="L3653" s="504">
        <v>0</v>
      </c>
      <c r="M3653" s="504" t="s">
        <v>5502</v>
      </c>
      <c r="N3653" s="504" t="s">
        <v>5502</v>
      </c>
      <c r="O3653" s="504">
        <v>525</v>
      </c>
    </row>
    <row r="3654" spans="2:15" x14ac:dyDescent="0.25">
      <c r="B3654" t="str">
        <f t="shared" si="57"/>
        <v>1126765034614Female</v>
      </c>
      <c r="C3654" s="256" t="s">
        <v>1125</v>
      </c>
      <c r="D3654" s="17" t="s">
        <v>1126</v>
      </c>
      <c r="E3654" s="17" t="s">
        <v>2974</v>
      </c>
      <c r="F3654" s="17" t="s">
        <v>2975</v>
      </c>
      <c r="G3654" s="256" t="s">
        <v>3904</v>
      </c>
      <c r="H3654" s="256">
        <v>0</v>
      </c>
      <c r="I3654" s="256">
        <v>28</v>
      </c>
      <c r="J3654" s="256" t="s">
        <v>5502</v>
      </c>
      <c r="K3654" s="256">
        <v>423</v>
      </c>
      <c r="L3654" s="256">
        <v>0</v>
      </c>
      <c r="M3654" s="256" t="s">
        <v>5502</v>
      </c>
      <c r="N3654" s="256">
        <v>0</v>
      </c>
      <c r="O3654" s="256">
        <v>468</v>
      </c>
    </row>
    <row r="3655" spans="2:15" x14ac:dyDescent="0.25">
      <c r="B3655" t="str">
        <f t="shared" si="57"/>
        <v>1126765034614Male</v>
      </c>
      <c r="C3655" s="256" t="s">
        <v>1125</v>
      </c>
      <c r="D3655" s="17" t="s">
        <v>1126</v>
      </c>
      <c r="E3655" s="17" t="s">
        <v>2974</v>
      </c>
      <c r="F3655" s="17" t="s">
        <v>2975</v>
      </c>
      <c r="G3655" s="256" t="s">
        <v>3905</v>
      </c>
      <c r="H3655" s="256" t="s">
        <v>5502</v>
      </c>
      <c r="I3655" s="256">
        <v>21</v>
      </c>
      <c r="J3655" s="256" t="s">
        <v>5502</v>
      </c>
      <c r="K3655" s="256">
        <v>416</v>
      </c>
      <c r="L3655" s="256">
        <v>0</v>
      </c>
      <c r="M3655" s="256" t="s">
        <v>5502</v>
      </c>
      <c r="N3655" s="256">
        <v>0</v>
      </c>
      <c r="O3655" s="256">
        <v>454</v>
      </c>
    </row>
    <row r="3656" spans="2:15" x14ac:dyDescent="0.25">
      <c r="B3656" t="str">
        <f t="shared" si="57"/>
        <v>1126765034614Total</v>
      </c>
      <c r="C3656" s="504" t="s">
        <v>1125</v>
      </c>
      <c r="D3656" s="505" t="s">
        <v>1126</v>
      </c>
      <c r="E3656" s="505" t="s">
        <v>2974</v>
      </c>
      <c r="F3656" s="505" t="str">
        <f>F3655</f>
        <v>4614</v>
      </c>
      <c r="G3656" s="504" t="s">
        <v>3343</v>
      </c>
      <c r="H3656" s="504" t="s">
        <v>5502</v>
      </c>
      <c r="I3656" s="504">
        <v>49</v>
      </c>
      <c r="J3656" s="504">
        <v>17</v>
      </c>
      <c r="K3656" s="504">
        <v>839</v>
      </c>
      <c r="L3656" s="504">
        <v>0</v>
      </c>
      <c r="M3656" s="504" t="s">
        <v>5502</v>
      </c>
      <c r="N3656" s="504">
        <v>0</v>
      </c>
      <c r="O3656" s="504">
        <v>922</v>
      </c>
    </row>
    <row r="3657" spans="2:15" x14ac:dyDescent="0.25">
      <c r="B3657" t="str">
        <f t="shared" si="57"/>
        <v>1076575038102Female</v>
      </c>
      <c r="C3657" s="256" t="s">
        <v>1127</v>
      </c>
      <c r="D3657" s="17" t="s">
        <v>1128</v>
      </c>
      <c r="E3657" s="17" t="s">
        <v>2976</v>
      </c>
      <c r="F3657" s="17" t="s">
        <v>2977</v>
      </c>
      <c r="G3657" s="256" t="s">
        <v>3904</v>
      </c>
      <c r="H3657" s="256">
        <v>0</v>
      </c>
      <c r="I3657" s="256" t="s">
        <v>5502</v>
      </c>
      <c r="J3657" s="256">
        <v>0</v>
      </c>
      <c r="K3657" s="256" t="s">
        <v>5502</v>
      </c>
      <c r="L3657" s="256">
        <v>0</v>
      </c>
      <c r="M3657" s="256" t="s">
        <v>5502</v>
      </c>
      <c r="N3657" s="256">
        <v>0</v>
      </c>
      <c r="O3657" s="256">
        <v>137</v>
      </c>
    </row>
    <row r="3658" spans="2:15" x14ac:dyDescent="0.25">
      <c r="B3658" t="str">
        <f t="shared" si="57"/>
        <v>1076575038102Male</v>
      </c>
      <c r="C3658" s="256" t="s">
        <v>1127</v>
      </c>
      <c r="D3658" s="17" t="s">
        <v>1128</v>
      </c>
      <c r="E3658" s="17" t="s">
        <v>2976</v>
      </c>
      <c r="F3658" s="17" t="s">
        <v>2977</v>
      </c>
      <c r="G3658" s="256" t="s">
        <v>3905</v>
      </c>
      <c r="H3658" s="256">
        <v>0</v>
      </c>
      <c r="I3658" s="256" t="s">
        <v>5502</v>
      </c>
      <c r="J3658" s="256" t="s">
        <v>5502</v>
      </c>
      <c r="K3658" s="256">
        <v>128</v>
      </c>
      <c r="L3658" s="256">
        <v>0</v>
      </c>
      <c r="M3658" s="256" t="s">
        <v>5502</v>
      </c>
      <c r="N3658" s="256">
        <v>0</v>
      </c>
      <c r="O3658" s="256">
        <v>134</v>
      </c>
    </row>
    <row r="3659" spans="2:15" x14ac:dyDescent="0.25">
      <c r="B3659" t="str">
        <f t="shared" si="57"/>
        <v>1076575038102Total</v>
      </c>
      <c r="C3659" s="504" t="s">
        <v>1127</v>
      </c>
      <c r="D3659" s="505" t="s">
        <v>1128</v>
      </c>
      <c r="E3659" s="505" t="s">
        <v>2976</v>
      </c>
      <c r="F3659" s="505" t="str">
        <f>F3658</f>
        <v>8102</v>
      </c>
      <c r="G3659" s="504" t="s">
        <v>3343</v>
      </c>
      <c r="H3659" s="504">
        <v>0</v>
      </c>
      <c r="I3659" s="504" t="s">
        <v>5502</v>
      </c>
      <c r="J3659" s="504" t="s">
        <v>5502</v>
      </c>
      <c r="K3659" s="504" t="s">
        <v>5502</v>
      </c>
      <c r="L3659" s="504">
        <v>0</v>
      </c>
      <c r="M3659" s="504" t="s">
        <v>5502</v>
      </c>
      <c r="N3659" s="504">
        <v>0</v>
      </c>
      <c r="O3659" s="504">
        <v>271</v>
      </c>
    </row>
    <row r="3660" spans="2:15" x14ac:dyDescent="0.25">
      <c r="B3660" t="str">
        <f t="shared" si="57"/>
        <v>1076575036191Female</v>
      </c>
      <c r="C3660" s="256" t="s">
        <v>1127</v>
      </c>
      <c r="D3660" s="17" t="s">
        <v>1128</v>
      </c>
      <c r="E3660" s="17" t="s">
        <v>2978</v>
      </c>
      <c r="F3660" s="17" t="s">
        <v>2979</v>
      </c>
      <c r="G3660" s="256" t="s">
        <v>3904</v>
      </c>
      <c r="H3660" s="256">
        <v>0</v>
      </c>
      <c r="I3660" s="256" t="s">
        <v>5502</v>
      </c>
      <c r="J3660" s="256" t="s">
        <v>5502</v>
      </c>
      <c r="K3660" s="256">
        <v>291</v>
      </c>
      <c r="L3660" s="256" t="s">
        <v>5502</v>
      </c>
      <c r="M3660" s="256" t="s">
        <v>5502</v>
      </c>
      <c r="N3660" s="256">
        <v>0</v>
      </c>
      <c r="O3660" s="256">
        <v>305</v>
      </c>
    </row>
    <row r="3661" spans="2:15" x14ac:dyDescent="0.25">
      <c r="B3661" t="str">
        <f t="shared" si="57"/>
        <v>1076575036191Male</v>
      </c>
      <c r="C3661" s="256" t="s">
        <v>1127</v>
      </c>
      <c r="D3661" s="17" t="s">
        <v>1128</v>
      </c>
      <c r="E3661" s="17" t="s">
        <v>2978</v>
      </c>
      <c r="F3661" s="17" t="s">
        <v>2979</v>
      </c>
      <c r="G3661" s="256" t="s">
        <v>3905</v>
      </c>
      <c r="H3661" s="256" t="s">
        <v>5502</v>
      </c>
      <c r="I3661" s="256" t="s">
        <v>5502</v>
      </c>
      <c r="J3661" s="256" t="s">
        <v>5502</v>
      </c>
      <c r="K3661" s="256">
        <v>241</v>
      </c>
      <c r="L3661" s="256">
        <v>0</v>
      </c>
      <c r="M3661" s="256">
        <v>0</v>
      </c>
      <c r="N3661" s="256" t="s">
        <v>5502</v>
      </c>
      <c r="O3661" s="256">
        <v>247</v>
      </c>
    </row>
    <row r="3662" spans="2:15" x14ac:dyDescent="0.25">
      <c r="B3662" t="str">
        <f t="shared" si="57"/>
        <v>1076575036191Total</v>
      </c>
      <c r="C3662" s="504" t="s">
        <v>1127</v>
      </c>
      <c r="D3662" s="505" t="s">
        <v>1128</v>
      </c>
      <c r="E3662" s="505" t="s">
        <v>2978</v>
      </c>
      <c r="F3662" s="505" t="str">
        <f>F3661</f>
        <v>6191</v>
      </c>
      <c r="G3662" s="504" t="s">
        <v>3343</v>
      </c>
      <c r="H3662" s="504" t="s">
        <v>5502</v>
      </c>
      <c r="I3662" s="504" t="s">
        <v>5502</v>
      </c>
      <c r="J3662" s="504" t="s">
        <v>5502</v>
      </c>
      <c r="K3662" s="504">
        <v>532</v>
      </c>
      <c r="L3662" s="504" t="s">
        <v>5502</v>
      </c>
      <c r="M3662" s="504" t="s">
        <v>5502</v>
      </c>
      <c r="N3662" s="504" t="s">
        <v>5502</v>
      </c>
      <c r="O3662" s="504">
        <v>552</v>
      </c>
    </row>
    <row r="3663" spans="2:15" x14ac:dyDescent="0.25">
      <c r="B3663" t="str">
        <f t="shared" si="57"/>
        <v>1085151077960Female</v>
      </c>
      <c r="C3663" s="256" t="s">
        <v>1129</v>
      </c>
      <c r="D3663" s="17" t="s">
        <v>1130</v>
      </c>
      <c r="E3663" s="17" t="s">
        <v>1130</v>
      </c>
      <c r="F3663" s="17" t="s">
        <v>2980</v>
      </c>
      <c r="G3663" s="256" t="s">
        <v>3904</v>
      </c>
      <c r="H3663" s="256">
        <v>0</v>
      </c>
      <c r="I3663" s="256" t="s">
        <v>5502</v>
      </c>
      <c r="J3663" s="256" t="s">
        <v>5502</v>
      </c>
      <c r="K3663" s="256" t="s">
        <v>5502</v>
      </c>
      <c r="L3663" s="256">
        <v>0</v>
      </c>
      <c r="M3663" s="256">
        <v>0</v>
      </c>
      <c r="N3663" s="256">
        <v>0</v>
      </c>
      <c r="O3663" s="256">
        <v>57</v>
      </c>
    </row>
    <row r="3664" spans="2:15" x14ac:dyDescent="0.25">
      <c r="B3664" t="str">
        <f t="shared" si="57"/>
        <v>1085151077960Male</v>
      </c>
      <c r="C3664" s="256" t="s">
        <v>1129</v>
      </c>
      <c r="D3664" s="17" t="s">
        <v>1130</v>
      </c>
      <c r="E3664" s="17" t="s">
        <v>1130</v>
      </c>
      <c r="F3664" s="17" t="s">
        <v>2980</v>
      </c>
      <c r="G3664" s="256" t="s">
        <v>3905</v>
      </c>
      <c r="H3664" s="256" t="s">
        <v>5502</v>
      </c>
      <c r="I3664" s="256" t="s">
        <v>5502</v>
      </c>
      <c r="J3664" s="256">
        <v>0</v>
      </c>
      <c r="K3664" s="256">
        <v>0</v>
      </c>
      <c r="L3664" s="256">
        <v>0</v>
      </c>
      <c r="M3664" s="256">
        <v>0</v>
      </c>
      <c r="N3664" s="256">
        <v>0</v>
      </c>
      <c r="O3664" s="256">
        <v>54</v>
      </c>
    </row>
    <row r="3665" spans="2:15" x14ac:dyDescent="0.25">
      <c r="B3665" t="str">
        <f t="shared" si="57"/>
        <v>1085151077960Total</v>
      </c>
      <c r="C3665" s="504" t="s">
        <v>1129</v>
      </c>
      <c r="D3665" s="505" t="s">
        <v>1130</v>
      </c>
      <c r="E3665" s="505" t="s">
        <v>1130</v>
      </c>
      <c r="F3665" s="505" t="str">
        <f>F3664</f>
        <v>7960</v>
      </c>
      <c r="G3665" s="504" t="s">
        <v>3343</v>
      </c>
      <c r="H3665" s="504" t="s">
        <v>5502</v>
      </c>
      <c r="I3665" s="504" t="s">
        <v>5502</v>
      </c>
      <c r="J3665" s="504" t="s">
        <v>5502</v>
      </c>
      <c r="K3665" s="504" t="s">
        <v>5502</v>
      </c>
      <c r="L3665" s="504">
        <v>0</v>
      </c>
      <c r="M3665" s="504">
        <v>0</v>
      </c>
      <c r="N3665" s="504">
        <v>0</v>
      </c>
      <c r="O3665" s="504">
        <v>111</v>
      </c>
    </row>
    <row r="3666" spans="2:15" x14ac:dyDescent="0.25">
      <c r="B3666" t="str">
        <f t="shared" si="57"/>
        <v>1030234107648Female</v>
      </c>
      <c r="C3666" s="256" t="s">
        <v>1131</v>
      </c>
      <c r="D3666" s="17" t="s">
        <v>1132</v>
      </c>
      <c r="E3666" s="17" t="s">
        <v>1132</v>
      </c>
      <c r="F3666" s="17" t="s">
        <v>2981</v>
      </c>
      <c r="G3666" s="256" t="s">
        <v>3904</v>
      </c>
      <c r="H3666" s="256" t="s">
        <v>5502</v>
      </c>
      <c r="I3666" s="256" t="s">
        <v>5502</v>
      </c>
      <c r="J3666" s="256">
        <v>0</v>
      </c>
      <c r="K3666" s="256" t="s">
        <v>5502</v>
      </c>
      <c r="L3666" s="256">
        <v>0</v>
      </c>
      <c r="M3666" s="256">
        <v>0</v>
      </c>
      <c r="N3666" s="256">
        <v>0</v>
      </c>
      <c r="O3666" s="256" t="s">
        <v>5502</v>
      </c>
    </row>
    <row r="3667" spans="2:15" x14ac:dyDescent="0.25">
      <c r="B3667" t="str">
        <f t="shared" si="57"/>
        <v>1030234107648Male</v>
      </c>
      <c r="C3667" s="256" t="s">
        <v>1131</v>
      </c>
      <c r="D3667" s="17" t="s">
        <v>1132</v>
      </c>
      <c r="E3667" s="17" t="s">
        <v>1132</v>
      </c>
      <c r="F3667" s="17" t="s">
        <v>2981</v>
      </c>
      <c r="G3667" s="256" t="s">
        <v>3905</v>
      </c>
      <c r="H3667" s="256">
        <v>0</v>
      </c>
      <c r="I3667" s="256" t="s">
        <v>5502</v>
      </c>
      <c r="J3667" s="256">
        <v>0</v>
      </c>
      <c r="K3667" s="256" t="s">
        <v>5502</v>
      </c>
      <c r="L3667" s="256" t="s">
        <v>5502</v>
      </c>
      <c r="M3667" s="256">
        <v>0</v>
      </c>
      <c r="N3667" s="256">
        <v>0</v>
      </c>
      <c r="O3667" s="256">
        <v>23</v>
      </c>
    </row>
    <row r="3668" spans="2:15" x14ac:dyDescent="0.25">
      <c r="B3668" t="str">
        <f t="shared" si="57"/>
        <v>1030234107648Total</v>
      </c>
      <c r="C3668" s="504" t="s">
        <v>1131</v>
      </c>
      <c r="D3668" s="505" t="s">
        <v>1132</v>
      </c>
      <c r="E3668" s="505" t="s">
        <v>1132</v>
      </c>
      <c r="F3668" s="505" t="str">
        <f>F3667</f>
        <v>7648</v>
      </c>
      <c r="G3668" s="504" t="s">
        <v>3343</v>
      </c>
      <c r="H3668" s="504" t="s">
        <v>5502</v>
      </c>
      <c r="I3668" s="504" t="s">
        <v>5502</v>
      </c>
      <c r="J3668" s="504">
        <v>0</v>
      </c>
      <c r="K3668" s="504">
        <v>18</v>
      </c>
      <c r="L3668" s="504" t="s">
        <v>5502</v>
      </c>
      <c r="M3668" s="504">
        <v>0</v>
      </c>
      <c r="N3668" s="504">
        <v>0</v>
      </c>
      <c r="O3668" s="504" t="s">
        <v>5502</v>
      </c>
    </row>
    <row r="3669" spans="2:15" x14ac:dyDescent="0.25">
      <c r="B3669" t="str">
        <f t="shared" si="57"/>
        <v>1080775030941Female</v>
      </c>
      <c r="C3669" s="256" t="s">
        <v>1133</v>
      </c>
      <c r="D3669" s="17" t="s">
        <v>1134</v>
      </c>
      <c r="E3669" s="17" t="s">
        <v>1908</v>
      </c>
      <c r="F3669" s="17" t="s">
        <v>2982</v>
      </c>
      <c r="G3669" s="256" t="s">
        <v>3904</v>
      </c>
      <c r="H3669" s="256">
        <v>0</v>
      </c>
      <c r="I3669" s="256" t="s">
        <v>5502</v>
      </c>
      <c r="J3669" s="256" t="s">
        <v>5502</v>
      </c>
      <c r="K3669" s="256">
        <v>249</v>
      </c>
      <c r="L3669" s="256" t="s">
        <v>5502</v>
      </c>
      <c r="M3669" s="256" t="s">
        <v>5502</v>
      </c>
      <c r="N3669" s="256">
        <v>0</v>
      </c>
      <c r="O3669" s="256">
        <v>261</v>
      </c>
    </row>
    <row r="3670" spans="2:15" x14ac:dyDescent="0.25">
      <c r="B3670" t="str">
        <f t="shared" si="57"/>
        <v>1080775030941Male</v>
      </c>
      <c r="C3670" s="256" t="s">
        <v>1133</v>
      </c>
      <c r="D3670" s="17" t="s">
        <v>1134</v>
      </c>
      <c r="E3670" s="17" t="s">
        <v>1908</v>
      </c>
      <c r="F3670" s="17" t="s">
        <v>2982</v>
      </c>
      <c r="G3670" s="256" t="s">
        <v>3905</v>
      </c>
      <c r="H3670" s="256" t="s">
        <v>5502</v>
      </c>
      <c r="I3670" s="256" t="s">
        <v>5502</v>
      </c>
      <c r="J3670" s="256" t="s">
        <v>5502</v>
      </c>
      <c r="K3670" s="256">
        <v>284</v>
      </c>
      <c r="L3670" s="256">
        <v>0</v>
      </c>
      <c r="M3670" s="256" t="s">
        <v>5502</v>
      </c>
      <c r="N3670" s="256">
        <v>0</v>
      </c>
      <c r="O3670" s="256">
        <v>297</v>
      </c>
    </row>
    <row r="3671" spans="2:15" x14ac:dyDescent="0.25">
      <c r="B3671" t="str">
        <f t="shared" si="57"/>
        <v>1080775030941Total</v>
      </c>
      <c r="C3671" s="504" t="s">
        <v>1133</v>
      </c>
      <c r="D3671" s="505" t="s">
        <v>1134</v>
      </c>
      <c r="E3671" s="505" t="s">
        <v>1908</v>
      </c>
      <c r="F3671" s="505" t="str">
        <f>F3670</f>
        <v>0941</v>
      </c>
      <c r="G3671" s="504" t="s">
        <v>3343</v>
      </c>
      <c r="H3671" s="504" t="s">
        <v>5502</v>
      </c>
      <c r="I3671" s="504" t="s">
        <v>5502</v>
      </c>
      <c r="J3671" s="504">
        <v>12</v>
      </c>
      <c r="K3671" s="504">
        <v>533</v>
      </c>
      <c r="L3671" s="504" t="s">
        <v>5502</v>
      </c>
      <c r="M3671" s="504" t="s">
        <v>5502</v>
      </c>
      <c r="N3671" s="504">
        <v>0</v>
      </c>
      <c r="O3671" s="504">
        <v>558</v>
      </c>
    </row>
    <row r="3672" spans="2:15" x14ac:dyDescent="0.25">
      <c r="B3672" t="str">
        <f t="shared" si="57"/>
        <v>1080775035130Female</v>
      </c>
      <c r="C3672" s="256" t="s">
        <v>1133</v>
      </c>
      <c r="D3672" s="17" t="s">
        <v>1134</v>
      </c>
      <c r="E3672" s="17" t="s">
        <v>2983</v>
      </c>
      <c r="F3672" s="17" t="s">
        <v>2984</v>
      </c>
      <c r="G3672" s="256" t="s">
        <v>3904</v>
      </c>
      <c r="H3672" s="256">
        <v>0</v>
      </c>
      <c r="I3672" s="256" t="s">
        <v>5502</v>
      </c>
      <c r="J3672" s="256" t="s">
        <v>5502</v>
      </c>
      <c r="K3672" s="256">
        <v>143</v>
      </c>
      <c r="L3672" s="256">
        <v>0</v>
      </c>
      <c r="M3672" s="256">
        <v>0</v>
      </c>
      <c r="N3672" s="256">
        <v>0</v>
      </c>
      <c r="O3672" s="256">
        <v>146</v>
      </c>
    </row>
    <row r="3673" spans="2:15" x14ac:dyDescent="0.25">
      <c r="B3673" t="str">
        <f t="shared" si="57"/>
        <v>1080775035130Male</v>
      </c>
      <c r="C3673" s="256" t="s">
        <v>1133</v>
      </c>
      <c r="D3673" s="17" t="s">
        <v>1134</v>
      </c>
      <c r="E3673" s="17" t="s">
        <v>2983</v>
      </c>
      <c r="F3673" s="17" t="s">
        <v>2984</v>
      </c>
      <c r="G3673" s="256" t="s">
        <v>3905</v>
      </c>
      <c r="H3673" s="256">
        <v>0</v>
      </c>
      <c r="I3673" s="256" t="s">
        <v>5502</v>
      </c>
      <c r="J3673" s="256" t="s">
        <v>5502</v>
      </c>
      <c r="K3673" s="256">
        <v>145</v>
      </c>
      <c r="L3673" s="256" t="s">
        <v>5502</v>
      </c>
      <c r="M3673" s="256">
        <v>0</v>
      </c>
      <c r="N3673" s="256">
        <v>0</v>
      </c>
      <c r="O3673" s="256">
        <v>149</v>
      </c>
    </row>
    <row r="3674" spans="2:15" x14ac:dyDescent="0.25">
      <c r="B3674" t="str">
        <f t="shared" si="57"/>
        <v>1080775035130Total</v>
      </c>
      <c r="C3674" s="504" t="s">
        <v>1133</v>
      </c>
      <c r="D3674" s="505" t="s">
        <v>1134</v>
      </c>
      <c r="E3674" s="505" t="s">
        <v>2983</v>
      </c>
      <c r="F3674" s="505" t="str">
        <f>F3673</f>
        <v>5130</v>
      </c>
      <c r="G3674" s="504" t="s">
        <v>3343</v>
      </c>
      <c r="H3674" s="504">
        <v>0</v>
      </c>
      <c r="I3674" s="504" t="s">
        <v>5502</v>
      </c>
      <c r="J3674" s="504" t="s">
        <v>5502</v>
      </c>
      <c r="K3674" s="504">
        <v>288</v>
      </c>
      <c r="L3674" s="504" t="s">
        <v>5502</v>
      </c>
      <c r="M3674" s="504">
        <v>0</v>
      </c>
      <c r="N3674" s="504">
        <v>0</v>
      </c>
      <c r="O3674" s="504">
        <v>295</v>
      </c>
    </row>
    <row r="3675" spans="2:15" x14ac:dyDescent="0.25">
      <c r="B3675" t="str">
        <f t="shared" si="57"/>
        <v>1126767034623Female</v>
      </c>
      <c r="C3675" s="256" t="s">
        <v>1135</v>
      </c>
      <c r="D3675" s="17" t="s">
        <v>1136</v>
      </c>
      <c r="E3675" s="17" t="s">
        <v>5357</v>
      </c>
      <c r="F3675" s="17" t="s">
        <v>2987</v>
      </c>
      <c r="G3675" s="256" t="s">
        <v>3904</v>
      </c>
      <c r="H3675" s="256" t="s">
        <v>5502</v>
      </c>
      <c r="I3675" s="256">
        <v>23</v>
      </c>
      <c r="J3675" s="256">
        <v>27</v>
      </c>
      <c r="K3675" s="256">
        <v>488</v>
      </c>
      <c r="L3675" s="256" t="s">
        <v>5502</v>
      </c>
      <c r="M3675" s="256" t="s">
        <v>5502</v>
      </c>
      <c r="N3675" s="256">
        <v>0</v>
      </c>
      <c r="O3675" s="256">
        <v>548</v>
      </c>
    </row>
    <row r="3676" spans="2:15" x14ac:dyDescent="0.25">
      <c r="B3676" t="str">
        <f t="shared" si="57"/>
        <v>1126767034623Male</v>
      </c>
      <c r="C3676" s="256" t="s">
        <v>1135</v>
      </c>
      <c r="D3676" s="17" t="s">
        <v>1136</v>
      </c>
      <c r="E3676" s="17" t="s">
        <v>5357</v>
      </c>
      <c r="F3676" s="17" t="s">
        <v>2987</v>
      </c>
      <c r="G3676" s="256" t="s">
        <v>3905</v>
      </c>
      <c r="H3676" s="256" t="s">
        <v>5502</v>
      </c>
      <c r="I3676" s="256">
        <v>21</v>
      </c>
      <c r="J3676" s="256">
        <v>28</v>
      </c>
      <c r="K3676" s="256">
        <v>498</v>
      </c>
      <c r="L3676" s="256" t="s">
        <v>5502</v>
      </c>
      <c r="M3676" s="256">
        <v>0</v>
      </c>
      <c r="N3676" s="256">
        <v>0</v>
      </c>
      <c r="O3676" s="256">
        <v>559</v>
      </c>
    </row>
    <row r="3677" spans="2:15" x14ac:dyDescent="0.25">
      <c r="B3677" t="str">
        <f t="shared" si="57"/>
        <v>1126767034623Total</v>
      </c>
      <c r="C3677" s="504" t="s">
        <v>1135</v>
      </c>
      <c r="D3677" s="505" t="s">
        <v>1136</v>
      </c>
      <c r="E3677" s="505" t="s">
        <v>5357</v>
      </c>
      <c r="F3677" s="505" t="str">
        <f>F3676</f>
        <v>4623</v>
      </c>
      <c r="G3677" s="504" t="s">
        <v>3343</v>
      </c>
      <c r="H3677" s="504" t="s">
        <v>5502</v>
      </c>
      <c r="I3677" s="504">
        <v>44</v>
      </c>
      <c r="J3677" s="504">
        <v>55</v>
      </c>
      <c r="K3677" s="504">
        <v>986</v>
      </c>
      <c r="L3677" s="504">
        <v>15</v>
      </c>
      <c r="M3677" s="504" t="s">
        <v>5502</v>
      </c>
      <c r="N3677" s="504">
        <v>0</v>
      </c>
      <c r="O3677" s="504">
        <v>1107</v>
      </c>
    </row>
    <row r="3678" spans="2:15" x14ac:dyDescent="0.25">
      <c r="B3678" t="str">
        <f t="shared" si="57"/>
        <v>1126767036725Female</v>
      </c>
      <c r="C3678" s="256" t="s">
        <v>1135</v>
      </c>
      <c r="D3678" s="17" t="s">
        <v>1136</v>
      </c>
      <c r="E3678" s="17" t="s">
        <v>2985</v>
      </c>
      <c r="F3678" s="17" t="s">
        <v>2986</v>
      </c>
      <c r="G3678" s="256" t="s">
        <v>3904</v>
      </c>
      <c r="H3678" s="256">
        <v>0</v>
      </c>
      <c r="I3678" s="256">
        <v>12</v>
      </c>
      <c r="J3678" s="256">
        <v>20</v>
      </c>
      <c r="K3678" s="256">
        <v>260</v>
      </c>
      <c r="L3678" s="256" t="s">
        <v>5502</v>
      </c>
      <c r="M3678" s="256" t="s">
        <v>5502</v>
      </c>
      <c r="N3678" s="256">
        <v>0</v>
      </c>
      <c r="O3678" s="256">
        <v>302</v>
      </c>
    </row>
    <row r="3679" spans="2:15" x14ac:dyDescent="0.25">
      <c r="B3679" t="str">
        <f t="shared" si="57"/>
        <v>1126767036725Male</v>
      </c>
      <c r="C3679" s="256" t="s">
        <v>1135</v>
      </c>
      <c r="D3679" s="17" t="s">
        <v>1136</v>
      </c>
      <c r="E3679" s="17" t="s">
        <v>2985</v>
      </c>
      <c r="F3679" s="17" t="s">
        <v>2986</v>
      </c>
      <c r="G3679" s="256" t="s">
        <v>3905</v>
      </c>
      <c r="H3679" s="256">
        <v>0</v>
      </c>
      <c r="I3679" s="256">
        <v>18</v>
      </c>
      <c r="J3679" s="256">
        <v>16</v>
      </c>
      <c r="K3679" s="256">
        <v>295</v>
      </c>
      <c r="L3679" s="256" t="s">
        <v>5502</v>
      </c>
      <c r="M3679" s="256" t="s">
        <v>5502</v>
      </c>
      <c r="N3679" s="256">
        <v>0</v>
      </c>
      <c r="O3679" s="256">
        <v>339</v>
      </c>
    </row>
    <row r="3680" spans="2:15" x14ac:dyDescent="0.25">
      <c r="B3680" t="str">
        <f t="shared" si="57"/>
        <v>1126767036725Total</v>
      </c>
      <c r="C3680" s="504" t="s">
        <v>1135</v>
      </c>
      <c r="D3680" s="505" t="s">
        <v>1136</v>
      </c>
      <c r="E3680" s="505" t="s">
        <v>2985</v>
      </c>
      <c r="F3680" s="505" t="str">
        <f>F3679</f>
        <v>6725</v>
      </c>
      <c r="G3680" s="504" t="s">
        <v>3343</v>
      </c>
      <c r="H3680" s="504">
        <v>0</v>
      </c>
      <c r="I3680" s="504">
        <v>30</v>
      </c>
      <c r="J3680" s="504">
        <v>36</v>
      </c>
      <c r="K3680" s="504">
        <v>555</v>
      </c>
      <c r="L3680" s="504" t="s">
        <v>5502</v>
      </c>
      <c r="M3680" s="504" t="s">
        <v>5502</v>
      </c>
      <c r="N3680" s="504">
        <v>0</v>
      </c>
      <c r="O3680" s="504">
        <v>641</v>
      </c>
    </row>
    <row r="3681" spans="2:15" x14ac:dyDescent="0.25">
      <c r="B3681" t="str">
        <f t="shared" si="57"/>
        <v>1252385021949Female</v>
      </c>
      <c r="C3681" s="256" t="s">
        <v>1137</v>
      </c>
      <c r="D3681" s="17" t="s">
        <v>1138</v>
      </c>
      <c r="E3681" s="17" t="s">
        <v>2988</v>
      </c>
      <c r="F3681" s="17" t="s">
        <v>2989</v>
      </c>
      <c r="G3681" s="256" t="s">
        <v>3904</v>
      </c>
      <c r="H3681" s="256">
        <v>0</v>
      </c>
      <c r="I3681" s="256">
        <v>17</v>
      </c>
      <c r="J3681" s="256" t="s">
        <v>5502</v>
      </c>
      <c r="K3681" s="256">
        <v>237</v>
      </c>
      <c r="L3681" s="256" t="s">
        <v>5502</v>
      </c>
      <c r="M3681" s="256">
        <v>21</v>
      </c>
      <c r="N3681" s="256" t="s">
        <v>5502</v>
      </c>
      <c r="O3681" s="256">
        <v>291</v>
      </c>
    </row>
    <row r="3682" spans="2:15" x14ac:dyDescent="0.25">
      <c r="B3682" t="str">
        <f t="shared" si="57"/>
        <v>1252385021949Male</v>
      </c>
      <c r="C3682" s="256" t="s">
        <v>1137</v>
      </c>
      <c r="D3682" s="17" t="s">
        <v>1138</v>
      </c>
      <c r="E3682" s="17" t="s">
        <v>2988</v>
      </c>
      <c r="F3682" s="17" t="s">
        <v>2989</v>
      </c>
      <c r="G3682" s="256" t="s">
        <v>3905</v>
      </c>
      <c r="H3682" s="256">
        <v>0</v>
      </c>
      <c r="I3682" s="256">
        <v>17</v>
      </c>
      <c r="J3682" s="256" t="s">
        <v>5502</v>
      </c>
      <c r="K3682" s="256">
        <v>290</v>
      </c>
      <c r="L3682" s="256" t="s">
        <v>5502</v>
      </c>
      <c r="M3682" s="256">
        <v>23</v>
      </c>
      <c r="N3682" s="256">
        <v>0</v>
      </c>
      <c r="O3682" s="256">
        <v>344</v>
      </c>
    </row>
    <row r="3683" spans="2:15" x14ac:dyDescent="0.25">
      <c r="B3683" t="str">
        <f t="shared" si="57"/>
        <v>1252385021949Total</v>
      </c>
      <c r="C3683" s="504" t="s">
        <v>1137</v>
      </c>
      <c r="D3683" s="505" t="s">
        <v>1138</v>
      </c>
      <c r="E3683" s="505" t="s">
        <v>2988</v>
      </c>
      <c r="F3683" s="505" t="str">
        <f>F3682</f>
        <v>1949</v>
      </c>
      <c r="G3683" s="504" t="s">
        <v>3343</v>
      </c>
      <c r="H3683" s="504">
        <v>0</v>
      </c>
      <c r="I3683" s="504">
        <v>34</v>
      </c>
      <c r="J3683" s="504">
        <v>15</v>
      </c>
      <c r="K3683" s="504">
        <v>527</v>
      </c>
      <c r="L3683" s="504" t="s">
        <v>5502</v>
      </c>
      <c r="M3683" s="504">
        <v>44</v>
      </c>
      <c r="N3683" s="504" t="s">
        <v>5502</v>
      </c>
      <c r="O3683" s="504">
        <v>635</v>
      </c>
    </row>
    <row r="3684" spans="2:15" x14ac:dyDescent="0.25">
      <c r="B3684" t="str">
        <f t="shared" si="57"/>
        <v>1252385021950Female</v>
      </c>
      <c r="C3684" s="256" t="s">
        <v>1137</v>
      </c>
      <c r="D3684" s="17" t="s">
        <v>1138</v>
      </c>
      <c r="E3684" s="17" t="s">
        <v>2990</v>
      </c>
      <c r="F3684" s="17" t="s">
        <v>2991</v>
      </c>
      <c r="G3684" s="256" t="s">
        <v>3904</v>
      </c>
      <c r="H3684" s="256" t="s">
        <v>5502</v>
      </c>
      <c r="I3684" s="256">
        <v>38</v>
      </c>
      <c r="J3684" s="256">
        <v>11</v>
      </c>
      <c r="K3684" s="256">
        <v>486</v>
      </c>
      <c r="L3684" s="256" t="s">
        <v>5502</v>
      </c>
      <c r="M3684" s="256">
        <v>50</v>
      </c>
      <c r="N3684" s="256">
        <v>0</v>
      </c>
      <c r="O3684" s="256">
        <v>595</v>
      </c>
    </row>
    <row r="3685" spans="2:15" x14ac:dyDescent="0.25">
      <c r="B3685" t="str">
        <f t="shared" si="57"/>
        <v>1252385021950Male</v>
      </c>
      <c r="C3685" s="256" t="s">
        <v>1137</v>
      </c>
      <c r="D3685" s="17" t="s">
        <v>1138</v>
      </c>
      <c r="E3685" s="17" t="s">
        <v>2990</v>
      </c>
      <c r="F3685" s="17" t="s">
        <v>2991</v>
      </c>
      <c r="G3685" s="256" t="s">
        <v>3905</v>
      </c>
      <c r="H3685" s="256" t="s">
        <v>5502</v>
      </c>
      <c r="I3685" s="256">
        <v>43</v>
      </c>
      <c r="J3685" s="256" t="s">
        <v>5502</v>
      </c>
      <c r="K3685" s="256">
        <v>512</v>
      </c>
      <c r="L3685" s="256">
        <v>18</v>
      </c>
      <c r="M3685" s="256">
        <v>35</v>
      </c>
      <c r="N3685" s="256">
        <v>0</v>
      </c>
      <c r="O3685" s="256">
        <v>623</v>
      </c>
    </row>
    <row r="3686" spans="2:15" x14ac:dyDescent="0.25">
      <c r="B3686" t="str">
        <f t="shared" si="57"/>
        <v>1252385021950Total</v>
      </c>
      <c r="C3686" s="504" t="s">
        <v>1137</v>
      </c>
      <c r="D3686" s="505" t="s">
        <v>1138</v>
      </c>
      <c r="E3686" s="505" t="s">
        <v>2990</v>
      </c>
      <c r="F3686" s="505" t="str">
        <f>F3685</f>
        <v>1950</v>
      </c>
      <c r="G3686" s="504" t="s">
        <v>3343</v>
      </c>
      <c r="H3686" s="504" t="s">
        <v>5502</v>
      </c>
      <c r="I3686" s="504">
        <v>81</v>
      </c>
      <c r="J3686" s="504" t="s">
        <v>5502</v>
      </c>
      <c r="K3686" s="504">
        <v>998</v>
      </c>
      <c r="L3686" s="504" t="s">
        <v>5502</v>
      </c>
      <c r="M3686" s="504">
        <v>85</v>
      </c>
      <c r="N3686" s="504">
        <v>0</v>
      </c>
      <c r="O3686" s="504">
        <v>1218</v>
      </c>
    </row>
    <row r="3687" spans="2:15" x14ac:dyDescent="0.25">
      <c r="B3687" t="str">
        <f t="shared" si="57"/>
        <v>1234672033376Female</v>
      </c>
      <c r="C3687" s="256" t="s">
        <v>1139</v>
      </c>
      <c r="D3687" s="17" t="s">
        <v>1140</v>
      </c>
      <c r="E3687" s="17" t="s">
        <v>2992</v>
      </c>
      <c r="F3687" s="17" t="s">
        <v>2993</v>
      </c>
      <c r="G3687" s="256" t="s">
        <v>3904</v>
      </c>
      <c r="H3687" s="256">
        <v>0</v>
      </c>
      <c r="I3687" s="256">
        <v>52</v>
      </c>
      <c r="J3687" s="256">
        <v>17</v>
      </c>
      <c r="K3687" s="256">
        <v>217</v>
      </c>
      <c r="L3687" s="256">
        <v>12</v>
      </c>
      <c r="M3687" s="256">
        <v>16</v>
      </c>
      <c r="N3687" s="256">
        <v>0</v>
      </c>
      <c r="O3687" s="256">
        <v>314</v>
      </c>
    </row>
    <row r="3688" spans="2:15" x14ac:dyDescent="0.25">
      <c r="B3688" t="str">
        <f t="shared" si="57"/>
        <v>1234672033376Male</v>
      </c>
      <c r="C3688" s="256" t="s">
        <v>1139</v>
      </c>
      <c r="D3688" s="17" t="s">
        <v>1140</v>
      </c>
      <c r="E3688" s="17" t="s">
        <v>2992</v>
      </c>
      <c r="F3688" s="17" t="s">
        <v>2993</v>
      </c>
      <c r="G3688" s="256" t="s">
        <v>3905</v>
      </c>
      <c r="H3688" s="256">
        <v>0</v>
      </c>
      <c r="I3688" s="256">
        <v>53</v>
      </c>
      <c r="J3688" s="256">
        <v>23</v>
      </c>
      <c r="K3688" s="256">
        <v>246</v>
      </c>
      <c r="L3688" s="256" t="s">
        <v>5502</v>
      </c>
      <c r="M3688" s="256" t="s">
        <v>5502</v>
      </c>
      <c r="N3688" s="256">
        <v>0</v>
      </c>
      <c r="O3688" s="256">
        <v>341</v>
      </c>
    </row>
    <row r="3689" spans="2:15" x14ac:dyDescent="0.25">
      <c r="B3689" t="str">
        <f t="shared" si="57"/>
        <v>1234672033376Total</v>
      </c>
      <c r="C3689" s="504" t="s">
        <v>1139</v>
      </c>
      <c r="D3689" s="505" t="s">
        <v>1140</v>
      </c>
      <c r="E3689" s="505" t="s">
        <v>2992</v>
      </c>
      <c r="F3689" s="505" t="str">
        <f>F3688</f>
        <v>3376</v>
      </c>
      <c r="G3689" s="504" t="s">
        <v>3343</v>
      </c>
      <c r="H3689" s="504">
        <v>0</v>
      </c>
      <c r="I3689" s="504">
        <v>105</v>
      </c>
      <c r="J3689" s="504">
        <v>40</v>
      </c>
      <c r="K3689" s="504">
        <v>463</v>
      </c>
      <c r="L3689" s="504" t="s">
        <v>5502</v>
      </c>
      <c r="M3689" s="504" t="s">
        <v>5502</v>
      </c>
      <c r="N3689" s="504">
        <v>0</v>
      </c>
      <c r="O3689" s="504">
        <v>655</v>
      </c>
    </row>
    <row r="3690" spans="2:15" x14ac:dyDescent="0.25">
      <c r="B3690" t="str">
        <f t="shared" si="57"/>
        <v>1234672033375Female</v>
      </c>
      <c r="C3690" s="256" t="s">
        <v>1139</v>
      </c>
      <c r="D3690" s="17" t="s">
        <v>1140</v>
      </c>
      <c r="E3690" s="17" t="s">
        <v>2994</v>
      </c>
      <c r="F3690" s="17" t="s">
        <v>2995</v>
      </c>
      <c r="G3690" s="256" t="s">
        <v>3904</v>
      </c>
      <c r="H3690" s="256">
        <v>0</v>
      </c>
      <c r="I3690" s="256">
        <v>16</v>
      </c>
      <c r="J3690" s="256" t="s">
        <v>5502</v>
      </c>
      <c r="K3690" s="256">
        <v>146</v>
      </c>
      <c r="L3690" s="256" t="s">
        <v>5502</v>
      </c>
      <c r="M3690" s="256" t="s">
        <v>5502</v>
      </c>
      <c r="N3690" s="256">
        <v>0</v>
      </c>
      <c r="O3690" s="256">
        <v>178</v>
      </c>
    </row>
    <row r="3691" spans="2:15" x14ac:dyDescent="0.25">
      <c r="B3691" t="str">
        <f t="shared" si="57"/>
        <v>1234672033375Male</v>
      </c>
      <c r="C3691" s="256" t="s">
        <v>1139</v>
      </c>
      <c r="D3691" s="17" t="s">
        <v>1140</v>
      </c>
      <c r="E3691" s="17" t="s">
        <v>2994</v>
      </c>
      <c r="F3691" s="17" t="s">
        <v>2995</v>
      </c>
      <c r="G3691" s="256" t="s">
        <v>3905</v>
      </c>
      <c r="H3691" s="256">
        <v>0</v>
      </c>
      <c r="I3691" s="256">
        <v>20</v>
      </c>
      <c r="J3691" s="256" t="s">
        <v>5502</v>
      </c>
      <c r="K3691" s="256">
        <v>150</v>
      </c>
      <c r="L3691" s="256" t="s">
        <v>5502</v>
      </c>
      <c r="M3691" s="256" t="s">
        <v>5502</v>
      </c>
      <c r="N3691" s="256">
        <v>0</v>
      </c>
      <c r="O3691" s="256">
        <v>194</v>
      </c>
    </row>
    <row r="3692" spans="2:15" x14ac:dyDescent="0.25">
      <c r="B3692" t="str">
        <f t="shared" si="57"/>
        <v>1234672033375Total</v>
      </c>
      <c r="C3692" s="504" t="s">
        <v>1139</v>
      </c>
      <c r="D3692" s="505" t="s">
        <v>1140</v>
      </c>
      <c r="E3692" s="505" t="s">
        <v>2994</v>
      </c>
      <c r="F3692" s="505" t="str">
        <f>F3691</f>
        <v>3375</v>
      </c>
      <c r="G3692" s="504" t="s">
        <v>3343</v>
      </c>
      <c r="H3692" s="504">
        <v>0</v>
      </c>
      <c r="I3692" s="504">
        <v>36</v>
      </c>
      <c r="J3692" s="504">
        <v>16</v>
      </c>
      <c r="K3692" s="504">
        <v>296</v>
      </c>
      <c r="L3692" s="504" t="s">
        <v>5502</v>
      </c>
      <c r="M3692" s="504" t="s">
        <v>5502</v>
      </c>
      <c r="N3692" s="504">
        <v>0</v>
      </c>
      <c r="O3692" s="504">
        <v>372</v>
      </c>
    </row>
    <row r="3693" spans="2:15" x14ac:dyDescent="0.25">
      <c r="B3693" t="str">
        <f t="shared" si="57"/>
        <v>1234673037817Female</v>
      </c>
      <c r="C3693" s="256" t="s">
        <v>1141</v>
      </c>
      <c r="D3693" s="17" t="s">
        <v>1142</v>
      </c>
      <c r="E3693" s="17" t="s">
        <v>2996</v>
      </c>
      <c r="F3693" s="17" t="s">
        <v>2997</v>
      </c>
      <c r="G3693" s="256" t="s">
        <v>3904</v>
      </c>
      <c r="H3693" s="256">
        <v>0</v>
      </c>
      <c r="I3693" s="256">
        <v>14</v>
      </c>
      <c r="J3693" s="256">
        <v>15</v>
      </c>
      <c r="K3693" s="256">
        <v>260</v>
      </c>
      <c r="L3693" s="256">
        <v>18</v>
      </c>
      <c r="M3693" s="256">
        <v>24</v>
      </c>
      <c r="N3693" s="256">
        <v>0</v>
      </c>
      <c r="O3693" s="256">
        <v>331</v>
      </c>
    </row>
    <row r="3694" spans="2:15" x14ac:dyDescent="0.25">
      <c r="B3694" t="str">
        <f t="shared" si="57"/>
        <v>1234673037817Male</v>
      </c>
      <c r="C3694" s="256" t="s">
        <v>1141</v>
      </c>
      <c r="D3694" s="17" t="s">
        <v>1142</v>
      </c>
      <c r="E3694" s="17" t="s">
        <v>2996</v>
      </c>
      <c r="F3694" s="17" t="s">
        <v>2997</v>
      </c>
      <c r="G3694" s="256" t="s">
        <v>3905</v>
      </c>
      <c r="H3694" s="256">
        <v>0</v>
      </c>
      <c r="I3694" s="256">
        <v>13</v>
      </c>
      <c r="J3694" s="256">
        <v>14</v>
      </c>
      <c r="K3694" s="256">
        <v>265</v>
      </c>
      <c r="L3694" s="256">
        <v>18</v>
      </c>
      <c r="M3694" s="256">
        <v>25</v>
      </c>
      <c r="N3694" s="256">
        <v>0</v>
      </c>
      <c r="O3694" s="256">
        <v>335</v>
      </c>
    </row>
    <row r="3695" spans="2:15" x14ac:dyDescent="0.25">
      <c r="B3695" t="str">
        <f t="shared" si="57"/>
        <v>1234673037817Total</v>
      </c>
      <c r="C3695" s="504" t="s">
        <v>1141</v>
      </c>
      <c r="D3695" s="505" t="s">
        <v>1142</v>
      </c>
      <c r="E3695" s="505" t="s">
        <v>2996</v>
      </c>
      <c r="F3695" s="505" t="str">
        <f>F3694</f>
        <v>7817</v>
      </c>
      <c r="G3695" s="504" t="s">
        <v>3343</v>
      </c>
      <c r="H3695" s="504">
        <v>0</v>
      </c>
      <c r="I3695" s="504">
        <v>27</v>
      </c>
      <c r="J3695" s="504">
        <v>29</v>
      </c>
      <c r="K3695" s="504">
        <v>525</v>
      </c>
      <c r="L3695" s="504">
        <v>36</v>
      </c>
      <c r="M3695" s="504">
        <v>49</v>
      </c>
      <c r="N3695" s="504">
        <v>0</v>
      </c>
      <c r="O3695" s="504">
        <v>666</v>
      </c>
    </row>
    <row r="3696" spans="2:15" x14ac:dyDescent="0.25">
      <c r="B3696" t="str">
        <f t="shared" si="57"/>
        <v>1234673037818Female</v>
      </c>
      <c r="C3696" s="256" t="s">
        <v>1141</v>
      </c>
      <c r="D3696" s="17" t="s">
        <v>1142</v>
      </c>
      <c r="E3696" s="17" t="s">
        <v>2998</v>
      </c>
      <c r="F3696" s="17" t="s">
        <v>2999</v>
      </c>
      <c r="G3696" s="256" t="s">
        <v>3904</v>
      </c>
      <c r="H3696" s="256">
        <v>0</v>
      </c>
      <c r="I3696" s="256">
        <v>18</v>
      </c>
      <c r="J3696" s="256" t="s">
        <v>5502</v>
      </c>
      <c r="K3696" s="256">
        <v>266</v>
      </c>
      <c r="L3696" s="256" t="s">
        <v>5502</v>
      </c>
      <c r="M3696" s="256">
        <v>28</v>
      </c>
      <c r="N3696" s="256">
        <v>0</v>
      </c>
      <c r="O3696" s="256">
        <v>334</v>
      </c>
    </row>
    <row r="3697" spans="2:15" x14ac:dyDescent="0.25">
      <c r="B3697" t="str">
        <f t="shared" si="57"/>
        <v>1234673037818Male</v>
      </c>
      <c r="C3697" s="256" t="s">
        <v>1141</v>
      </c>
      <c r="D3697" s="17" t="s">
        <v>1142</v>
      </c>
      <c r="E3697" s="17" t="s">
        <v>2998</v>
      </c>
      <c r="F3697" s="17" t="s">
        <v>2999</v>
      </c>
      <c r="G3697" s="256" t="s">
        <v>3905</v>
      </c>
      <c r="H3697" s="256">
        <v>0</v>
      </c>
      <c r="I3697" s="256">
        <v>21</v>
      </c>
      <c r="J3697" s="256" t="s">
        <v>5502</v>
      </c>
      <c r="K3697" s="256">
        <v>270</v>
      </c>
      <c r="L3697" s="256" t="s">
        <v>5502</v>
      </c>
      <c r="M3697" s="256">
        <v>22</v>
      </c>
      <c r="N3697" s="256">
        <v>0</v>
      </c>
      <c r="O3697" s="256">
        <v>331</v>
      </c>
    </row>
    <row r="3698" spans="2:15" x14ac:dyDescent="0.25">
      <c r="B3698" t="str">
        <f t="shared" si="57"/>
        <v>1234673037818Total</v>
      </c>
      <c r="C3698" s="504" t="s">
        <v>1141</v>
      </c>
      <c r="D3698" s="505" t="s">
        <v>1142</v>
      </c>
      <c r="E3698" s="505" t="s">
        <v>2998</v>
      </c>
      <c r="F3698" s="505" t="str">
        <f>F3697</f>
        <v>7818</v>
      </c>
      <c r="G3698" s="504" t="s">
        <v>3343</v>
      </c>
      <c r="H3698" s="504">
        <v>0</v>
      </c>
      <c r="I3698" s="504">
        <v>39</v>
      </c>
      <c r="J3698" s="504">
        <v>17</v>
      </c>
      <c r="K3698" s="504">
        <v>536</v>
      </c>
      <c r="L3698" s="504">
        <v>23</v>
      </c>
      <c r="M3698" s="504">
        <v>50</v>
      </c>
      <c r="N3698" s="504">
        <v>0</v>
      </c>
      <c r="O3698" s="504">
        <v>665</v>
      </c>
    </row>
    <row r="3699" spans="2:15" x14ac:dyDescent="0.25">
      <c r="B3699" t="str">
        <f t="shared" si="57"/>
        <v>1234673033367Female</v>
      </c>
      <c r="C3699" s="256" t="s">
        <v>1141</v>
      </c>
      <c r="D3699" s="17" t="s">
        <v>1142</v>
      </c>
      <c r="E3699" s="17" t="s">
        <v>5436</v>
      </c>
      <c r="F3699" s="17" t="s">
        <v>3000</v>
      </c>
      <c r="G3699" s="256" t="s">
        <v>3904</v>
      </c>
      <c r="H3699" s="256" t="s">
        <v>5502</v>
      </c>
      <c r="I3699" s="256">
        <v>57</v>
      </c>
      <c r="J3699" s="256">
        <v>43</v>
      </c>
      <c r="K3699" s="256">
        <v>968</v>
      </c>
      <c r="L3699" s="256" t="s">
        <v>5502</v>
      </c>
      <c r="M3699" s="256">
        <v>77</v>
      </c>
      <c r="N3699" s="256">
        <v>0</v>
      </c>
      <c r="O3699" s="256">
        <v>1187</v>
      </c>
    </row>
    <row r="3700" spans="2:15" x14ac:dyDescent="0.25">
      <c r="B3700" t="str">
        <f t="shared" si="57"/>
        <v>1234673033367Male</v>
      </c>
      <c r="C3700" s="256" t="s">
        <v>1141</v>
      </c>
      <c r="D3700" s="17" t="s">
        <v>1142</v>
      </c>
      <c r="E3700" s="17" t="s">
        <v>5436</v>
      </c>
      <c r="F3700" s="17" t="s">
        <v>3000</v>
      </c>
      <c r="G3700" s="256" t="s">
        <v>3905</v>
      </c>
      <c r="H3700" s="256" t="s">
        <v>5502</v>
      </c>
      <c r="I3700" s="256">
        <v>59</v>
      </c>
      <c r="J3700" s="256">
        <v>45</v>
      </c>
      <c r="K3700" s="256">
        <v>1058</v>
      </c>
      <c r="L3700" s="256" t="s">
        <v>5502</v>
      </c>
      <c r="M3700" s="256">
        <v>66</v>
      </c>
      <c r="N3700" s="256">
        <v>0</v>
      </c>
      <c r="O3700" s="256">
        <v>1269</v>
      </c>
    </row>
    <row r="3701" spans="2:15" x14ac:dyDescent="0.25">
      <c r="B3701" t="str">
        <f t="shared" si="57"/>
        <v>1234673033367Total</v>
      </c>
      <c r="C3701" s="504" t="s">
        <v>1141</v>
      </c>
      <c r="D3701" s="505" t="s">
        <v>1142</v>
      </c>
      <c r="E3701" s="505" t="s">
        <v>5436</v>
      </c>
      <c r="F3701" s="505" t="str">
        <f>F3700</f>
        <v>3367</v>
      </c>
      <c r="G3701" s="504" t="s">
        <v>3343</v>
      </c>
      <c r="H3701" s="504" t="s">
        <v>5502</v>
      </c>
      <c r="I3701" s="504">
        <v>116</v>
      </c>
      <c r="J3701" s="504">
        <v>88</v>
      </c>
      <c r="K3701" s="504">
        <v>2026</v>
      </c>
      <c r="L3701" s="504" t="s">
        <v>5502</v>
      </c>
      <c r="M3701" s="504">
        <v>143</v>
      </c>
      <c r="N3701" s="504">
        <v>0</v>
      </c>
      <c r="O3701" s="504">
        <v>2456</v>
      </c>
    </row>
    <row r="3702" spans="2:15" x14ac:dyDescent="0.25">
      <c r="B3702" t="str">
        <f t="shared" si="57"/>
        <v>1101480027426Female</v>
      </c>
      <c r="C3702" s="256" t="s">
        <v>1143</v>
      </c>
      <c r="D3702" s="17" t="s">
        <v>1144</v>
      </c>
      <c r="E3702" s="17" t="s">
        <v>3001</v>
      </c>
      <c r="F3702" s="17" t="s">
        <v>3002</v>
      </c>
      <c r="G3702" s="256" t="s">
        <v>3904</v>
      </c>
      <c r="H3702" s="256" t="s">
        <v>5502</v>
      </c>
      <c r="I3702" s="256" t="s">
        <v>5502</v>
      </c>
      <c r="J3702" s="256" t="s">
        <v>5502</v>
      </c>
      <c r="K3702" s="256">
        <v>229</v>
      </c>
      <c r="L3702" s="256">
        <v>18</v>
      </c>
      <c r="M3702" s="256">
        <v>21</v>
      </c>
      <c r="N3702" s="256">
        <v>0</v>
      </c>
      <c r="O3702" s="256">
        <v>282</v>
      </c>
    </row>
    <row r="3703" spans="2:15" x14ac:dyDescent="0.25">
      <c r="B3703" t="str">
        <f t="shared" si="57"/>
        <v>1101480027426Male</v>
      </c>
      <c r="C3703" s="256" t="s">
        <v>1143</v>
      </c>
      <c r="D3703" s="17" t="s">
        <v>1144</v>
      </c>
      <c r="E3703" s="17" t="s">
        <v>3001</v>
      </c>
      <c r="F3703" s="17" t="s">
        <v>3002</v>
      </c>
      <c r="G3703" s="256" t="s">
        <v>3905</v>
      </c>
      <c r="H3703" s="256" t="s">
        <v>5502</v>
      </c>
      <c r="I3703" s="256" t="s">
        <v>5502</v>
      </c>
      <c r="J3703" s="256" t="s">
        <v>5502</v>
      </c>
      <c r="K3703" s="256">
        <v>203</v>
      </c>
      <c r="L3703" s="256">
        <v>13</v>
      </c>
      <c r="M3703" s="256">
        <v>18</v>
      </c>
      <c r="N3703" s="256">
        <v>0</v>
      </c>
      <c r="O3703" s="256">
        <v>248</v>
      </c>
    </row>
    <row r="3704" spans="2:15" x14ac:dyDescent="0.25">
      <c r="B3704" t="str">
        <f t="shared" si="57"/>
        <v>1101480027426Total</v>
      </c>
      <c r="C3704" s="504" t="s">
        <v>1143</v>
      </c>
      <c r="D3704" s="505" t="s">
        <v>1144</v>
      </c>
      <c r="E3704" s="505" t="s">
        <v>3001</v>
      </c>
      <c r="F3704" s="505" t="str">
        <f>F3703</f>
        <v>7426</v>
      </c>
      <c r="G3704" s="504" t="s">
        <v>3343</v>
      </c>
      <c r="H3704" s="504" t="s">
        <v>5502</v>
      </c>
      <c r="I3704" s="504" t="s">
        <v>5502</v>
      </c>
      <c r="J3704" s="504">
        <v>18</v>
      </c>
      <c r="K3704" s="504">
        <v>432</v>
      </c>
      <c r="L3704" s="504">
        <v>31</v>
      </c>
      <c r="M3704" s="504">
        <v>39</v>
      </c>
      <c r="N3704" s="504">
        <v>0</v>
      </c>
      <c r="O3704" s="504">
        <v>530</v>
      </c>
    </row>
    <row r="3705" spans="2:15" x14ac:dyDescent="0.25">
      <c r="B3705" t="str">
        <f t="shared" si="57"/>
        <v>1101480026234Female</v>
      </c>
      <c r="C3705" s="256" t="s">
        <v>1143</v>
      </c>
      <c r="D3705" s="17" t="s">
        <v>1144</v>
      </c>
      <c r="E3705" s="17" t="s">
        <v>3003</v>
      </c>
      <c r="F3705" s="17" t="s">
        <v>3004</v>
      </c>
      <c r="G3705" s="256" t="s">
        <v>3904</v>
      </c>
      <c r="H3705" s="256">
        <v>0</v>
      </c>
      <c r="I3705" s="256" t="s">
        <v>5502</v>
      </c>
      <c r="J3705" s="256" t="s">
        <v>5502</v>
      </c>
      <c r="K3705" s="256">
        <v>198</v>
      </c>
      <c r="L3705" s="256">
        <v>14</v>
      </c>
      <c r="M3705" s="256">
        <v>35</v>
      </c>
      <c r="N3705" s="256">
        <v>0</v>
      </c>
      <c r="O3705" s="256">
        <v>265</v>
      </c>
    </row>
    <row r="3706" spans="2:15" x14ac:dyDescent="0.25">
      <c r="B3706" t="str">
        <f t="shared" si="57"/>
        <v>1101480026234Male</v>
      </c>
      <c r="C3706" s="256" t="s">
        <v>1143</v>
      </c>
      <c r="D3706" s="17" t="s">
        <v>1144</v>
      </c>
      <c r="E3706" s="17" t="s">
        <v>3003</v>
      </c>
      <c r="F3706" s="17" t="s">
        <v>3004</v>
      </c>
      <c r="G3706" s="256" t="s">
        <v>3905</v>
      </c>
      <c r="H3706" s="256">
        <v>0</v>
      </c>
      <c r="I3706" s="256" t="s">
        <v>5502</v>
      </c>
      <c r="J3706" s="256" t="s">
        <v>5502</v>
      </c>
      <c r="K3706" s="256">
        <v>205</v>
      </c>
      <c r="L3706" s="256">
        <v>23</v>
      </c>
      <c r="M3706" s="256">
        <v>21</v>
      </c>
      <c r="N3706" s="256">
        <v>0</v>
      </c>
      <c r="O3706" s="256">
        <v>271</v>
      </c>
    </row>
    <row r="3707" spans="2:15" x14ac:dyDescent="0.25">
      <c r="B3707" t="str">
        <f t="shared" si="57"/>
        <v>1101480026234Total</v>
      </c>
      <c r="C3707" s="504" t="s">
        <v>1143</v>
      </c>
      <c r="D3707" s="505" t="s">
        <v>1144</v>
      </c>
      <c r="E3707" s="505" t="s">
        <v>3003</v>
      </c>
      <c r="F3707" s="505" t="str">
        <f>F3706</f>
        <v>6234</v>
      </c>
      <c r="G3707" s="504" t="s">
        <v>3343</v>
      </c>
      <c r="H3707" s="504">
        <v>0</v>
      </c>
      <c r="I3707" s="504">
        <v>17</v>
      </c>
      <c r="J3707" s="504">
        <v>23</v>
      </c>
      <c r="K3707" s="504">
        <v>403</v>
      </c>
      <c r="L3707" s="504">
        <v>37</v>
      </c>
      <c r="M3707" s="504">
        <v>56</v>
      </c>
      <c r="N3707" s="504">
        <v>0</v>
      </c>
      <c r="O3707" s="504">
        <v>536</v>
      </c>
    </row>
    <row r="3708" spans="2:15" x14ac:dyDescent="0.25">
      <c r="B3708" t="str">
        <f t="shared" si="57"/>
        <v>1101480021364Female</v>
      </c>
      <c r="C3708" s="256" t="s">
        <v>1143</v>
      </c>
      <c r="D3708" s="17" t="s">
        <v>1144</v>
      </c>
      <c r="E3708" s="17" t="s">
        <v>3005</v>
      </c>
      <c r="F3708" s="17" t="s">
        <v>3006</v>
      </c>
      <c r="G3708" s="256" t="s">
        <v>3904</v>
      </c>
      <c r="H3708" s="256" t="s">
        <v>5502</v>
      </c>
      <c r="I3708" s="256">
        <v>23</v>
      </c>
      <c r="J3708" s="256">
        <v>33</v>
      </c>
      <c r="K3708" s="256">
        <v>958</v>
      </c>
      <c r="L3708" s="256">
        <v>32</v>
      </c>
      <c r="M3708" s="256">
        <v>81</v>
      </c>
      <c r="N3708" s="256" t="s">
        <v>5502</v>
      </c>
      <c r="O3708" s="256">
        <v>1130</v>
      </c>
    </row>
    <row r="3709" spans="2:15" x14ac:dyDescent="0.25">
      <c r="B3709" t="str">
        <f t="shared" si="57"/>
        <v>1101480021364Male</v>
      </c>
      <c r="C3709" s="256" t="s">
        <v>1143</v>
      </c>
      <c r="D3709" s="17" t="s">
        <v>1144</v>
      </c>
      <c r="E3709" s="17" t="s">
        <v>3005</v>
      </c>
      <c r="F3709" s="17" t="s">
        <v>3006</v>
      </c>
      <c r="G3709" s="256" t="s">
        <v>3905</v>
      </c>
      <c r="H3709" s="256" t="s">
        <v>5502</v>
      </c>
      <c r="I3709" s="256">
        <v>44</v>
      </c>
      <c r="J3709" s="256">
        <v>42</v>
      </c>
      <c r="K3709" s="256">
        <v>946</v>
      </c>
      <c r="L3709" s="256">
        <v>39</v>
      </c>
      <c r="M3709" s="256">
        <v>73</v>
      </c>
      <c r="N3709" s="256" t="s">
        <v>5502</v>
      </c>
      <c r="O3709" s="256">
        <v>1149</v>
      </c>
    </row>
    <row r="3710" spans="2:15" x14ac:dyDescent="0.25">
      <c r="B3710" t="str">
        <f t="shared" si="57"/>
        <v>1101480021364Total</v>
      </c>
      <c r="C3710" s="504" t="s">
        <v>1143</v>
      </c>
      <c r="D3710" s="505" t="s">
        <v>1144</v>
      </c>
      <c r="E3710" s="505" t="s">
        <v>3005</v>
      </c>
      <c r="F3710" s="505" t="str">
        <f>F3709</f>
        <v>1364</v>
      </c>
      <c r="G3710" s="504" t="s">
        <v>3343</v>
      </c>
      <c r="H3710" s="504" t="s">
        <v>5502</v>
      </c>
      <c r="I3710" s="504">
        <v>67</v>
      </c>
      <c r="J3710" s="504">
        <v>75</v>
      </c>
      <c r="K3710" s="504">
        <v>1904</v>
      </c>
      <c r="L3710" s="504">
        <v>71</v>
      </c>
      <c r="M3710" s="504">
        <v>154</v>
      </c>
      <c r="N3710" s="504" t="s">
        <v>5502</v>
      </c>
      <c r="O3710" s="504">
        <v>2279</v>
      </c>
    </row>
    <row r="3711" spans="2:15" x14ac:dyDescent="0.25">
      <c r="B3711" t="str">
        <f t="shared" si="57"/>
        <v>1030288076113Female</v>
      </c>
      <c r="C3711" s="256" t="s">
        <v>1145</v>
      </c>
      <c r="D3711" s="17" t="s">
        <v>5584</v>
      </c>
      <c r="E3711" s="17" t="s">
        <v>5584</v>
      </c>
      <c r="F3711" s="17" t="s">
        <v>3892</v>
      </c>
      <c r="G3711" s="256" t="s">
        <v>3904</v>
      </c>
      <c r="H3711" s="256">
        <v>0</v>
      </c>
      <c r="I3711" s="256">
        <v>40</v>
      </c>
      <c r="J3711" s="256" t="s">
        <v>5502</v>
      </c>
      <c r="K3711" s="256">
        <v>208</v>
      </c>
      <c r="L3711" s="256">
        <v>26</v>
      </c>
      <c r="M3711" s="256" t="s">
        <v>5502</v>
      </c>
      <c r="N3711" s="256">
        <v>0</v>
      </c>
      <c r="O3711" s="256">
        <v>289</v>
      </c>
    </row>
    <row r="3712" spans="2:15" x14ac:dyDescent="0.25">
      <c r="B3712" t="str">
        <f t="shared" si="57"/>
        <v>1030288076113Male</v>
      </c>
      <c r="C3712" s="256" t="s">
        <v>1145</v>
      </c>
      <c r="D3712" s="17" t="s">
        <v>5584</v>
      </c>
      <c r="E3712" s="17" t="s">
        <v>5584</v>
      </c>
      <c r="F3712" s="17" t="s">
        <v>3892</v>
      </c>
      <c r="G3712" s="256" t="s">
        <v>3905</v>
      </c>
      <c r="H3712" s="256" t="s">
        <v>5502</v>
      </c>
      <c r="I3712" s="256">
        <v>39</v>
      </c>
      <c r="J3712" s="256" t="s">
        <v>5502</v>
      </c>
      <c r="K3712" s="256">
        <v>338</v>
      </c>
      <c r="L3712" s="256">
        <v>15</v>
      </c>
      <c r="M3712" s="256" t="s">
        <v>5502</v>
      </c>
      <c r="N3712" s="256">
        <v>0</v>
      </c>
      <c r="O3712" s="256">
        <v>408</v>
      </c>
    </row>
    <row r="3713" spans="2:15" x14ac:dyDescent="0.25">
      <c r="B3713" t="str">
        <f t="shared" si="57"/>
        <v>1030288076113Total</v>
      </c>
      <c r="C3713" s="504" t="s">
        <v>1145</v>
      </c>
      <c r="D3713" s="505" t="s">
        <v>5584</v>
      </c>
      <c r="E3713" s="505" t="s">
        <v>5584</v>
      </c>
      <c r="F3713" s="505" t="str">
        <f>F3712</f>
        <v>6113</v>
      </c>
      <c r="G3713" s="504" t="s">
        <v>3343</v>
      </c>
      <c r="H3713" s="504" t="s">
        <v>5502</v>
      </c>
      <c r="I3713" s="504">
        <v>79</v>
      </c>
      <c r="J3713" s="504" t="s">
        <v>5502</v>
      </c>
      <c r="K3713" s="504">
        <v>546</v>
      </c>
      <c r="L3713" s="504">
        <v>41</v>
      </c>
      <c r="M3713" s="504">
        <v>21</v>
      </c>
      <c r="N3713" s="504">
        <v>0</v>
      </c>
      <c r="O3713" s="504">
        <v>697</v>
      </c>
    </row>
    <row r="3714" spans="2:15" x14ac:dyDescent="0.25">
      <c r="B3714" t="str">
        <f t="shared" si="57"/>
        <v>1030288330260Female</v>
      </c>
      <c r="C3714" s="256" t="s">
        <v>1146</v>
      </c>
      <c r="D3714" s="17" t="s">
        <v>1147</v>
      </c>
      <c r="E3714" s="17" t="s">
        <v>3007</v>
      </c>
      <c r="F3714" s="17" t="s">
        <v>3008</v>
      </c>
      <c r="G3714" s="256" t="s">
        <v>3904</v>
      </c>
      <c r="H3714" s="256">
        <v>0</v>
      </c>
      <c r="I3714" s="256">
        <v>36</v>
      </c>
      <c r="J3714" s="256" t="s">
        <v>5502</v>
      </c>
      <c r="K3714" s="256">
        <v>63</v>
      </c>
      <c r="L3714" s="256" t="s">
        <v>5502</v>
      </c>
      <c r="M3714" s="256">
        <v>0</v>
      </c>
      <c r="N3714" s="256">
        <v>0</v>
      </c>
      <c r="O3714" s="256">
        <v>105</v>
      </c>
    </row>
    <row r="3715" spans="2:15" x14ac:dyDescent="0.25">
      <c r="B3715" t="str">
        <f t="shared" si="57"/>
        <v>1030288330260Male</v>
      </c>
      <c r="C3715" s="256" t="s">
        <v>1146</v>
      </c>
      <c r="D3715" s="17" t="s">
        <v>1147</v>
      </c>
      <c r="E3715" s="17" t="s">
        <v>3007</v>
      </c>
      <c r="F3715" s="17" t="s">
        <v>3008</v>
      </c>
      <c r="G3715" s="256" t="s">
        <v>3905</v>
      </c>
      <c r="H3715" s="256">
        <v>0</v>
      </c>
      <c r="I3715" s="256">
        <v>35</v>
      </c>
      <c r="J3715" s="256">
        <v>0</v>
      </c>
      <c r="K3715" s="256">
        <v>52</v>
      </c>
      <c r="L3715" s="256" t="s">
        <v>5502</v>
      </c>
      <c r="M3715" s="256" t="s">
        <v>5502</v>
      </c>
      <c r="N3715" s="256">
        <v>0</v>
      </c>
      <c r="O3715" s="256">
        <v>92</v>
      </c>
    </row>
    <row r="3716" spans="2:15" x14ac:dyDescent="0.25">
      <c r="B3716" t="str">
        <f t="shared" si="57"/>
        <v>1030288330260Total</v>
      </c>
      <c r="C3716" s="504" t="s">
        <v>1146</v>
      </c>
      <c r="D3716" s="505" t="s">
        <v>1147</v>
      </c>
      <c r="E3716" s="505" t="s">
        <v>3007</v>
      </c>
      <c r="F3716" s="505" t="str">
        <f>F3715</f>
        <v>0260</v>
      </c>
      <c r="G3716" s="504" t="s">
        <v>3343</v>
      </c>
      <c r="H3716" s="504">
        <v>0</v>
      </c>
      <c r="I3716" s="504">
        <v>71</v>
      </c>
      <c r="J3716" s="504" t="s">
        <v>5502</v>
      </c>
      <c r="K3716" s="504">
        <v>115</v>
      </c>
      <c r="L3716" s="504" t="s">
        <v>5502</v>
      </c>
      <c r="M3716" s="504" t="s">
        <v>5502</v>
      </c>
      <c r="N3716" s="504">
        <v>0</v>
      </c>
      <c r="O3716" s="504">
        <v>197</v>
      </c>
    </row>
    <row r="3717" spans="2:15" x14ac:dyDescent="0.25">
      <c r="B3717" t="str">
        <f t="shared" ref="B3717:B3780" si="58">C3717&amp;F3717&amp;G3717</f>
        <v>1030288330196Female</v>
      </c>
      <c r="C3717" s="256" t="s">
        <v>1146</v>
      </c>
      <c r="D3717" s="17" t="s">
        <v>1147</v>
      </c>
      <c r="E3717" s="17" t="s">
        <v>3009</v>
      </c>
      <c r="F3717" s="17" t="s">
        <v>3010</v>
      </c>
      <c r="G3717" s="256" t="s">
        <v>3904</v>
      </c>
      <c r="H3717" s="256">
        <v>0</v>
      </c>
      <c r="I3717" s="256">
        <v>96</v>
      </c>
      <c r="J3717" s="256" t="s">
        <v>5502</v>
      </c>
      <c r="K3717" s="256">
        <v>137</v>
      </c>
      <c r="L3717" s="256" t="s">
        <v>5502</v>
      </c>
      <c r="M3717" s="256">
        <v>0</v>
      </c>
      <c r="N3717" s="256">
        <v>0</v>
      </c>
      <c r="O3717" s="256">
        <v>243</v>
      </c>
    </row>
    <row r="3718" spans="2:15" x14ac:dyDescent="0.25">
      <c r="B3718" t="str">
        <f t="shared" si="58"/>
        <v>1030288330196Male</v>
      </c>
      <c r="C3718" s="256" t="s">
        <v>1146</v>
      </c>
      <c r="D3718" s="17" t="s">
        <v>1147</v>
      </c>
      <c r="E3718" s="17" t="s">
        <v>3009</v>
      </c>
      <c r="F3718" s="17" t="s">
        <v>3010</v>
      </c>
      <c r="G3718" s="256" t="s">
        <v>3905</v>
      </c>
      <c r="H3718" s="256">
        <v>0</v>
      </c>
      <c r="I3718" s="256">
        <v>90</v>
      </c>
      <c r="J3718" s="256" t="s">
        <v>5502</v>
      </c>
      <c r="K3718" s="256">
        <v>133</v>
      </c>
      <c r="L3718" s="256">
        <v>12</v>
      </c>
      <c r="M3718" s="256" t="s">
        <v>5502</v>
      </c>
      <c r="N3718" s="256">
        <v>0</v>
      </c>
      <c r="O3718" s="256">
        <v>239</v>
      </c>
    </row>
    <row r="3719" spans="2:15" x14ac:dyDescent="0.25">
      <c r="B3719" t="str">
        <f t="shared" si="58"/>
        <v>1030288330196Total</v>
      </c>
      <c r="C3719" s="504" t="s">
        <v>1146</v>
      </c>
      <c r="D3719" s="505" t="s">
        <v>1147</v>
      </c>
      <c r="E3719" s="505" t="s">
        <v>3009</v>
      </c>
      <c r="F3719" s="505" t="str">
        <f>F3718</f>
        <v>0196</v>
      </c>
      <c r="G3719" s="504" t="s">
        <v>3343</v>
      </c>
      <c r="H3719" s="504">
        <v>0</v>
      </c>
      <c r="I3719" s="504">
        <v>186</v>
      </c>
      <c r="J3719" s="504" t="s">
        <v>5502</v>
      </c>
      <c r="K3719" s="504">
        <v>270</v>
      </c>
      <c r="L3719" s="504" t="s">
        <v>5502</v>
      </c>
      <c r="M3719" s="504" t="s">
        <v>5502</v>
      </c>
      <c r="N3719" s="504">
        <v>0</v>
      </c>
      <c r="O3719" s="504">
        <v>482</v>
      </c>
    </row>
    <row r="3720" spans="2:15" x14ac:dyDescent="0.25">
      <c r="B3720" t="str">
        <f t="shared" si="58"/>
        <v>1152280031801Female</v>
      </c>
      <c r="C3720" s="256" t="s">
        <v>1148</v>
      </c>
      <c r="D3720" s="17" t="s">
        <v>1149</v>
      </c>
      <c r="E3720" s="17" t="s">
        <v>3011</v>
      </c>
      <c r="F3720" s="17" t="s">
        <v>3012</v>
      </c>
      <c r="G3720" s="256" t="s">
        <v>3904</v>
      </c>
      <c r="H3720" s="256" t="s">
        <v>5502</v>
      </c>
      <c r="I3720" s="256">
        <v>154</v>
      </c>
      <c r="J3720" s="256">
        <v>69</v>
      </c>
      <c r="K3720" s="256">
        <v>49</v>
      </c>
      <c r="L3720" s="256">
        <v>20</v>
      </c>
      <c r="M3720" s="256" t="s">
        <v>5502</v>
      </c>
      <c r="N3720" s="256">
        <v>0</v>
      </c>
      <c r="O3720" s="256">
        <v>295</v>
      </c>
    </row>
    <row r="3721" spans="2:15" x14ac:dyDescent="0.25">
      <c r="B3721" t="str">
        <f t="shared" si="58"/>
        <v>1152280031801Male</v>
      </c>
      <c r="C3721" s="256" t="s">
        <v>1148</v>
      </c>
      <c r="D3721" s="17" t="s">
        <v>1149</v>
      </c>
      <c r="E3721" s="17" t="s">
        <v>3011</v>
      </c>
      <c r="F3721" s="17" t="s">
        <v>3012</v>
      </c>
      <c r="G3721" s="256" t="s">
        <v>3905</v>
      </c>
      <c r="H3721" s="256">
        <v>0</v>
      </c>
      <c r="I3721" s="256">
        <v>150</v>
      </c>
      <c r="J3721" s="256">
        <v>67</v>
      </c>
      <c r="K3721" s="256">
        <v>48</v>
      </c>
      <c r="L3721" s="256">
        <v>17</v>
      </c>
      <c r="M3721" s="256">
        <v>0</v>
      </c>
      <c r="N3721" s="256">
        <v>0</v>
      </c>
      <c r="O3721" s="256">
        <v>282</v>
      </c>
    </row>
    <row r="3722" spans="2:15" x14ac:dyDescent="0.25">
      <c r="B3722" t="str">
        <f t="shared" si="58"/>
        <v>1152280031801Total</v>
      </c>
      <c r="C3722" s="504" t="s">
        <v>1148</v>
      </c>
      <c r="D3722" s="505" t="s">
        <v>1149</v>
      </c>
      <c r="E3722" s="505" t="s">
        <v>3011</v>
      </c>
      <c r="F3722" s="505" t="str">
        <f>F3721</f>
        <v>1801</v>
      </c>
      <c r="G3722" s="504" t="s">
        <v>3343</v>
      </c>
      <c r="H3722" s="504" t="s">
        <v>5502</v>
      </c>
      <c r="I3722" s="504">
        <v>304</v>
      </c>
      <c r="J3722" s="504">
        <v>136</v>
      </c>
      <c r="K3722" s="504">
        <v>97</v>
      </c>
      <c r="L3722" s="504">
        <v>37</v>
      </c>
      <c r="M3722" s="504" t="s">
        <v>5502</v>
      </c>
      <c r="N3722" s="504">
        <v>0</v>
      </c>
      <c r="O3722" s="504">
        <v>577</v>
      </c>
    </row>
    <row r="3723" spans="2:15" x14ac:dyDescent="0.25">
      <c r="B3723" t="str">
        <f t="shared" si="58"/>
        <v>1030288530477Female</v>
      </c>
      <c r="C3723" s="256" t="s">
        <v>1150</v>
      </c>
      <c r="D3723" s="17" t="s">
        <v>1151</v>
      </c>
      <c r="E3723" s="17" t="s">
        <v>10723</v>
      </c>
      <c r="F3723" s="17" t="s">
        <v>3013</v>
      </c>
      <c r="G3723" s="256" t="s">
        <v>3904</v>
      </c>
      <c r="H3723" s="256">
        <v>0</v>
      </c>
      <c r="I3723" s="256">
        <v>131</v>
      </c>
      <c r="J3723" s="256" t="s">
        <v>5502</v>
      </c>
      <c r="K3723" s="256">
        <v>83</v>
      </c>
      <c r="L3723" s="256">
        <v>17</v>
      </c>
      <c r="M3723" s="256" t="s">
        <v>5502</v>
      </c>
      <c r="N3723" s="256">
        <v>0</v>
      </c>
      <c r="O3723" s="256">
        <v>235</v>
      </c>
    </row>
    <row r="3724" spans="2:15" x14ac:dyDescent="0.25">
      <c r="B3724" t="str">
        <f t="shared" si="58"/>
        <v>1030288530477Male</v>
      </c>
      <c r="C3724" s="256" t="s">
        <v>1150</v>
      </c>
      <c r="D3724" s="17" t="s">
        <v>1151</v>
      </c>
      <c r="E3724" s="17" t="s">
        <v>10723</v>
      </c>
      <c r="F3724" s="17" t="s">
        <v>3013</v>
      </c>
      <c r="G3724" s="256" t="s">
        <v>3905</v>
      </c>
      <c r="H3724" s="256">
        <v>0</v>
      </c>
      <c r="I3724" s="256">
        <v>125</v>
      </c>
      <c r="J3724" s="256" t="s">
        <v>5502</v>
      </c>
      <c r="K3724" s="256">
        <v>95</v>
      </c>
      <c r="L3724" s="256">
        <v>23</v>
      </c>
      <c r="M3724" s="256" t="s">
        <v>5502</v>
      </c>
      <c r="N3724" s="256">
        <v>0</v>
      </c>
      <c r="O3724" s="256">
        <v>248</v>
      </c>
    </row>
    <row r="3725" spans="2:15" x14ac:dyDescent="0.25">
      <c r="B3725" t="str">
        <f t="shared" si="58"/>
        <v>1030288530477Total</v>
      </c>
      <c r="C3725" s="504" t="s">
        <v>1150</v>
      </c>
      <c r="D3725" s="505" t="s">
        <v>1151</v>
      </c>
      <c r="E3725" s="505" t="s">
        <v>10723</v>
      </c>
      <c r="F3725" s="505" t="str">
        <f>F3724</f>
        <v>0477</v>
      </c>
      <c r="G3725" s="504" t="s">
        <v>3343</v>
      </c>
      <c r="H3725" s="504">
        <v>0</v>
      </c>
      <c r="I3725" s="504">
        <v>256</v>
      </c>
      <c r="J3725" s="504" t="s">
        <v>5502</v>
      </c>
      <c r="K3725" s="504">
        <v>178</v>
      </c>
      <c r="L3725" s="504">
        <v>40</v>
      </c>
      <c r="M3725" s="504" t="s">
        <v>5502</v>
      </c>
      <c r="N3725" s="504">
        <v>0</v>
      </c>
      <c r="O3725" s="504">
        <v>483</v>
      </c>
    </row>
    <row r="3726" spans="2:15" x14ac:dyDescent="0.25">
      <c r="B3726" t="str">
        <f t="shared" si="58"/>
        <v>1204560033224Female</v>
      </c>
      <c r="C3726" s="256" t="s">
        <v>1152</v>
      </c>
      <c r="D3726" s="17" t="s">
        <v>1153</v>
      </c>
      <c r="E3726" s="17" t="s">
        <v>3014</v>
      </c>
      <c r="F3726" s="17" t="s">
        <v>3015</v>
      </c>
      <c r="G3726" s="256" t="s">
        <v>3904</v>
      </c>
      <c r="H3726" s="256">
        <v>0</v>
      </c>
      <c r="I3726" s="256">
        <v>114</v>
      </c>
      <c r="J3726" s="256">
        <v>113</v>
      </c>
      <c r="K3726" s="256">
        <v>344</v>
      </c>
      <c r="L3726" s="256" t="s">
        <v>5502</v>
      </c>
      <c r="M3726" s="256">
        <v>21</v>
      </c>
      <c r="N3726" s="256" t="s">
        <v>5502</v>
      </c>
      <c r="O3726" s="256">
        <v>608</v>
      </c>
    </row>
    <row r="3727" spans="2:15" x14ac:dyDescent="0.25">
      <c r="B3727" t="str">
        <f t="shared" si="58"/>
        <v>1204560033224Male</v>
      </c>
      <c r="C3727" s="256" t="s">
        <v>1152</v>
      </c>
      <c r="D3727" s="17" t="s">
        <v>1153</v>
      </c>
      <c r="E3727" s="17" t="s">
        <v>3014</v>
      </c>
      <c r="F3727" s="17" t="s">
        <v>3015</v>
      </c>
      <c r="G3727" s="256" t="s">
        <v>3905</v>
      </c>
      <c r="H3727" s="256">
        <v>0</v>
      </c>
      <c r="I3727" s="256">
        <v>143</v>
      </c>
      <c r="J3727" s="256">
        <v>109</v>
      </c>
      <c r="K3727" s="256">
        <v>356</v>
      </c>
      <c r="L3727" s="256" t="s">
        <v>5502</v>
      </c>
      <c r="M3727" s="256">
        <v>24</v>
      </c>
      <c r="N3727" s="256" t="s">
        <v>5502</v>
      </c>
      <c r="O3727" s="256">
        <v>644</v>
      </c>
    </row>
    <row r="3728" spans="2:15" x14ac:dyDescent="0.25">
      <c r="B3728" t="str">
        <f t="shared" si="58"/>
        <v>1204560033224Total</v>
      </c>
      <c r="C3728" s="504" t="s">
        <v>1152</v>
      </c>
      <c r="D3728" s="505" t="s">
        <v>1153</v>
      </c>
      <c r="E3728" s="505" t="s">
        <v>3014</v>
      </c>
      <c r="F3728" s="505" t="str">
        <f>F3727</f>
        <v>3224</v>
      </c>
      <c r="G3728" s="504" t="s">
        <v>3343</v>
      </c>
      <c r="H3728" s="504">
        <v>0</v>
      </c>
      <c r="I3728" s="504">
        <v>257</v>
      </c>
      <c r="J3728" s="504">
        <v>222</v>
      </c>
      <c r="K3728" s="504">
        <v>700</v>
      </c>
      <c r="L3728" s="504" t="s">
        <v>5502</v>
      </c>
      <c r="M3728" s="504">
        <v>45</v>
      </c>
      <c r="N3728" s="504" t="s">
        <v>5502</v>
      </c>
      <c r="O3728" s="504">
        <v>1252</v>
      </c>
    </row>
    <row r="3729" spans="2:15" x14ac:dyDescent="0.25">
      <c r="B3729" t="str">
        <f t="shared" si="58"/>
        <v>1204560037593Female</v>
      </c>
      <c r="C3729" s="256" t="s">
        <v>1152</v>
      </c>
      <c r="D3729" s="17" t="s">
        <v>1153</v>
      </c>
      <c r="E3729" s="17" t="s">
        <v>3016</v>
      </c>
      <c r="F3729" s="17" t="s">
        <v>3017</v>
      </c>
      <c r="G3729" s="256" t="s">
        <v>3904</v>
      </c>
      <c r="H3729" s="256">
        <v>0</v>
      </c>
      <c r="I3729" s="256">
        <v>78</v>
      </c>
      <c r="J3729" s="256">
        <v>60</v>
      </c>
      <c r="K3729" s="256">
        <v>242</v>
      </c>
      <c r="L3729" s="256" t="s">
        <v>5502</v>
      </c>
      <c r="M3729" s="256">
        <v>14</v>
      </c>
      <c r="N3729" s="256" t="s">
        <v>5502</v>
      </c>
      <c r="O3729" s="256">
        <v>401</v>
      </c>
    </row>
    <row r="3730" spans="2:15" x14ac:dyDescent="0.25">
      <c r="B3730" t="str">
        <f t="shared" si="58"/>
        <v>1204560037593Male</v>
      </c>
      <c r="C3730" s="256" t="s">
        <v>1152</v>
      </c>
      <c r="D3730" s="17" t="s">
        <v>1153</v>
      </c>
      <c r="E3730" s="17" t="s">
        <v>3016</v>
      </c>
      <c r="F3730" s="17" t="s">
        <v>3017</v>
      </c>
      <c r="G3730" s="256" t="s">
        <v>3905</v>
      </c>
      <c r="H3730" s="256" t="s">
        <v>5502</v>
      </c>
      <c r="I3730" s="256">
        <v>81</v>
      </c>
      <c r="J3730" s="256">
        <v>87</v>
      </c>
      <c r="K3730" s="256">
        <v>219</v>
      </c>
      <c r="L3730" s="256" t="s">
        <v>5502</v>
      </c>
      <c r="M3730" s="256">
        <v>16</v>
      </c>
      <c r="N3730" s="256" t="s">
        <v>5502</v>
      </c>
      <c r="O3730" s="256">
        <v>420</v>
      </c>
    </row>
    <row r="3731" spans="2:15" x14ac:dyDescent="0.25">
      <c r="B3731" t="str">
        <f t="shared" si="58"/>
        <v>1204560037593Total</v>
      </c>
      <c r="C3731" s="504" t="s">
        <v>1152</v>
      </c>
      <c r="D3731" s="505" t="s">
        <v>1153</v>
      </c>
      <c r="E3731" s="505" t="s">
        <v>3016</v>
      </c>
      <c r="F3731" s="505" t="str">
        <f>F3730</f>
        <v>7593</v>
      </c>
      <c r="G3731" s="504" t="s">
        <v>3343</v>
      </c>
      <c r="H3731" s="504" t="s">
        <v>5502</v>
      </c>
      <c r="I3731" s="504">
        <v>159</v>
      </c>
      <c r="J3731" s="504">
        <v>147</v>
      </c>
      <c r="K3731" s="504">
        <v>461</v>
      </c>
      <c r="L3731" s="504">
        <v>13</v>
      </c>
      <c r="M3731" s="504">
        <v>30</v>
      </c>
      <c r="N3731" s="504" t="s">
        <v>5502</v>
      </c>
      <c r="O3731" s="504">
        <v>821</v>
      </c>
    </row>
    <row r="3732" spans="2:15" x14ac:dyDescent="0.25">
      <c r="B3732" t="str">
        <f t="shared" si="58"/>
        <v>1204560037839Female</v>
      </c>
      <c r="C3732" s="256" t="s">
        <v>1152</v>
      </c>
      <c r="D3732" s="17" t="s">
        <v>1153</v>
      </c>
      <c r="E3732" s="17" t="s">
        <v>3018</v>
      </c>
      <c r="F3732" s="17" t="s">
        <v>3019</v>
      </c>
      <c r="G3732" s="256" t="s">
        <v>3904</v>
      </c>
      <c r="H3732" s="256">
        <v>0</v>
      </c>
      <c r="I3732" s="256">
        <v>25</v>
      </c>
      <c r="J3732" s="256">
        <v>47</v>
      </c>
      <c r="K3732" s="256">
        <v>93</v>
      </c>
      <c r="L3732" s="256" t="s">
        <v>5502</v>
      </c>
      <c r="M3732" s="256" t="s">
        <v>5502</v>
      </c>
      <c r="N3732" s="256">
        <v>0</v>
      </c>
      <c r="O3732" s="256">
        <v>176</v>
      </c>
    </row>
    <row r="3733" spans="2:15" x14ac:dyDescent="0.25">
      <c r="B3733" t="str">
        <f t="shared" si="58"/>
        <v>1204560037839Male</v>
      </c>
      <c r="C3733" s="256" t="s">
        <v>1152</v>
      </c>
      <c r="D3733" s="17" t="s">
        <v>1153</v>
      </c>
      <c r="E3733" s="17" t="s">
        <v>3018</v>
      </c>
      <c r="F3733" s="17" t="s">
        <v>3019</v>
      </c>
      <c r="G3733" s="256" t="s">
        <v>3905</v>
      </c>
      <c r="H3733" s="256" t="s">
        <v>5502</v>
      </c>
      <c r="I3733" s="256">
        <v>34</v>
      </c>
      <c r="J3733" s="256">
        <v>34</v>
      </c>
      <c r="K3733" s="256">
        <v>102</v>
      </c>
      <c r="L3733" s="256" t="s">
        <v>5502</v>
      </c>
      <c r="M3733" s="256" t="s">
        <v>5502</v>
      </c>
      <c r="N3733" s="256" t="s">
        <v>5502</v>
      </c>
      <c r="O3733" s="256">
        <v>181</v>
      </c>
    </row>
    <row r="3734" spans="2:15" x14ac:dyDescent="0.25">
      <c r="B3734" t="str">
        <f t="shared" si="58"/>
        <v>1204560037839Total</v>
      </c>
      <c r="C3734" s="504" t="s">
        <v>1152</v>
      </c>
      <c r="D3734" s="505" t="s">
        <v>1153</v>
      </c>
      <c r="E3734" s="505" t="s">
        <v>3018</v>
      </c>
      <c r="F3734" s="505" t="str">
        <f>F3733</f>
        <v>7839</v>
      </c>
      <c r="G3734" s="504" t="s">
        <v>3343</v>
      </c>
      <c r="H3734" s="504" t="s">
        <v>5502</v>
      </c>
      <c r="I3734" s="504">
        <v>59</v>
      </c>
      <c r="J3734" s="504">
        <v>81</v>
      </c>
      <c r="K3734" s="504">
        <v>195</v>
      </c>
      <c r="L3734" s="504" t="s">
        <v>5502</v>
      </c>
      <c r="M3734" s="504">
        <v>11</v>
      </c>
      <c r="N3734" s="504" t="s">
        <v>5502</v>
      </c>
      <c r="O3734" s="504">
        <v>357</v>
      </c>
    </row>
    <row r="3735" spans="2:15" x14ac:dyDescent="0.25">
      <c r="B3735" t="str">
        <f t="shared" si="58"/>
        <v>1018334007635Female</v>
      </c>
      <c r="C3735" s="256" t="s">
        <v>1154</v>
      </c>
      <c r="D3735" s="17" t="s">
        <v>1155</v>
      </c>
      <c r="E3735" s="17" t="s">
        <v>1155</v>
      </c>
      <c r="F3735" s="17" t="s">
        <v>3020</v>
      </c>
      <c r="G3735" s="256" t="s">
        <v>3904</v>
      </c>
      <c r="H3735" s="256">
        <v>0</v>
      </c>
      <c r="I3735" s="256">
        <v>0</v>
      </c>
      <c r="J3735" s="256" t="s">
        <v>5502</v>
      </c>
      <c r="K3735" s="256" t="s">
        <v>5502</v>
      </c>
      <c r="L3735" s="256">
        <v>0</v>
      </c>
      <c r="M3735" s="256" t="s">
        <v>5502</v>
      </c>
      <c r="N3735" s="256">
        <v>0</v>
      </c>
      <c r="O3735" s="256">
        <v>104</v>
      </c>
    </row>
    <row r="3736" spans="2:15" x14ac:dyDescent="0.25">
      <c r="B3736" t="str">
        <f t="shared" si="58"/>
        <v>1018334007635Male</v>
      </c>
      <c r="C3736" s="256" t="s">
        <v>1154</v>
      </c>
      <c r="D3736" s="17" t="s">
        <v>1155</v>
      </c>
      <c r="E3736" s="17" t="s">
        <v>1155</v>
      </c>
      <c r="F3736" s="17" t="s">
        <v>3020</v>
      </c>
      <c r="G3736" s="256" t="s">
        <v>3905</v>
      </c>
      <c r="H3736" s="256">
        <v>0</v>
      </c>
      <c r="I3736" s="256" t="s">
        <v>5502</v>
      </c>
      <c r="J3736" s="256" t="s">
        <v>5502</v>
      </c>
      <c r="K3736" s="256" t="s">
        <v>5502</v>
      </c>
      <c r="L3736" s="256" t="s">
        <v>5502</v>
      </c>
      <c r="M3736" s="256">
        <v>0</v>
      </c>
      <c r="N3736" s="256">
        <v>0</v>
      </c>
      <c r="O3736" s="256">
        <v>110</v>
      </c>
    </row>
    <row r="3737" spans="2:15" x14ac:dyDescent="0.25">
      <c r="B3737" t="str">
        <f t="shared" si="58"/>
        <v>1018334007635Total</v>
      </c>
      <c r="C3737" s="504" t="s">
        <v>1154</v>
      </c>
      <c r="D3737" s="505" t="s">
        <v>1155</v>
      </c>
      <c r="E3737" s="505" t="s">
        <v>1155</v>
      </c>
      <c r="F3737" s="505" t="str">
        <f>F3736</f>
        <v>7635</v>
      </c>
      <c r="G3737" s="504" t="s">
        <v>3343</v>
      </c>
      <c r="H3737" s="504">
        <v>0</v>
      </c>
      <c r="I3737" s="504" t="s">
        <v>5502</v>
      </c>
      <c r="J3737" s="504" t="s">
        <v>5502</v>
      </c>
      <c r="K3737" s="504">
        <v>209</v>
      </c>
      <c r="L3737" s="504" t="s">
        <v>5502</v>
      </c>
      <c r="M3737" s="504" t="s">
        <v>5502</v>
      </c>
      <c r="N3737" s="504">
        <v>0</v>
      </c>
      <c r="O3737" s="504">
        <v>214</v>
      </c>
    </row>
    <row r="3738" spans="2:15" x14ac:dyDescent="0.25">
      <c r="B3738" t="str">
        <f t="shared" si="58"/>
        <v>1175763034030Female</v>
      </c>
      <c r="C3738" s="256" t="s">
        <v>1156</v>
      </c>
      <c r="D3738" s="17" t="s">
        <v>1157</v>
      </c>
      <c r="E3738" s="17" t="s">
        <v>3021</v>
      </c>
      <c r="F3738" s="17" t="s">
        <v>3022</v>
      </c>
      <c r="G3738" s="256" t="s">
        <v>3904</v>
      </c>
      <c r="H3738" s="256">
        <v>0</v>
      </c>
      <c r="I3738" s="256" t="s">
        <v>5502</v>
      </c>
      <c r="J3738" s="256" t="s">
        <v>5502</v>
      </c>
      <c r="K3738" s="256">
        <v>125</v>
      </c>
      <c r="L3738" s="256" t="s">
        <v>5502</v>
      </c>
      <c r="M3738" s="256" t="s">
        <v>5502</v>
      </c>
      <c r="N3738" s="256">
        <v>0</v>
      </c>
      <c r="O3738" s="256">
        <v>130</v>
      </c>
    </row>
    <row r="3739" spans="2:15" x14ac:dyDescent="0.25">
      <c r="B3739" t="str">
        <f t="shared" si="58"/>
        <v>1175763034030Male</v>
      </c>
      <c r="C3739" s="256" t="s">
        <v>1156</v>
      </c>
      <c r="D3739" s="17" t="s">
        <v>1157</v>
      </c>
      <c r="E3739" s="17" t="s">
        <v>3021</v>
      </c>
      <c r="F3739" s="17" t="s">
        <v>3022</v>
      </c>
      <c r="G3739" s="256" t="s">
        <v>3905</v>
      </c>
      <c r="H3739" s="256">
        <v>0</v>
      </c>
      <c r="I3739" s="256" t="s">
        <v>5502</v>
      </c>
      <c r="J3739" s="256" t="s">
        <v>5502</v>
      </c>
      <c r="K3739" s="256">
        <v>140</v>
      </c>
      <c r="L3739" s="256" t="s">
        <v>5502</v>
      </c>
      <c r="M3739" s="256" t="s">
        <v>5502</v>
      </c>
      <c r="N3739" s="256">
        <v>0</v>
      </c>
      <c r="O3739" s="256">
        <v>151</v>
      </c>
    </row>
    <row r="3740" spans="2:15" x14ac:dyDescent="0.25">
      <c r="B3740" t="str">
        <f t="shared" si="58"/>
        <v>1175763034030Total</v>
      </c>
      <c r="C3740" s="504" t="s">
        <v>1156</v>
      </c>
      <c r="D3740" s="505" t="s">
        <v>1157</v>
      </c>
      <c r="E3740" s="505" t="s">
        <v>3021</v>
      </c>
      <c r="F3740" s="505" t="str">
        <f>F3739</f>
        <v>4030</v>
      </c>
      <c r="G3740" s="504" t="s">
        <v>3343</v>
      </c>
      <c r="H3740" s="504">
        <v>0</v>
      </c>
      <c r="I3740" s="504" t="s">
        <v>5502</v>
      </c>
      <c r="J3740" s="504" t="s">
        <v>5502</v>
      </c>
      <c r="K3740" s="504">
        <v>265</v>
      </c>
      <c r="L3740" s="504" t="s">
        <v>5502</v>
      </c>
      <c r="M3740" s="504" t="s">
        <v>5502</v>
      </c>
      <c r="N3740" s="504">
        <v>0</v>
      </c>
      <c r="O3740" s="504">
        <v>281</v>
      </c>
    </row>
    <row r="3741" spans="2:15" x14ac:dyDescent="0.25">
      <c r="B3741" t="str">
        <f t="shared" si="58"/>
        <v>1166067075355Female</v>
      </c>
      <c r="C3741" s="256" t="s">
        <v>1158</v>
      </c>
      <c r="D3741" s="17" t="s">
        <v>1159</v>
      </c>
      <c r="E3741" s="17" t="s">
        <v>1159</v>
      </c>
      <c r="F3741" s="17" t="s">
        <v>3893</v>
      </c>
      <c r="G3741" s="256" t="s">
        <v>3904</v>
      </c>
      <c r="H3741" s="256">
        <v>0</v>
      </c>
      <c r="I3741" s="256">
        <v>0</v>
      </c>
      <c r="J3741" s="256" t="s">
        <v>5502</v>
      </c>
      <c r="K3741" s="256" t="s">
        <v>5502</v>
      </c>
      <c r="L3741" s="256">
        <v>0</v>
      </c>
      <c r="M3741" s="256">
        <v>0</v>
      </c>
      <c r="N3741" s="256">
        <v>0</v>
      </c>
      <c r="O3741" s="256">
        <v>74</v>
      </c>
    </row>
    <row r="3742" spans="2:15" x14ac:dyDescent="0.25">
      <c r="B3742" t="str">
        <f t="shared" si="58"/>
        <v>1166067075355Male</v>
      </c>
      <c r="C3742" s="256" t="s">
        <v>1158</v>
      </c>
      <c r="D3742" s="17" t="s">
        <v>1159</v>
      </c>
      <c r="E3742" s="17" t="s">
        <v>1159</v>
      </c>
      <c r="F3742" s="17" t="s">
        <v>3893</v>
      </c>
      <c r="G3742" s="256" t="s">
        <v>3905</v>
      </c>
      <c r="H3742" s="256" t="s">
        <v>5502</v>
      </c>
      <c r="I3742" s="256" t="s">
        <v>5502</v>
      </c>
      <c r="J3742" s="256" t="s">
        <v>5502</v>
      </c>
      <c r="K3742" s="256">
        <v>150</v>
      </c>
      <c r="L3742" s="256" t="s">
        <v>5502</v>
      </c>
      <c r="M3742" s="256">
        <v>0</v>
      </c>
      <c r="N3742" s="256">
        <v>0</v>
      </c>
      <c r="O3742" s="256">
        <v>164</v>
      </c>
    </row>
    <row r="3743" spans="2:15" x14ac:dyDescent="0.25">
      <c r="B3743" t="str">
        <f t="shared" si="58"/>
        <v>1166067075355Total</v>
      </c>
      <c r="C3743" s="504" t="s">
        <v>1158</v>
      </c>
      <c r="D3743" s="505" t="s">
        <v>1159</v>
      </c>
      <c r="E3743" s="505" t="s">
        <v>1159</v>
      </c>
      <c r="F3743" s="505" t="str">
        <f>F3742</f>
        <v>5355</v>
      </c>
      <c r="G3743" s="504" t="s">
        <v>3343</v>
      </c>
      <c r="H3743" s="504" t="s">
        <v>5502</v>
      </c>
      <c r="I3743" s="504" t="s">
        <v>5502</v>
      </c>
      <c r="J3743" s="504" t="s">
        <v>5502</v>
      </c>
      <c r="K3743" s="504" t="s">
        <v>5502</v>
      </c>
      <c r="L3743" s="504" t="s">
        <v>5502</v>
      </c>
      <c r="M3743" s="504">
        <v>0</v>
      </c>
      <c r="N3743" s="504">
        <v>0</v>
      </c>
      <c r="O3743" s="504">
        <v>238</v>
      </c>
    </row>
    <row r="3744" spans="2:15" x14ac:dyDescent="0.25">
      <c r="B3744" t="str">
        <f t="shared" si="58"/>
        <v>1164931307567Female</v>
      </c>
      <c r="C3744" s="256" t="s">
        <v>1160</v>
      </c>
      <c r="D3744" s="17" t="s">
        <v>1161</v>
      </c>
      <c r="E3744" s="17" t="s">
        <v>1161</v>
      </c>
      <c r="F3744" s="17" t="s">
        <v>3023</v>
      </c>
      <c r="G3744" s="256" t="s">
        <v>3904</v>
      </c>
      <c r="H3744" s="256">
        <v>0</v>
      </c>
      <c r="I3744" s="256" t="s">
        <v>5502</v>
      </c>
      <c r="J3744" s="256" t="s">
        <v>5502</v>
      </c>
      <c r="K3744" s="256">
        <v>53</v>
      </c>
      <c r="L3744" s="256" t="s">
        <v>5502</v>
      </c>
      <c r="M3744" s="256" t="s">
        <v>5502</v>
      </c>
      <c r="N3744" s="256">
        <v>0</v>
      </c>
      <c r="O3744" s="256">
        <v>63</v>
      </c>
    </row>
    <row r="3745" spans="2:15" x14ac:dyDescent="0.25">
      <c r="B3745" t="str">
        <f t="shared" si="58"/>
        <v>1164931307567Male</v>
      </c>
      <c r="C3745" s="256" t="s">
        <v>1160</v>
      </c>
      <c r="D3745" s="17" t="s">
        <v>1161</v>
      </c>
      <c r="E3745" s="17" t="s">
        <v>1161</v>
      </c>
      <c r="F3745" s="17" t="s">
        <v>3023</v>
      </c>
      <c r="G3745" s="256" t="s">
        <v>3905</v>
      </c>
      <c r="H3745" s="256">
        <v>0</v>
      </c>
      <c r="I3745" s="256">
        <v>0</v>
      </c>
      <c r="J3745" s="256" t="s">
        <v>5502</v>
      </c>
      <c r="K3745" s="256">
        <v>29</v>
      </c>
      <c r="L3745" s="256" t="s">
        <v>5502</v>
      </c>
      <c r="M3745" s="256">
        <v>0</v>
      </c>
      <c r="N3745" s="256">
        <v>0</v>
      </c>
      <c r="O3745" s="256">
        <v>34</v>
      </c>
    </row>
    <row r="3746" spans="2:15" x14ac:dyDescent="0.25">
      <c r="B3746" t="str">
        <f t="shared" si="58"/>
        <v>1164931307567Total</v>
      </c>
      <c r="C3746" s="504" t="s">
        <v>1160</v>
      </c>
      <c r="D3746" s="505" t="s">
        <v>1161</v>
      </c>
      <c r="E3746" s="505" t="s">
        <v>1161</v>
      </c>
      <c r="F3746" s="505" t="str">
        <f>F3745</f>
        <v>7567</v>
      </c>
      <c r="G3746" s="504" t="s">
        <v>3343</v>
      </c>
      <c r="H3746" s="504">
        <v>0</v>
      </c>
      <c r="I3746" s="504" t="s">
        <v>5502</v>
      </c>
      <c r="J3746" s="504" t="s">
        <v>5502</v>
      </c>
      <c r="K3746" s="504">
        <v>82</v>
      </c>
      <c r="L3746" s="504" t="s">
        <v>5502</v>
      </c>
      <c r="M3746" s="504" t="s">
        <v>5502</v>
      </c>
      <c r="N3746" s="504">
        <v>0</v>
      </c>
      <c r="O3746" s="504">
        <v>97</v>
      </c>
    </row>
    <row r="3747" spans="2:15" x14ac:dyDescent="0.25">
      <c r="B3747" t="str">
        <f t="shared" si="58"/>
        <v>1195865034054Female</v>
      </c>
      <c r="C3747" s="256" t="s">
        <v>1162</v>
      </c>
      <c r="D3747" s="17" t="s">
        <v>1163</v>
      </c>
      <c r="E3747" s="17" t="s">
        <v>3024</v>
      </c>
      <c r="F3747" s="17" t="s">
        <v>3025</v>
      </c>
      <c r="G3747" s="256" t="s">
        <v>3904</v>
      </c>
      <c r="H3747" s="256">
        <v>0</v>
      </c>
      <c r="I3747" s="256" t="s">
        <v>5502</v>
      </c>
      <c r="J3747" s="256" t="s">
        <v>5502</v>
      </c>
      <c r="K3747" s="256">
        <v>157</v>
      </c>
      <c r="L3747" s="256">
        <v>0</v>
      </c>
      <c r="M3747" s="256">
        <v>0</v>
      </c>
      <c r="N3747" s="256">
        <v>0</v>
      </c>
      <c r="O3747" s="256">
        <v>160</v>
      </c>
    </row>
    <row r="3748" spans="2:15" x14ac:dyDescent="0.25">
      <c r="B3748" t="str">
        <f t="shared" si="58"/>
        <v>1195865034054Male</v>
      </c>
      <c r="C3748" s="256" t="s">
        <v>1162</v>
      </c>
      <c r="D3748" s="17" t="s">
        <v>1163</v>
      </c>
      <c r="E3748" s="17" t="s">
        <v>3024</v>
      </c>
      <c r="F3748" s="17" t="s">
        <v>3025</v>
      </c>
      <c r="G3748" s="256" t="s">
        <v>3905</v>
      </c>
      <c r="H3748" s="256">
        <v>0</v>
      </c>
      <c r="I3748" s="256" t="s">
        <v>5502</v>
      </c>
      <c r="J3748" s="256" t="s">
        <v>5502</v>
      </c>
      <c r="K3748" s="256" t="s">
        <v>5502</v>
      </c>
      <c r="L3748" s="256">
        <v>0</v>
      </c>
      <c r="M3748" s="256">
        <v>0</v>
      </c>
      <c r="N3748" s="256">
        <v>0</v>
      </c>
      <c r="O3748" s="256">
        <v>173</v>
      </c>
    </row>
    <row r="3749" spans="2:15" x14ac:dyDescent="0.25">
      <c r="B3749" t="str">
        <f t="shared" si="58"/>
        <v>1195865034054Total</v>
      </c>
      <c r="C3749" s="504" t="s">
        <v>1162</v>
      </c>
      <c r="D3749" s="505" t="s">
        <v>1163</v>
      </c>
      <c r="E3749" s="505" t="s">
        <v>3024</v>
      </c>
      <c r="F3749" s="505" t="str">
        <f>F3748</f>
        <v>4054</v>
      </c>
      <c r="G3749" s="504" t="s">
        <v>3343</v>
      </c>
      <c r="H3749" s="504">
        <v>0</v>
      </c>
      <c r="I3749" s="504" t="s">
        <v>5502</v>
      </c>
      <c r="J3749" s="504" t="s">
        <v>5502</v>
      </c>
      <c r="K3749" s="504" t="s">
        <v>5502</v>
      </c>
      <c r="L3749" s="504">
        <v>0</v>
      </c>
      <c r="M3749" s="504">
        <v>0</v>
      </c>
      <c r="N3749" s="504">
        <v>0</v>
      </c>
      <c r="O3749" s="504">
        <v>333</v>
      </c>
    </row>
    <row r="3750" spans="2:15" x14ac:dyDescent="0.25">
      <c r="B3750" t="str">
        <f t="shared" si="58"/>
        <v>1195847077106Female</v>
      </c>
      <c r="C3750" s="256" t="s">
        <v>1164</v>
      </c>
      <c r="D3750" s="17" t="s">
        <v>1165</v>
      </c>
      <c r="E3750" s="17" t="s">
        <v>1165</v>
      </c>
      <c r="F3750" s="17" t="s">
        <v>3894</v>
      </c>
      <c r="G3750" s="256" t="s">
        <v>3904</v>
      </c>
      <c r="H3750" s="256">
        <v>0</v>
      </c>
      <c r="I3750" s="256" t="s">
        <v>5502</v>
      </c>
      <c r="J3750" s="256" t="s">
        <v>5502</v>
      </c>
      <c r="K3750" s="256">
        <v>164</v>
      </c>
      <c r="L3750" s="256" t="s">
        <v>5502</v>
      </c>
      <c r="M3750" s="256" t="s">
        <v>5502</v>
      </c>
      <c r="N3750" s="256">
        <v>0</v>
      </c>
      <c r="O3750" s="256">
        <v>178</v>
      </c>
    </row>
    <row r="3751" spans="2:15" x14ac:dyDescent="0.25">
      <c r="B3751" t="str">
        <f t="shared" si="58"/>
        <v>1195847077106Male</v>
      </c>
      <c r="C3751" s="256" t="s">
        <v>1164</v>
      </c>
      <c r="D3751" s="17" t="s">
        <v>1165</v>
      </c>
      <c r="E3751" s="17" t="s">
        <v>1165</v>
      </c>
      <c r="F3751" s="17" t="s">
        <v>3894</v>
      </c>
      <c r="G3751" s="256" t="s">
        <v>3905</v>
      </c>
      <c r="H3751" s="256">
        <v>0</v>
      </c>
      <c r="I3751" s="256">
        <v>0</v>
      </c>
      <c r="J3751" s="256" t="s">
        <v>5502</v>
      </c>
      <c r="K3751" s="256">
        <v>216</v>
      </c>
      <c r="L3751" s="256" t="s">
        <v>5502</v>
      </c>
      <c r="M3751" s="256">
        <v>0</v>
      </c>
      <c r="N3751" s="256">
        <v>0</v>
      </c>
      <c r="O3751" s="256">
        <v>229</v>
      </c>
    </row>
    <row r="3752" spans="2:15" x14ac:dyDescent="0.25">
      <c r="B3752" t="str">
        <f t="shared" si="58"/>
        <v>1195847077106Total</v>
      </c>
      <c r="C3752" s="504" t="s">
        <v>1164</v>
      </c>
      <c r="D3752" s="505" t="s">
        <v>1165</v>
      </c>
      <c r="E3752" s="505" t="s">
        <v>1165</v>
      </c>
      <c r="F3752" s="505" t="str">
        <f>F3751</f>
        <v>7106</v>
      </c>
      <c r="G3752" s="504" t="s">
        <v>3343</v>
      </c>
      <c r="H3752" s="504">
        <v>0</v>
      </c>
      <c r="I3752" s="504" t="s">
        <v>5502</v>
      </c>
      <c r="J3752" s="504">
        <v>17</v>
      </c>
      <c r="K3752" s="504">
        <v>380</v>
      </c>
      <c r="L3752" s="504" t="s">
        <v>5502</v>
      </c>
      <c r="M3752" s="504" t="s">
        <v>5502</v>
      </c>
      <c r="N3752" s="504">
        <v>0</v>
      </c>
      <c r="O3752" s="504">
        <v>407</v>
      </c>
    </row>
    <row r="3753" spans="2:15" x14ac:dyDescent="0.25">
      <c r="B3753" t="str">
        <f t="shared" si="58"/>
        <v>1152283031806Female</v>
      </c>
      <c r="C3753" s="256" t="s">
        <v>1166</v>
      </c>
      <c r="D3753" s="17" t="s">
        <v>1167</v>
      </c>
      <c r="E3753" s="17" t="s">
        <v>3026</v>
      </c>
      <c r="F3753" s="17" t="s">
        <v>3027</v>
      </c>
      <c r="G3753" s="256" t="s">
        <v>3904</v>
      </c>
      <c r="H3753" s="256">
        <v>0</v>
      </c>
      <c r="I3753" s="256">
        <v>161</v>
      </c>
      <c r="J3753" s="256">
        <v>29</v>
      </c>
      <c r="K3753" s="256">
        <v>119</v>
      </c>
      <c r="L3753" s="256">
        <v>29</v>
      </c>
      <c r="M3753" s="256">
        <v>28</v>
      </c>
      <c r="N3753" s="256">
        <v>0</v>
      </c>
      <c r="O3753" s="256">
        <v>366</v>
      </c>
    </row>
    <row r="3754" spans="2:15" x14ac:dyDescent="0.25">
      <c r="B3754" t="str">
        <f t="shared" si="58"/>
        <v>1152283031806Male</v>
      </c>
      <c r="C3754" s="256" t="s">
        <v>1166</v>
      </c>
      <c r="D3754" s="17" t="s">
        <v>1167</v>
      </c>
      <c r="E3754" s="17" t="s">
        <v>3026</v>
      </c>
      <c r="F3754" s="17" t="s">
        <v>3027</v>
      </c>
      <c r="G3754" s="256" t="s">
        <v>3905</v>
      </c>
      <c r="H3754" s="256">
        <v>0</v>
      </c>
      <c r="I3754" s="256">
        <v>193</v>
      </c>
      <c r="J3754" s="256" t="s">
        <v>5502</v>
      </c>
      <c r="K3754" s="256">
        <v>136</v>
      </c>
      <c r="L3754" s="256">
        <v>36</v>
      </c>
      <c r="M3754" s="256">
        <v>39</v>
      </c>
      <c r="N3754" s="256" t="s">
        <v>5502</v>
      </c>
      <c r="O3754" s="256">
        <v>442</v>
      </c>
    </row>
    <row r="3755" spans="2:15" x14ac:dyDescent="0.25">
      <c r="B3755" t="str">
        <f t="shared" si="58"/>
        <v>1152283031806Total</v>
      </c>
      <c r="C3755" s="504" t="s">
        <v>1166</v>
      </c>
      <c r="D3755" s="505" t="s">
        <v>1167</v>
      </c>
      <c r="E3755" s="505" t="s">
        <v>3026</v>
      </c>
      <c r="F3755" s="505" t="str">
        <f>F3754</f>
        <v>1806</v>
      </c>
      <c r="G3755" s="504" t="s">
        <v>3343</v>
      </c>
      <c r="H3755" s="504">
        <v>0</v>
      </c>
      <c r="I3755" s="504">
        <v>354</v>
      </c>
      <c r="J3755" s="504" t="s">
        <v>5502</v>
      </c>
      <c r="K3755" s="504">
        <v>255</v>
      </c>
      <c r="L3755" s="504">
        <v>65</v>
      </c>
      <c r="M3755" s="504">
        <v>67</v>
      </c>
      <c r="N3755" s="504" t="s">
        <v>5502</v>
      </c>
      <c r="O3755" s="504">
        <v>808</v>
      </c>
    </row>
    <row r="3756" spans="2:15" x14ac:dyDescent="0.25">
      <c r="B3756" t="str">
        <f t="shared" si="58"/>
        <v>1152283031805Female</v>
      </c>
      <c r="C3756" s="256" t="s">
        <v>1166</v>
      </c>
      <c r="D3756" s="17" t="s">
        <v>1167</v>
      </c>
      <c r="E3756" s="17" t="s">
        <v>3028</v>
      </c>
      <c r="F3756" s="17" t="s">
        <v>3029</v>
      </c>
      <c r="G3756" s="256" t="s">
        <v>3904</v>
      </c>
      <c r="H3756" s="256" t="s">
        <v>5502</v>
      </c>
      <c r="I3756" s="256">
        <v>83</v>
      </c>
      <c r="J3756" s="256">
        <v>29</v>
      </c>
      <c r="K3756" s="256">
        <v>53</v>
      </c>
      <c r="L3756" s="256" t="s">
        <v>5502</v>
      </c>
      <c r="M3756" s="256" t="s">
        <v>5502</v>
      </c>
      <c r="N3756" s="256" t="s">
        <v>5502</v>
      </c>
      <c r="O3756" s="256">
        <v>191</v>
      </c>
    </row>
    <row r="3757" spans="2:15" x14ac:dyDescent="0.25">
      <c r="B3757" t="str">
        <f t="shared" si="58"/>
        <v>1152283031805Male</v>
      </c>
      <c r="C3757" s="256" t="s">
        <v>1166</v>
      </c>
      <c r="D3757" s="17" t="s">
        <v>1167</v>
      </c>
      <c r="E3757" s="17" t="s">
        <v>3028</v>
      </c>
      <c r="F3757" s="17" t="s">
        <v>3029</v>
      </c>
      <c r="G3757" s="256" t="s">
        <v>3905</v>
      </c>
      <c r="H3757" s="256">
        <v>0</v>
      </c>
      <c r="I3757" s="256">
        <v>80</v>
      </c>
      <c r="J3757" s="256">
        <v>23</v>
      </c>
      <c r="K3757" s="256">
        <v>55</v>
      </c>
      <c r="L3757" s="256">
        <v>17</v>
      </c>
      <c r="M3757" s="256">
        <v>22</v>
      </c>
      <c r="N3757" s="256">
        <v>0</v>
      </c>
      <c r="O3757" s="256">
        <v>197</v>
      </c>
    </row>
    <row r="3758" spans="2:15" x14ac:dyDescent="0.25">
      <c r="B3758" t="str">
        <f t="shared" si="58"/>
        <v>1152283031805Total</v>
      </c>
      <c r="C3758" s="504" t="s">
        <v>1166</v>
      </c>
      <c r="D3758" s="505" t="s">
        <v>1167</v>
      </c>
      <c r="E3758" s="505" t="s">
        <v>3028</v>
      </c>
      <c r="F3758" s="505" t="str">
        <f>F3757</f>
        <v>1805</v>
      </c>
      <c r="G3758" s="504" t="s">
        <v>3343</v>
      </c>
      <c r="H3758" s="504" t="s">
        <v>5502</v>
      </c>
      <c r="I3758" s="504">
        <v>163</v>
      </c>
      <c r="J3758" s="504">
        <v>52</v>
      </c>
      <c r="K3758" s="504">
        <v>108</v>
      </c>
      <c r="L3758" s="504" t="s">
        <v>5502</v>
      </c>
      <c r="M3758" s="504" t="s">
        <v>5502</v>
      </c>
      <c r="N3758" s="504" t="s">
        <v>5502</v>
      </c>
      <c r="O3758" s="504">
        <v>388</v>
      </c>
    </row>
    <row r="3759" spans="2:15" x14ac:dyDescent="0.25">
      <c r="B3759" t="str">
        <f t="shared" si="58"/>
        <v>1155060033589Female</v>
      </c>
      <c r="C3759" s="256" t="s">
        <v>1168</v>
      </c>
      <c r="D3759" s="17" t="s">
        <v>1169</v>
      </c>
      <c r="E3759" s="17" t="s">
        <v>3030</v>
      </c>
      <c r="F3759" s="17" t="s">
        <v>3031</v>
      </c>
      <c r="G3759" s="256" t="s">
        <v>3904</v>
      </c>
      <c r="H3759" s="256">
        <v>0</v>
      </c>
      <c r="I3759" s="256" t="s">
        <v>5502</v>
      </c>
      <c r="J3759" s="256" t="s">
        <v>5502</v>
      </c>
      <c r="K3759" s="256">
        <v>214</v>
      </c>
      <c r="L3759" s="256" t="s">
        <v>5502</v>
      </c>
      <c r="M3759" s="256" t="s">
        <v>5502</v>
      </c>
      <c r="N3759" s="256">
        <v>0</v>
      </c>
      <c r="O3759" s="256">
        <v>230</v>
      </c>
    </row>
    <row r="3760" spans="2:15" x14ac:dyDescent="0.25">
      <c r="B3760" t="str">
        <f t="shared" si="58"/>
        <v>1155060033589Male</v>
      </c>
      <c r="C3760" s="256" t="s">
        <v>1168</v>
      </c>
      <c r="D3760" s="17" t="s">
        <v>1169</v>
      </c>
      <c r="E3760" s="17" t="s">
        <v>3030</v>
      </c>
      <c r="F3760" s="17" t="s">
        <v>3031</v>
      </c>
      <c r="G3760" s="256" t="s">
        <v>3905</v>
      </c>
      <c r="H3760" s="256">
        <v>0</v>
      </c>
      <c r="I3760" s="256" t="s">
        <v>5502</v>
      </c>
      <c r="J3760" s="256">
        <v>14</v>
      </c>
      <c r="K3760" s="256">
        <v>262</v>
      </c>
      <c r="L3760" s="256" t="s">
        <v>5502</v>
      </c>
      <c r="M3760" s="256" t="s">
        <v>5502</v>
      </c>
      <c r="N3760" s="256">
        <v>0</v>
      </c>
      <c r="O3760" s="256">
        <v>287</v>
      </c>
    </row>
    <row r="3761" spans="2:15" x14ac:dyDescent="0.25">
      <c r="B3761" t="str">
        <f t="shared" si="58"/>
        <v>1155060033589Total</v>
      </c>
      <c r="C3761" s="504" t="s">
        <v>1168</v>
      </c>
      <c r="D3761" s="505" t="s">
        <v>1169</v>
      </c>
      <c r="E3761" s="505" t="s">
        <v>3030</v>
      </c>
      <c r="F3761" s="505" t="str">
        <f>F3760</f>
        <v>3589</v>
      </c>
      <c r="G3761" s="504" t="s">
        <v>3343</v>
      </c>
      <c r="H3761" s="504">
        <v>0</v>
      </c>
      <c r="I3761" s="504" t="s">
        <v>5502</v>
      </c>
      <c r="J3761" s="504" t="s">
        <v>5502</v>
      </c>
      <c r="K3761" s="504">
        <v>476</v>
      </c>
      <c r="L3761" s="504">
        <v>13</v>
      </c>
      <c r="M3761" s="504" t="s">
        <v>5502</v>
      </c>
      <c r="N3761" s="504">
        <v>0</v>
      </c>
      <c r="O3761" s="504">
        <v>517</v>
      </c>
    </row>
    <row r="3762" spans="2:15" x14ac:dyDescent="0.25">
      <c r="B3762" t="str">
        <f t="shared" si="58"/>
        <v>1155060037367Female</v>
      </c>
      <c r="C3762" s="256" t="s">
        <v>1168</v>
      </c>
      <c r="D3762" s="17" t="s">
        <v>1169</v>
      </c>
      <c r="E3762" s="17" t="s">
        <v>3032</v>
      </c>
      <c r="F3762" s="17" t="s">
        <v>3033</v>
      </c>
      <c r="G3762" s="256" t="s">
        <v>3904</v>
      </c>
      <c r="H3762" s="256">
        <v>0</v>
      </c>
      <c r="I3762" s="256" t="s">
        <v>5502</v>
      </c>
      <c r="J3762" s="256" t="s">
        <v>5502</v>
      </c>
      <c r="K3762" s="256">
        <v>111</v>
      </c>
      <c r="L3762" s="256" t="s">
        <v>5502</v>
      </c>
      <c r="M3762" s="256">
        <v>0</v>
      </c>
      <c r="N3762" s="256">
        <v>0</v>
      </c>
      <c r="O3762" s="256">
        <v>119</v>
      </c>
    </row>
    <row r="3763" spans="2:15" x14ac:dyDescent="0.25">
      <c r="B3763" t="str">
        <f t="shared" si="58"/>
        <v>1155060037367Male</v>
      </c>
      <c r="C3763" s="256" t="s">
        <v>1168</v>
      </c>
      <c r="D3763" s="17" t="s">
        <v>1169</v>
      </c>
      <c r="E3763" s="17" t="s">
        <v>3032</v>
      </c>
      <c r="F3763" s="17" t="s">
        <v>3033</v>
      </c>
      <c r="G3763" s="256" t="s">
        <v>3905</v>
      </c>
      <c r="H3763" s="256" t="s">
        <v>5502</v>
      </c>
      <c r="I3763" s="256">
        <v>0</v>
      </c>
      <c r="J3763" s="256" t="s">
        <v>5502</v>
      </c>
      <c r="K3763" s="256">
        <v>97</v>
      </c>
      <c r="L3763" s="256" t="s">
        <v>5502</v>
      </c>
      <c r="M3763" s="256">
        <v>0</v>
      </c>
      <c r="N3763" s="256">
        <v>0</v>
      </c>
      <c r="O3763" s="256">
        <v>106</v>
      </c>
    </row>
    <row r="3764" spans="2:15" x14ac:dyDescent="0.25">
      <c r="B3764" t="str">
        <f t="shared" si="58"/>
        <v>1155060037367Total</v>
      </c>
      <c r="C3764" s="504" t="s">
        <v>1168</v>
      </c>
      <c r="D3764" s="505" t="s">
        <v>1169</v>
      </c>
      <c r="E3764" s="505" t="s">
        <v>3032</v>
      </c>
      <c r="F3764" s="505" t="str">
        <f>F3763</f>
        <v>7367</v>
      </c>
      <c r="G3764" s="504" t="s">
        <v>3343</v>
      </c>
      <c r="H3764" s="504" t="s">
        <v>5502</v>
      </c>
      <c r="I3764" s="504" t="s">
        <v>5502</v>
      </c>
      <c r="J3764" s="504" t="s">
        <v>5502</v>
      </c>
      <c r="K3764" s="504">
        <v>208</v>
      </c>
      <c r="L3764" s="504" t="s">
        <v>5502</v>
      </c>
      <c r="M3764" s="504">
        <v>0</v>
      </c>
      <c r="N3764" s="504">
        <v>0</v>
      </c>
      <c r="O3764" s="504">
        <v>225</v>
      </c>
    </row>
    <row r="3765" spans="2:15" x14ac:dyDescent="0.25">
      <c r="B3765" t="str">
        <f t="shared" si="58"/>
        <v>1925184228126Female</v>
      </c>
      <c r="C3765" s="256" t="s">
        <v>1170</v>
      </c>
      <c r="D3765" s="17" t="s">
        <v>1171</v>
      </c>
      <c r="E3765" s="17" t="s">
        <v>1171</v>
      </c>
      <c r="F3765" s="17" t="s">
        <v>3034</v>
      </c>
      <c r="G3765" s="256" t="s">
        <v>3904</v>
      </c>
      <c r="H3765" s="256">
        <v>0</v>
      </c>
      <c r="I3765" s="256">
        <v>78</v>
      </c>
      <c r="J3765" s="256">
        <v>71</v>
      </c>
      <c r="K3765" s="256">
        <v>74</v>
      </c>
      <c r="L3765" s="256" t="s">
        <v>5502</v>
      </c>
      <c r="M3765" s="256" t="s">
        <v>5502</v>
      </c>
      <c r="N3765" s="256">
        <v>0</v>
      </c>
      <c r="O3765" s="256">
        <v>243</v>
      </c>
    </row>
    <row r="3766" spans="2:15" x14ac:dyDescent="0.25">
      <c r="B3766" t="str">
        <f t="shared" si="58"/>
        <v>1925184228126Male</v>
      </c>
      <c r="C3766" s="256" t="s">
        <v>1170</v>
      </c>
      <c r="D3766" s="17" t="s">
        <v>1171</v>
      </c>
      <c r="E3766" s="17" t="s">
        <v>1171</v>
      </c>
      <c r="F3766" s="17" t="s">
        <v>3034</v>
      </c>
      <c r="G3766" s="256" t="s">
        <v>3905</v>
      </c>
      <c r="H3766" s="256" t="s">
        <v>5502</v>
      </c>
      <c r="I3766" s="256">
        <v>109</v>
      </c>
      <c r="J3766" s="256">
        <v>75</v>
      </c>
      <c r="K3766" s="256">
        <v>65</v>
      </c>
      <c r="L3766" s="256">
        <v>22</v>
      </c>
      <c r="M3766" s="256" t="s">
        <v>5502</v>
      </c>
      <c r="N3766" s="256">
        <v>0</v>
      </c>
      <c r="O3766" s="256">
        <v>278</v>
      </c>
    </row>
    <row r="3767" spans="2:15" x14ac:dyDescent="0.25">
      <c r="B3767" t="str">
        <f t="shared" si="58"/>
        <v>1925184228126Total</v>
      </c>
      <c r="C3767" s="504" t="s">
        <v>1170</v>
      </c>
      <c r="D3767" s="505" t="s">
        <v>1171</v>
      </c>
      <c r="E3767" s="505" t="s">
        <v>1171</v>
      </c>
      <c r="F3767" s="505" t="str">
        <f>F3766</f>
        <v>8126</v>
      </c>
      <c r="G3767" s="504" t="s">
        <v>3343</v>
      </c>
      <c r="H3767" s="504" t="s">
        <v>5502</v>
      </c>
      <c r="I3767" s="504">
        <v>187</v>
      </c>
      <c r="J3767" s="504">
        <v>146</v>
      </c>
      <c r="K3767" s="504">
        <v>139</v>
      </c>
      <c r="L3767" s="504" t="s">
        <v>5502</v>
      </c>
      <c r="M3767" s="504" t="s">
        <v>5502</v>
      </c>
      <c r="N3767" s="504">
        <v>0</v>
      </c>
      <c r="O3767" s="504">
        <v>521</v>
      </c>
    </row>
    <row r="3768" spans="2:15" x14ac:dyDescent="0.25">
      <c r="B3768" t="str">
        <f t="shared" si="58"/>
        <v>1295476037662Female</v>
      </c>
      <c r="C3768" s="256" t="s">
        <v>1172</v>
      </c>
      <c r="D3768" s="17" t="s">
        <v>1173</v>
      </c>
      <c r="E3768" s="17" t="s">
        <v>3035</v>
      </c>
      <c r="F3768" s="17" t="s">
        <v>3036</v>
      </c>
      <c r="G3768" s="256" t="s">
        <v>3904</v>
      </c>
      <c r="H3768" s="256">
        <v>0</v>
      </c>
      <c r="I3768" s="256" t="s">
        <v>5502</v>
      </c>
      <c r="J3768" s="256" t="s">
        <v>5502</v>
      </c>
      <c r="K3768" s="256">
        <v>174</v>
      </c>
      <c r="L3768" s="256" t="s">
        <v>5502</v>
      </c>
      <c r="M3768" s="256" t="s">
        <v>5502</v>
      </c>
      <c r="N3768" s="256">
        <v>0</v>
      </c>
      <c r="O3768" s="256">
        <v>188</v>
      </c>
    </row>
    <row r="3769" spans="2:15" x14ac:dyDescent="0.25">
      <c r="B3769" t="str">
        <f t="shared" si="58"/>
        <v>1295476037662Male</v>
      </c>
      <c r="C3769" s="256" t="s">
        <v>1172</v>
      </c>
      <c r="D3769" s="17" t="s">
        <v>1173</v>
      </c>
      <c r="E3769" s="17" t="s">
        <v>3035</v>
      </c>
      <c r="F3769" s="17" t="s">
        <v>3036</v>
      </c>
      <c r="G3769" s="256" t="s">
        <v>3905</v>
      </c>
      <c r="H3769" s="256">
        <v>0</v>
      </c>
      <c r="I3769" s="256" t="s">
        <v>5502</v>
      </c>
      <c r="J3769" s="256">
        <v>12</v>
      </c>
      <c r="K3769" s="256">
        <v>160</v>
      </c>
      <c r="L3769" s="256" t="s">
        <v>5502</v>
      </c>
      <c r="M3769" s="256">
        <v>0</v>
      </c>
      <c r="N3769" s="256">
        <v>0</v>
      </c>
      <c r="O3769" s="256">
        <v>178</v>
      </c>
    </row>
    <row r="3770" spans="2:15" x14ac:dyDescent="0.25">
      <c r="B3770" t="str">
        <f t="shared" si="58"/>
        <v>1295476037662Total</v>
      </c>
      <c r="C3770" s="504" t="s">
        <v>1172</v>
      </c>
      <c r="D3770" s="505" t="s">
        <v>1173</v>
      </c>
      <c r="E3770" s="505" t="s">
        <v>3035</v>
      </c>
      <c r="F3770" s="505" t="str">
        <f>F3769</f>
        <v>7662</v>
      </c>
      <c r="G3770" s="504" t="s">
        <v>3343</v>
      </c>
      <c r="H3770" s="504">
        <v>0</v>
      </c>
      <c r="I3770" s="504" t="s">
        <v>5502</v>
      </c>
      <c r="J3770" s="504" t="s">
        <v>5502</v>
      </c>
      <c r="K3770" s="504">
        <v>334</v>
      </c>
      <c r="L3770" s="504" t="s">
        <v>5502</v>
      </c>
      <c r="M3770" s="504" t="s">
        <v>5502</v>
      </c>
      <c r="N3770" s="504">
        <v>0</v>
      </c>
      <c r="O3770" s="504">
        <v>366</v>
      </c>
    </row>
    <row r="3771" spans="2:15" x14ac:dyDescent="0.25">
      <c r="B3771" t="str">
        <f t="shared" si="58"/>
        <v>1295476035070Female</v>
      </c>
      <c r="C3771" s="256" t="s">
        <v>1172</v>
      </c>
      <c r="D3771" s="17" t="s">
        <v>1173</v>
      </c>
      <c r="E3771" s="17" t="s">
        <v>3037</v>
      </c>
      <c r="F3771" s="17" t="s">
        <v>3038</v>
      </c>
      <c r="G3771" s="256" t="s">
        <v>3904</v>
      </c>
      <c r="H3771" s="256">
        <v>0</v>
      </c>
      <c r="I3771" s="256" t="s">
        <v>5502</v>
      </c>
      <c r="J3771" s="256">
        <v>11</v>
      </c>
      <c r="K3771" s="256">
        <v>286</v>
      </c>
      <c r="L3771" s="256" t="s">
        <v>5502</v>
      </c>
      <c r="M3771" s="256">
        <v>0</v>
      </c>
      <c r="N3771" s="256">
        <v>0</v>
      </c>
      <c r="O3771" s="256">
        <v>302</v>
      </c>
    </row>
    <row r="3772" spans="2:15" x14ac:dyDescent="0.25">
      <c r="B3772" t="str">
        <f t="shared" si="58"/>
        <v>1295476035070Male</v>
      </c>
      <c r="C3772" s="256" t="s">
        <v>1172</v>
      </c>
      <c r="D3772" s="17" t="s">
        <v>1173</v>
      </c>
      <c r="E3772" s="17" t="s">
        <v>3037</v>
      </c>
      <c r="F3772" s="17" t="s">
        <v>3038</v>
      </c>
      <c r="G3772" s="256" t="s">
        <v>3905</v>
      </c>
      <c r="H3772" s="256">
        <v>0</v>
      </c>
      <c r="I3772" s="256" t="s">
        <v>5502</v>
      </c>
      <c r="J3772" s="256">
        <v>13</v>
      </c>
      <c r="K3772" s="256">
        <v>317</v>
      </c>
      <c r="L3772" s="256">
        <v>0</v>
      </c>
      <c r="M3772" s="256" t="s">
        <v>5502</v>
      </c>
      <c r="N3772" s="256">
        <v>0</v>
      </c>
      <c r="O3772" s="256">
        <v>341</v>
      </c>
    </row>
    <row r="3773" spans="2:15" x14ac:dyDescent="0.25">
      <c r="B3773" t="str">
        <f t="shared" si="58"/>
        <v>1295476035070Total</v>
      </c>
      <c r="C3773" s="504" t="s">
        <v>1172</v>
      </c>
      <c r="D3773" s="505" t="s">
        <v>1173</v>
      </c>
      <c r="E3773" s="505" t="s">
        <v>3037</v>
      </c>
      <c r="F3773" s="505" t="str">
        <f>F3772</f>
        <v>5070</v>
      </c>
      <c r="G3773" s="504" t="s">
        <v>3343</v>
      </c>
      <c r="H3773" s="504">
        <v>0</v>
      </c>
      <c r="I3773" s="504" t="s">
        <v>5502</v>
      </c>
      <c r="J3773" s="504">
        <v>24</v>
      </c>
      <c r="K3773" s="504">
        <v>603</v>
      </c>
      <c r="L3773" s="504" t="s">
        <v>5502</v>
      </c>
      <c r="M3773" s="504" t="s">
        <v>5502</v>
      </c>
      <c r="N3773" s="504">
        <v>0</v>
      </c>
      <c r="O3773" s="504">
        <v>643</v>
      </c>
    </row>
    <row r="3774" spans="2:15" x14ac:dyDescent="0.25">
      <c r="B3774" t="str">
        <f t="shared" si="58"/>
        <v>1265115308359Female</v>
      </c>
      <c r="C3774" s="256" t="s">
        <v>9514</v>
      </c>
      <c r="D3774" s="17" t="s">
        <v>9515</v>
      </c>
      <c r="E3774" s="17" t="s">
        <v>9515</v>
      </c>
      <c r="F3774" s="17" t="s">
        <v>10740</v>
      </c>
      <c r="G3774" s="256" t="s">
        <v>3904</v>
      </c>
      <c r="H3774" s="256" t="s">
        <v>5502</v>
      </c>
      <c r="I3774" s="256">
        <v>124</v>
      </c>
      <c r="J3774" s="256" t="s">
        <v>5502</v>
      </c>
      <c r="K3774" s="256">
        <v>0</v>
      </c>
      <c r="L3774" s="256" t="s">
        <v>5502</v>
      </c>
      <c r="M3774" s="256">
        <v>0</v>
      </c>
      <c r="N3774" s="256">
        <v>0</v>
      </c>
      <c r="O3774" s="256">
        <v>139</v>
      </c>
    </row>
    <row r="3775" spans="2:15" x14ac:dyDescent="0.25">
      <c r="B3775" t="str">
        <f t="shared" si="58"/>
        <v>1265115308359Male</v>
      </c>
      <c r="C3775" s="256" t="s">
        <v>9514</v>
      </c>
      <c r="D3775" s="17" t="s">
        <v>9515</v>
      </c>
      <c r="E3775" s="17" t="s">
        <v>9515</v>
      </c>
      <c r="F3775" s="17" t="s">
        <v>10740</v>
      </c>
      <c r="G3775" s="256" t="s">
        <v>3905</v>
      </c>
      <c r="H3775" s="256" t="s">
        <v>5502</v>
      </c>
      <c r="I3775" s="256">
        <v>153</v>
      </c>
      <c r="J3775" s="256" t="s">
        <v>5502</v>
      </c>
      <c r="K3775" s="256">
        <v>0</v>
      </c>
      <c r="L3775" s="256" t="s">
        <v>5502</v>
      </c>
      <c r="M3775" s="256">
        <v>0</v>
      </c>
      <c r="N3775" s="256">
        <v>0</v>
      </c>
      <c r="O3775" s="256">
        <v>166</v>
      </c>
    </row>
    <row r="3776" spans="2:15" x14ac:dyDescent="0.25">
      <c r="B3776" t="str">
        <f t="shared" si="58"/>
        <v>1265115308359Total</v>
      </c>
      <c r="C3776" s="504" t="s">
        <v>9514</v>
      </c>
      <c r="D3776" s="505" t="s">
        <v>9515</v>
      </c>
      <c r="E3776" s="505" t="s">
        <v>9515</v>
      </c>
      <c r="F3776" s="505" t="str">
        <f>F3775</f>
        <v>8359</v>
      </c>
      <c r="G3776" s="504" t="s">
        <v>3343</v>
      </c>
      <c r="H3776" s="504" t="s">
        <v>5502</v>
      </c>
      <c r="I3776" s="504">
        <v>277</v>
      </c>
      <c r="J3776" s="504" t="s">
        <v>5502</v>
      </c>
      <c r="K3776" s="504">
        <v>0</v>
      </c>
      <c r="L3776" s="504">
        <v>12</v>
      </c>
      <c r="M3776" s="504">
        <v>0</v>
      </c>
      <c r="N3776" s="504">
        <v>0</v>
      </c>
      <c r="O3776" s="504">
        <v>305</v>
      </c>
    </row>
    <row r="3777" spans="2:15" x14ac:dyDescent="0.25">
      <c r="B3777" t="str">
        <f t="shared" si="58"/>
        <v>1265156918252Female</v>
      </c>
      <c r="C3777" s="256" t="s">
        <v>3800</v>
      </c>
      <c r="D3777" s="17" t="s">
        <v>5585</v>
      </c>
      <c r="E3777" s="17" t="s">
        <v>5585</v>
      </c>
      <c r="F3777" s="17" t="s">
        <v>3706</v>
      </c>
      <c r="G3777" s="256" t="s">
        <v>3904</v>
      </c>
      <c r="H3777" s="256">
        <v>0</v>
      </c>
      <c r="I3777" s="256">
        <v>73</v>
      </c>
      <c r="J3777" s="256">
        <v>31</v>
      </c>
      <c r="K3777" s="256" t="s">
        <v>5502</v>
      </c>
      <c r="L3777" s="256" t="s">
        <v>5502</v>
      </c>
      <c r="M3777" s="256">
        <v>0</v>
      </c>
      <c r="N3777" s="256">
        <v>0</v>
      </c>
      <c r="O3777" s="256">
        <v>111</v>
      </c>
    </row>
    <row r="3778" spans="2:15" x14ac:dyDescent="0.25">
      <c r="B3778" t="str">
        <f t="shared" si="58"/>
        <v>1265156918252Male</v>
      </c>
      <c r="C3778" s="256" t="s">
        <v>3800</v>
      </c>
      <c r="D3778" s="17" t="s">
        <v>5585</v>
      </c>
      <c r="E3778" s="17" t="s">
        <v>5585</v>
      </c>
      <c r="F3778" s="17" t="s">
        <v>3706</v>
      </c>
      <c r="G3778" s="256" t="s">
        <v>3905</v>
      </c>
      <c r="H3778" s="256">
        <v>0</v>
      </c>
      <c r="I3778" s="256">
        <v>61</v>
      </c>
      <c r="J3778" s="256">
        <v>31</v>
      </c>
      <c r="K3778" s="256" t="s">
        <v>5502</v>
      </c>
      <c r="L3778" s="256" t="s">
        <v>5502</v>
      </c>
      <c r="M3778" s="256" t="s">
        <v>5502</v>
      </c>
      <c r="N3778" s="256">
        <v>0</v>
      </c>
      <c r="O3778" s="256">
        <v>98</v>
      </c>
    </row>
    <row r="3779" spans="2:15" x14ac:dyDescent="0.25">
      <c r="B3779" t="str">
        <f t="shared" si="58"/>
        <v>1265156918252Total</v>
      </c>
      <c r="C3779" s="504" t="s">
        <v>3800</v>
      </c>
      <c r="D3779" s="505" t="s">
        <v>5585</v>
      </c>
      <c r="E3779" s="505" t="s">
        <v>5585</v>
      </c>
      <c r="F3779" s="505" t="str">
        <f>F3778</f>
        <v>8252</v>
      </c>
      <c r="G3779" s="504" t="s">
        <v>3343</v>
      </c>
      <c r="H3779" s="504">
        <v>0</v>
      </c>
      <c r="I3779" s="504">
        <v>134</v>
      </c>
      <c r="J3779" s="504">
        <v>62</v>
      </c>
      <c r="K3779" s="504" t="s">
        <v>5502</v>
      </c>
      <c r="L3779" s="504" t="s">
        <v>5502</v>
      </c>
      <c r="M3779" s="504" t="s">
        <v>5502</v>
      </c>
      <c r="N3779" s="504">
        <v>0</v>
      </c>
      <c r="O3779" s="504">
        <v>209</v>
      </c>
    </row>
    <row r="3780" spans="2:15" x14ac:dyDescent="0.25">
      <c r="B3780" t="str">
        <f t="shared" si="58"/>
        <v>1056200017833Female</v>
      </c>
      <c r="C3780" s="256" t="s">
        <v>1174</v>
      </c>
      <c r="D3780" s="17" t="s">
        <v>1175</v>
      </c>
      <c r="E3780" s="17" t="s">
        <v>1175</v>
      </c>
      <c r="F3780" s="17" t="s">
        <v>3039</v>
      </c>
      <c r="G3780" s="256" t="s">
        <v>3904</v>
      </c>
      <c r="H3780" s="256">
        <v>0</v>
      </c>
      <c r="I3780" s="256" t="s">
        <v>5502</v>
      </c>
      <c r="J3780" s="256">
        <v>0</v>
      </c>
      <c r="K3780" s="256">
        <v>64</v>
      </c>
      <c r="L3780" s="256" t="s">
        <v>5502</v>
      </c>
      <c r="M3780" s="256">
        <v>0</v>
      </c>
      <c r="N3780" s="256">
        <v>0</v>
      </c>
      <c r="O3780" s="256">
        <v>68</v>
      </c>
    </row>
    <row r="3781" spans="2:15" x14ac:dyDescent="0.25">
      <c r="B3781" t="str">
        <f t="shared" ref="B3781:B3844" si="59">C3781&amp;F3781&amp;G3781</f>
        <v>1056200017833Male</v>
      </c>
      <c r="C3781" s="256" t="s">
        <v>1174</v>
      </c>
      <c r="D3781" s="17" t="s">
        <v>1175</v>
      </c>
      <c r="E3781" s="17" t="s">
        <v>1175</v>
      </c>
      <c r="F3781" s="17" t="s">
        <v>3039</v>
      </c>
      <c r="G3781" s="256" t="s">
        <v>3905</v>
      </c>
      <c r="H3781" s="256">
        <v>0</v>
      </c>
      <c r="I3781" s="256" t="s">
        <v>5502</v>
      </c>
      <c r="J3781" s="256" t="s">
        <v>5502</v>
      </c>
      <c r="K3781" s="256" t="s">
        <v>5502</v>
      </c>
      <c r="L3781" s="256" t="s">
        <v>5502</v>
      </c>
      <c r="M3781" s="256">
        <v>0</v>
      </c>
      <c r="N3781" s="256" t="s">
        <v>5502</v>
      </c>
      <c r="O3781" s="256">
        <v>66</v>
      </c>
    </row>
    <row r="3782" spans="2:15" x14ac:dyDescent="0.25">
      <c r="B3782" t="str">
        <f t="shared" si="59"/>
        <v>1056200017833Total</v>
      </c>
      <c r="C3782" s="504" t="s">
        <v>1174</v>
      </c>
      <c r="D3782" s="505" t="s">
        <v>1175</v>
      </c>
      <c r="E3782" s="505" t="s">
        <v>1175</v>
      </c>
      <c r="F3782" s="505" t="str">
        <f>F3781</f>
        <v>7833</v>
      </c>
      <c r="G3782" s="504" t="s">
        <v>3343</v>
      </c>
      <c r="H3782" s="504">
        <v>0</v>
      </c>
      <c r="I3782" s="504" t="s">
        <v>5502</v>
      </c>
      <c r="J3782" s="504" t="s">
        <v>5502</v>
      </c>
      <c r="K3782" s="504" t="s">
        <v>5502</v>
      </c>
      <c r="L3782" s="504" t="s">
        <v>5502</v>
      </c>
      <c r="M3782" s="504">
        <v>0</v>
      </c>
      <c r="N3782" s="504" t="s">
        <v>5502</v>
      </c>
      <c r="O3782" s="504">
        <v>134</v>
      </c>
    </row>
    <row r="3783" spans="2:15" x14ac:dyDescent="0.25">
      <c r="B3783" t="str">
        <f t="shared" si="59"/>
        <v>1066172037601Female</v>
      </c>
      <c r="C3783" s="256" t="s">
        <v>1176</v>
      </c>
      <c r="D3783" s="17" t="s">
        <v>1177</v>
      </c>
      <c r="E3783" s="17" t="s">
        <v>3040</v>
      </c>
      <c r="F3783" s="17" t="s">
        <v>3041</v>
      </c>
      <c r="G3783" s="256" t="s">
        <v>3904</v>
      </c>
      <c r="H3783" s="256">
        <v>0</v>
      </c>
      <c r="I3783" s="256" t="s">
        <v>5502</v>
      </c>
      <c r="J3783" s="256" t="s">
        <v>5502</v>
      </c>
      <c r="K3783" s="256" t="s">
        <v>5502</v>
      </c>
      <c r="L3783" s="256" t="s">
        <v>5502</v>
      </c>
      <c r="M3783" s="256" t="s">
        <v>5502</v>
      </c>
      <c r="N3783" s="256">
        <v>0</v>
      </c>
      <c r="O3783" s="256">
        <v>125</v>
      </c>
    </row>
    <row r="3784" spans="2:15" x14ac:dyDescent="0.25">
      <c r="B3784" t="str">
        <f t="shared" si="59"/>
        <v>1066172037601Male</v>
      </c>
      <c r="C3784" s="256" t="s">
        <v>1176</v>
      </c>
      <c r="D3784" s="17" t="s">
        <v>1177</v>
      </c>
      <c r="E3784" s="17" t="s">
        <v>3040</v>
      </c>
      <c r="F3784" s="17" t="s">
        <v>3041</v>
      </c>
      <c r="G3784" s="256" t="s">
        <v>3905</v>
      </c>
      <c r="H3784" s="256" t="s">
        <v>5502</v>
      </c>
      <c r="I3784" s="256" t="s">
        <v>5502</v>
      </c>
      <c r="J3784" s="256" t="s">
        <v>5502</v>
      </c>
      <c r="K3784" s="256">
        <v>134</v>
      </c>
      <c r="L3784" s="256" t="s">
        <v>5502</v>
      </c>
      <c r="M3784" s="256">
        <v>0</v>
      </c>
      <c r="N3784" s="256">
        <v>0</v>
      </c>
      <c r="O3784" s="256">
        <v>149</v>
      </c>
    </row>
    <row r="3785" spans="2:15" x14ac:dyDescent="0.25">
      <c r="B3785" t="str">
        <f t="shared" si="59"/>
        <v>1066172037601Total</v>
      </c>
      <c r="C3785" s="504" t="s">
        <v>1176</v>
      </c>
      <c r="D3785" s="505" t="s">
        <v>1177</v>
      </c>
      <c r="E3785" s="505" t="s">
        <v>3040</v>
      </c>
      <c r="F3785" s="505" t="str">
        <f>F3784</f>
        <v>7601</v>
      </c>
      <c r="G3785" s="504" t="s">
        <v>3343</v>
      </c>
      <c r="H3785" s="504" t="s">
        <v>5502</v>
      </c>
      <c r="I3785" s="504" t="s">
        <v>5502</v>
      </c>
      <c r="J3785" s="504" t="s">
        <v>5502</v>
      </c>
      <c r="K3785" s="504" t="s">
        <v>5502</v>
      </c>
      <c r="L3785" s="504" t="s">
        <v>5502</v>
      </c>
      <c r="M3785" s="504" t="s">
        <v>5502</v>
      </c>
      <c r="N3785" s="504">
        <v>0</v>
      </c>
      <c r="O3785" s="504">
        <v>274</v>
      </c>
    </row>
    <row r="3786" spans="2:15" x14ac:dyDescent="0.25">
      <c r="B3786" t="str">
        <f t="shared" si="59"/>
        <v>1066172031668Female</v>
      </c>
      <c r="C3786" s="256" t="s">
        <v>1176</v>
      </c>
      <c r="D3786" s="17" t="s">
        <v>1177</v>
      </c>
      <c r="E3786" s="17" t="s">
        <v>3042</v>
      </c>
      <c r="F3786" s="17" t="s">
        <v>3043</v>
      </c>
      <c r="G3786" s="256" t="s">
        <v>3904</v>
      </c>
      <c r="H3786" s="256">
        <v>0</v>
      </c>
      <c r="I3786" s="256" t="s">
        <v>5502</v>
      </c>
      <c r="J3786" s="256" t="s">
        <v>5502</v>
      </c>
      <c r="K3786" s="256">
        <v>282</v>
      </c>
      <c r="L3786" s="256" t="s">
        <v>5502</v>
      </c>
      <c r="M3786" s="256" t="s">
        <v>5502</v>
      </c>
      <c r="N3786" s="256">
        <v>0</v>
      </c>
      <c r="O3786" s="256">
        <v>294</v>
      </c>
    </row>
    <row r="3787" spans="2:15" x14ac:dyDescent="0.25">
      <c r="B3787" t="str">
        <f t="shared" si="59"/>
        <v>1066172031668Male</v>
      </c>
      <c r="C3787" s="256" t="s">
        <v>1176</v>
      </c>
      <c r="D3787" s="17" t="s">
        <v>1177</v>
      </c>
      <c r="E3787" s="17" t="s">
        <v>3042</v>
      </c>
      <c r="F3787" s="17" t="s">
        <v>3043</v>
      </c>
      <c r="G3787" s="256" t="s">
        <v>3905</v>
      </c>
      <c r="H3787" s="256">
        <v>0</v>
      </c>
      <c r="I3787" s="256" t="s">
        <v>5502</v>
      </c>
      <c r="J3787" s="256" t="s">
        <v>5502</v>
      </c>
      <c r="K3787" s="256">
        <v>283</v>
      </c>
      <c r="L3787" s="256" t="s">
        <v>5502</v>
      </c>
      <c r="M3787" s="256" t="s">
        <v>5502</v>
      </c>
      <c r="N3787" s="256">
        <v>0</v>
      </c>
      <c r="O3787" s="256">
        <v>302</v>
      </c>
    </row>
    <row r="3788" spans="2:15" x14ac:dyDescent="0.25">
      <c r="B3788" t="str">
        <f t="shared" si="59"/>
        <v>1066172031668Total</v>
      </c>
      <c r="C3788" s="504" t="s">
        <v>1176</v>
      </c>
      <c r="D3788" s="505" t="s">
        <v>1177</v>
      </c>
      <c r="E3788" s="505" t="s">
        <v>3042</v>
      </c>
      <c r="F3788" s="505" t="str">
        <f>F3787</f>
        <v>1668</v>
      </c>
      <c r="G3788" s="504" t="s">
        <v>3343</v>
      </c>
      <c r="H3788" s="504">
        <v>0</v>
      </c>
      <c r="I3788" s="504" t="s">
        <v>5502</v>
      </c>
      <c r="J3788" s="504">
        <v>15</v>
      </c>
      <c r="K3788" s="504">
        <v>565</v>
      </c>
      <c r="L3788" s="504" t="s">
        <v>5502</v>
      </c>
      <c r="M3788" s="504" t="s">
        <v>5502</v>
      </c>
      <c r="N3788" s="504">
        <v>0</v>
      </c>
      <c r="O3788" s="504">
        <v>596</v>
      </c>
    </row>
    <row r="3789" spans="2:15" x14ac:dyDescent="0.25">
      <c r="B3789" t="str">
        <f t="shared" si="59"/>
        <v>1170865035208Female</v>
      </c>
      <c r="C3789" s="256" t="s">
        <v>1178</v>
      </c>
      <c r="D3789" s="17" t="s">
        <v>1179</v>
      </c>
      <c r="E3789" s="17" t="s">
        <v>3044</v>
      </c>
      <c r="F3789" s="17" t="s">
        <v>3045</v>
      </c>
      <c r="G3789" s="256" t="s">
        <v>3904</v>
      </c>
      <c r="H3789" s="256" t="s">
        <v>5502</v>
      </c>
      <c r="I3789" s="256" t="s">
        <v>5502</v>
      </c>
      <c r="J3789" s="256" t="s">
        <v>5502</v>
      </c>
      <c r="K3789" s="256">
        <v>329</v>
      </c>
      <c r="L3789" s="256" t="s">
        <v>5502</v>
      </c>
      <c r="M3789" s="256" t="s">
        <v>5502</v>
      </c>
      <c r="N3789" s="256">
        <v>0</v>
      </c>
      <c r="O3789" s="256">
        <v>342</v>
      </c>
    </row>
    <row r="3790" spans="2:15" x14ac:dyDescent="0.25">
      <c r="B3790" t="str">
        <f t="shared" si="59"/>
        <v>1170865035208Male</v>
      </c>
      <c r="C3790" s="256" t="s">
        <v>1178</v>
      </c>
      <c r="D3790" s="17" t="s">
        <v>1179</v>
      </c>
      <c r="E3790" s="17" t="s">
        <v>3044</v>
      </c>
      <c r="F3790" s="17" t="s">
        <v>3045</v>
      </c>
      <c r="G3790" s="256" t="s">
        <v>3905</v>
      </c>
      <c r="H3790" s="256" t="s">
        <v>5502</v>
      </c>
      <c r="I3790" s="256" t="s">
        <v>5502</v>
      </c>
      <c r="J3790" s="256" t="s">
        <v>5502</v>
      </c>
      <c r="K3790" s="256">
        <v>341</v>
      </c>
      <c r="L3790" s="256" t="s">
        <v>5502</v>
      </c>
      <c r="M3790" s="256" t="s">
        <v>5502</v>
      </c>
      <c r="N3790" s="256">
        <v>0</v>
      </c>
      <c r="O3790" s="256">
        <v>356</v>
      </c>
    </row>
    <row r="3791" spans="2:15" x14ac:dyDescent="0.25">
      <c r="B3791" t="str">
        <f t="shared" si="59"/>
        <v>1170865035208Total</v>
      </c>
      <c r="C3791" s="504" t="s">
        <v>1178</v>
      </c>
      <c r="D3791" s="505" t="s">
        <v>1179</v>
      </c>
      <c r="E3791" s="505" t="s">
        <v>3044</v>
      </c>
      <c r="F3791" s="505" t="str">
        <f>F3790</f>
        <v>5208</v>
      </c>
      <c r="G3791" s="504" t="s">
        <v>3343</v>
      </c>
      <c r="H3791" s="504" t="s">
        <v>5502</v>
      </c>
      <c r="I3791" s="504">
        <v>11</v>
      </c>
      <c r="J3791" s="504" t="s">
        <v>5502</v>
      </c>
      <c r="K3791" s="504">
        <v>670</v>
      </c>
      <c r="L3791" s="504" t="s">
        <v>5502</v>
      </c>
      <c r="M3791" s="504" t="s">
        <v>5502</v>
      </c>
      <c r="N3791" s="504">
        <v>0</v>
      </c>
      <c r="O3791" s="504">
        <v>698</v>
      </c>
    </row>
    <row r="3792" spans="2:15" x14ac:dyDescent="0.25">
      <c r="B3792" t="str">
        <f t="shared" si="59"/>
        <v>1241578021423Female</v>
      </c>
      <c r="C3792" s="256" t="s">
        <v>1180</v>
      </c>
      <c r="D3792" s="17" t="s">
        <v>1181</v>
      </c>
      <c r="E3792" s="17" t="s">
        <v>3046</v>
      </c>
      <c r="F3792" s="17" t="s">
        <v>3047</v>
      </c>
      <c r="G3792" s="256" t="s">
        <v>3904</v>
      </c>
      <c r="H3792" s="256" t="s">
        <v>5502</v>
      </c>
      <c r="I3792" s="256">
        <v>42</v>
      </c>
      <c r="J3792" s="256">
        <v>27</v>
      </c>
      <c r="K3792" s="256">
        <v>789</v>
      </c>
      <c r="L3792" s="256" t="s">
        <v>5502</v>
      </c>
      <c r="M3792" s="256">
        <v>188</v>
      </c>
      <c r="N3792" s="256">
        <v>0</v>
      </c>
      <c r="O3792" s="256">
        <v>1058</v>
      </c>
    </row>
    <row r="3793" spans="2:15" x14ac:dyDescent="0.25">
      <c r="B3793" t="str">
        <f t="shared" si="59"/>
        <v>1241578021423Male</v>
      </c>
      <c r="C3793" s="256" t="s">
        <v>1180</v>
      </c>
      <c r="D3793" s="17" t="s">
        <v>1181</v>
      </c>
      <c r="E3793" s="17" t="s">
        <v>3046</v>
      </c>
      <c r="F3793" s="17" t="s">
        <v>3047</v>
      </c>
      <c r="G3793" s="256" t="s">
        <v>3905</v>
      </c>
      <c r="H3793" s="256" t="s">
        <v>5502</v>
      </c>
      <c r="I3793" s="256">
        <v>31</v>
      </c>
      <c r="J3793" s="256">
        <v>26</v>
      </c>
      <c r="K3793" s="256">
        <v>803</v>
      </c>
      <c r="L3793" s="256" t="s">
        <v>5502</v>
      </c>
      <c r="M3793" s="256">
        <v>212</v>
      </c>
      <c r="N3793" s="256">
        <v>0</v>
      </c>
      <c r="O3793" s="256">
        <v>1083</v>
      </c>
    </row>
    <row r="3794" spans="2:15" x14ac:dyDescent="0.25">
      <c r="B3794" t="str">
        <f t="shared" si="59"/>
        <v>1241578021423Total</v>
      </c>
      <c r="C3794" s="504" t="s">
        <v>1180</v>
      </c>
      <c r="D3794" s="505" t="s">
        <v>1181</v>
      </c>
      <c r="E3794" s="505" t="s">
        <v>3046</v>
      </c>
      <c r="F3794" s="505" t="str">
        <f>F3793</f>
        <v>1423</v>
      </c>
      <c r="G3794" s="504" t="s">
        <v>3343</v>
      </c>
      <c r="H3794" s="504" t="s">
        <v>5502</v>
      </c>
      <c r="I3794" s="504">
        <v>73</v>
      </c>
      <c r="J3794" s="504">
        <v>53</v>
      </c>
      <c r="K3794" s="504">
        <v>1592</v>
      </c>
      <c r="L3794" s="504" t="s">
        <v>5502</v>
      </c>
      <c r="M3794" s="504">
        <v>400</v>
      </c>
      <c r="N3794" s="504">
        <v>0</v>
      </c>
      <c r="O3794" s="504">
        <v>2141</v>
      </c>
    </row>
    <row r="3795" spans="2:15" x14ac:dyDescent="0.25">
      <c r="B3795" t="str">
        <f t="shared" si="59"/>
        <v>1241578021421Female</v>
      </c>
      <c r="C3795" s="256" t="s">
        <v>1180</v>
      </c>
      <c r="D3795" s="17" t="s">
        <v>1181</v>
      </c>
      <c r="E3795" s="17" t="s">
        <v>3048</v>
      </c>
      <c r="F3795" s="17" t="s">
        <v>3049</v>
      </c>
      <c r="G3795" s="256" t="s">
        <v>3904</v>
      </c>
      <c r="H3795" s="256">
        <v>0</v>
      </c>
      <c r="I3795" s="256" t="s">
        <v>5502</v>
      </c>
      <c r="J3795" s="256" t="s">
        <v>5502</v>
      </c>
      <c r="K3795" s="256">
        <v>196</v>
      </c>
      <c r="L3795" s="256" t="s">
        <v>5502</v>
      </c>
      <c r="M3795" s="256">
        <v>50</v>
      </c>
      <c r="N3795" s="256" t="s">
        <v>5502</v>
      </c>
      <c r="O3795" s="256">
        <v>264</v>
      </c>
    </row>
    <row r="3796" spans="2:15" x14ac:dyDescent="0.25">
      <c r="B3796" t="str">
        <f t="shared" si="59"/>
        <v>1241578021421Male</v>
      </c>
      <c r="C3796" s="256" t="s">
        <v>1180</v>
      </c>
      <c r="D3796" s="17" t="s">
        <v>1181</v>
      </c>
      <c r="E3796" s="17" t="s">
        <v>3048</v>
      </c>
      <c r="F3796" s="17" t="s">
        <v>3049</v>
      </c>
      <c r="G3796" s="256" t="s">
        <v>3905</v>
      </c>
      <c r="H3796" s="256">
        <v>0</v>
      </c>
      <c r="I3796" s="256" t="s">
        <v>5502</v>
      </c>
      <c r="J3796" s="256" t="s">
        <v>5502</v>
      </c>
      <c r="K3796" s="256">
        <v>204</v>
      </c>
      <c r="L3796" s="256" t="s">
        <v>5502</v>
      </c>
      <c r="M3796" s="256">
        <v>54</v>
      </c>
      <c r="N3796" s="256">
        <v>0</v>
      </c>
      <c r="O3796" s="256">
        <v>276</v>
      </c>
    </row>
    <row r="3797" spans="2:15" x14ac:dyDescent="0.25">
      <c r="B3797" t="str">
        <f t="shared" si="59"/>
        <v>1241578021421Total</v>
      </c>
      <c r="C3797" s="504" t="s">
        <v>1180</v>
      </c>
      <c r="D3797" s="505" t="s">
        <v>1181</v>
      </c>
      <c r="E3797" s="505" t="s">
        <v>3048</v>
      </c>
      <c r="F3797" s="505" t="str">
        <f>F3796</f>
        <v>1421</v>
      </c>
      <c r="G3797" s="504" t="s">
        <v>3343</v>
      </c>
      <c r="H3797" s="504">
        <v>0</v>
      </c>
      <c r="I3797" s="504">
        <v>15</v>
      </c>
      <c r="J3797" s="504">
        <v>14</v>
      </c>
      <c r="K3797" s="504">
        <v>400</v>
      </c>
      <c r="L3797" s="504" t="s">
        <v>5502</v>
      </c>
      <c r="M3797" s="504">
        <v>104</v>
      </c>
      <c r="N3797" s="504" t="s">
        <v>5502</v>
      </c>
      <c r="O3797" s="504">
        <v>540</v>
      </c>
    </row>
    <row r="3798" spans="2:15" x14ac:dyDescent="0.25">
      <c r="B3798" t="str">
        <f t="shared" si="59"/>
        <v>1241578024689Female</v>
      </c>
      <c r="C3798" s="256" t="s">
        <v>1180</v>
      </c>
      <c r="D3798" s="17" t="s">
        <v>1181</v>
      </c>
      <c r="E3798" s="17" t="s">
        <v>3050</v>
      </c>
      <c r="F3798" s="17" t="s">
        <v>3051</v>
      </c>
      <c r="G3798" s="256" t="s">
        <v>3904</v>
      </c>
      <c r="H3798" s="256">
        <v>0</v>
      </c>
      <c r="I3798" s="256">
        <v>11</v>
      </c>
      <c r="J3798" s="256" t="s">
        <v>5502</v>
      </c>
      <c r="K3798" s="256">
        <v>180</v>
      </c>
      <c r="L3798" s="256" t="s">
        <v>5502</v>
      </c>
      <c r="M3798" s="256">
        <v>54</v>
      </c>
      <c r="N3798" s="256">
        <v>0</v>
      </c>
      <c r="O3798" s="256">
        <v>258</v>
      </c>
    </row>
    <row r="3799" spans="2:15" x14ac:dyDescent="0.25">
      <c r="B3799" t="str">
        <f t="shared" si="59"/>
        <v>1241578024689Male</v>
      </c>
      <c r="C3799" s="256" t="s">
        <v>1180</v>
      </c>
      <c r="D3799" s="17" t="s">
        <v>1181</v>
      </c>
      <c r="E3799" s="17" t="s">
        <v>3050</v>
      </c>
      <c r="F3799" s="17" t="s">
        <v>3051</v>
      </c>
      <c r="G3799" s="256" t="s">
        <v>3905</v>
      </c>
      <c r="H3799" s="256">
        <v>0</v>
      </c>
      <c r="I3799" s="256" t="s">
        <v>5502</v>
      </c>
      <c r="J3799" s="256" t="s">
        <v>5502</v>
      </c>
      <c r="K3799" s="256">
        <v>193</v>
      </c>
      <c r="L3799" s="256" t="s">
        <v>5502</v>
      </c>
      <c r="M3799" s="256">
        <v>44</v>
      </c>
      <c r="N3799" s="256">
        <v>0</v>
      </c>
      <c r="O3799" s="256">
        <v>261</v>
      </c>
    </row>
    <row r="3800" spans="2:15" x14ac:dyDescent="0.25">
      <c r="B3800" t="str">
        <f t="shared" si="59"/>
        <v>1241578024689Total</v>
      </c>
      <c r="C3800" s="504" t="s">
        <v>1180</v>
      </c>
      <c r="D3800" s="505" t="s">
        <v>1181</v>
      </c>
      <c r="E3800" s="505" t="s">
        <v>3050</v>
      </c>
      <c r="F3800" s="505" t="str">
        <f>F3799</f>
        <v>4689</v>
      </c>
      <c r="G3800" s="504" t="s">
        <v>3343</v>
      </c>
      <c r="H3800" s="504" t="s">
        <v>5502</v>
      </c>
      <c r="I3800" s="504" t="s">
        <v>5502</v>
      </c>
      <c r="J3800" s="504">
        <v>16</v>
      </c>
      <c r="K3800" s="504">
        <v>373</v>
      </c>
      <c r="L3800" s="504">
        <v>11</v>
      </c>
      <c r="M3800" s="504">
        <v>98</v>
      </c>
      <c r="N3800" s="504" t="s">
        <v>5502</v>
      </c>
      <c r="O3800" s="504">
        <v>519</v>
      </c>
    </row>
    <row r="3801" spans="2:15" x14ac:dyDescent="0.25">
      <c r="B3801" t="str">
        <f t="shared" si="59"/>
        <v>1016380036638Female</v>
      </c>
      <c r="C3801" s="256" t="s">
        <v>1182</v>
      </c>
      <c r="D3801" s="17" t="s">
        <v>1183</v>
      </c>
      <c r="E3801" s="17" t="s">
        <v>3052</v>
      </c>
      <c r="F3801" s="17" t="s">
        <v>3053</v>
      </c>
      <c r="G3801" s="256" t="s">
        <v>3904</v>
      </c>
      <c r="H3801" s="256">
        <v>0</v>
      </c>
      <c r="I3801" s="256" t="s">
        <v>5502</v>
      </c>
      <c r="J3801" s="256" t="s">
        <v>5502</v>
      </c>
      <c r="K3801" s="256">
        <v>197</v>
      </c>
      <c r="L3801" s="256" t="s">
        <v>5502</v>
      </c>
      <c r="M3801" s="256" t="s">
        <v>5502</v>
      </c>
      <c r="N3801" s="256" t="s">
        <v>5502</v>
      </c>
      <c r="O3801" s="256">
        <v>221</v>
      </c>
    </row>
    <row r="3802" spans="2:15" x14ac:dyDescent="0.25">
      <c r="B3802" t="str">
        <f t="shared" si="59"/>
        <v>1016380036638Male</v>
      </c>
      <c r="C3802" s="256" t="s">
        <v>1182</v>
      </c>
      <c r="D3802" s="17" t="s">
        <v>1183</v>
      </c>
      <c r="E3802" s="17" t="s">
        <v>3052</v>
      </c>
      <c r="F3802" s="17" t="s">
        <v>3053</v>
      </c>
      <c r="G3802" s="256" t="s">
        <v>3905</v>
      </c>
      <c r="H3802" s="256" t="s">
        <v>5502</v>
      </c>
      <c r="I3802" s="256" t="s">
        <v>5502</v>
      </c>
      <c r="J3802" s="256" t="s">
        <v>5502</v>
      </c>
      <c r="K3802" s="256">
        <v>229</v>
      </c>
      <c r="L3802" s="256" t="s">
        <v>5502</v>
      </c>
      <c r="M3802" s="256" t="s">
        <v>5502</v>
      </c>
      <c r="N3802" s="256">
        <v>0</v>
      </c>
      <c r="O3802" s="256">
        <v>245</v>
      </c>
    </row>
    <row r="3803" spans="2:15" x14ac:dyDescent="0.25">
      <c r="B3803" t="str">
        <f t="shared" si="59"/>
        <v>1016380036638Total</v>
      </c>
      <c r="C3803" s="504" t="s">
        <v>1182</v>
      </c>
      <c r="D3803" s="505" t="s">
        <v>1183</v>
      </c>
      <c r="E3803" s="505" t="s">
        <v>3052</v>
      </c>
      <c r="F3803" s="505" t="str">
        <f>F3802</f>
        <v>6638</v>
      </c>
      <c r="G3803" s="504" t="s">
        <v>3343</v>
      </c>
      <c r="H3803" s="504" t="s">
        <v>5502</v>
      </c>
      <c r="I3803" s="504">
        <v>11</v>
      </c>
      <c r="J3803" s="504" t="s">
        <v>5502</v>
      </c>
      <c r="K3803" s="504">
        <v>426</v>
      </c>
      <c r="L3803" s="504">
        <v>15</v>
      </c>
      <c r="M3803" s="504" t="s">
        <v>5502</v>
      </c>
      <c r="N3803" s="504" t="s">
        <v>5502</v>
      </c>
      <c r="O3803" s="504">
        <v>466</v>
      </c>
    </row>
    <row r="3804" spans="2:15" x14ac:dyDescent="0.25">
      <c r="B3804" t="str">
        <f t="shared" si="59"/>
        <v>1016380036012Female</v>
      </c>
      <c r="C3804" s="256" t="s">
        <v>1182</v>
      </c>
      <c r="D3804" s="17" t="s">
        <v>1183</v>
      </c>
      <c r="E3804" s="17" t="s">
        <v>3054</v>
      </c>
      <c r="F3804" s="17" t="s">
        <v>3055</v>
      </c>
      <c r="G3804" s="256" t="s">
        <v>3904</v>
      </c>
      <c r="H3804" s="256">
        <v>0</v>
      </c>
      <c r="I3804" s="256" t="s">
        <v>5502</v>
      </c>
      <c r="J3804" s="256" t="s">
        <v>5502</v>
      </c>
      <c r="K3804" s="256">
        <v>488</v>
      </c>
      <c r="L3804" s="256" t="s">
        <v>5502</v>
      </c>
      <c r="M3804" s="256" t="s">
        <v>5502</v>
      </c>
      <c r="N3804" s="256">
        <v>0</v>
      </c>
      <c r="O3804" s="256">
        <v>513</v>
      </c>
    </row>
    <row r="3805" spans="2:15" x14ac:dyDescent="0.25">
      <c r="B3805" t="str">
        <f t="shared" si="59"/>
        <v>1016380036012Male</v>
      </c>
      <c r="C3805" s="256" t="s">
        <v>1182</v>
      </c>
      <c r="D3805" s="17" t="s">
        <v>1183</v>
      </c>
      <c r="E3805" s="17" t="s">
        <v>3054</v>
      </c>
      <c r="F3805" s="17" t="s">
        <v>3055</v>
      </c>
      <c r="G3805" s="256" t="s">
        <v>3905</v>
      </c>
      <c r="H3805" s="256">
        <v>0</v>
      </c>
      <c r="I3805" s="256">
        <v>14</v>
      </c>
      <c r="J3805" s="256" t="s">
        <v>5502</v>
      </c>
      <c r="K3805" s="256">
        <v>472</v>
      </c>
      <c r="L3805" s="256" t="s">
        <v>5502</v>
      </c>
      <c r="M3805" s="256" t="s">
        <v>5502</v>
      </c>
      <c r="N3805" s="256">
        <v>0</v>
      </c>
      <c r="O3805" s="256">
        <v>498</v>
      </c>
    </row>
    <row r="3806" spans="2:15" x14ac:dyDescent="0.25">
      <c r="B3806" t="str">
        <f t="shared" si="59"/>
        <v>1016380036012Total</v>
      </c>
      <c r="C3806" s="504" t="s">
        <v>1182</v>
      </c>
      <c r="D3806" s="505" t="s">
        <v>1183</v>
      </c>
      <c r="E3806" s="505" t="s">
        <v>3054</v>
      </c>
      <c r="F3806" s="505" t="str">
        <f>F3805</f>
        <v>6012</v>
      </c>
      <c r="G3806" s="504" t="s">
        <v>3343</v>
      </c>
      <c r="H3806" s="504">
        <v>0</v>
      </c>
      <c r="I3806" s="504" t="s">
        <v>5502</v>
      </c>
      <c r="J3806" s="504" t="s">
        <v>5502</v>
      </c>
      <c r="K3806" s="504">
        <v>960</v>
      </c>
      <c r="L3806" s="504">
        <v>13</v>
      </c>
      <c r="M3806" s="504" t="s">
        <v>5502</v>
      </c>
      <c r="N3806" s="504">
        <v>0</v>
      </c>
      <c r="O3806" s="504">
        <v>1011</v>
      </c>
    </row>
    <row r="3807" spans="2:15" x14ac:dyDescent="0.25">
      <c r="B3807" t="str">
        <f t="shared" si="59"/>
        <v>1295478033957Female</v>
      </c>
      <c r="C3807" s="256" t="s">
        <v>1184</v>
      </c>
      <c r="D3807" s="17" t="s">
        <v>1185</v>
      </c>
      <c r="E3807" s="17" t="s">
        <v>3056</v>
      </c>
      <c r="F3807" s="17" t="s">
        <v>3057</v>
      </c>
      <c r="G3807" s="256" t="s">
        <v>3904</v>
      </c>
      <c r="H3807" s="256">
        <v>0</v>
      </c>
      <c r="I3807" s="256" t="s">
        <v>5502</v>
      </c>
      <c r="J3807" s="256" t="s">
        <v>5502</v>
      </c>
      <c r="K3807" s="256">
        <v>188</v>
      </c>
      <c r="L3807" s="256" t="s">
        <v>5502</v>
      </c>
      <c r="M3807" s="256" t="s">
        <v>5502</v>
      </c>
      <c r="N3807" s="256" t="s">
        <v>5502</v>
      </c>
      <c r="O3807" s="256">
        <v>202</v>
      </c>
    </row>
    <row r="3808" spans="2:15" x14ac:dyDescent="0.25">
      <c r="B3808" t="str">
        <f t="shared" si="59"/>
        <v>1295478033957Male</v>
      </c>
      <c r="C3808" s="256" t="s">
        <v>1184</v>
      </c>
      <c r="D3808" s="17" t="s">
        <v>1185</v>
      </c>
      <c r="E3808" s="17" t="s">
        <v>3056</v>
      </c>
      <c r="F3808" s="17" t="s">
        <v>3057</v>
      </c>
      <c r="G3808" s="256" t="s">
        <v>3905</v>
      </c>
      <c r="H3808" s="256">
        <v>0</v>
      </c>
      <c r="I3808" s="256" t="s">
        <v>5502</v>
      </c>
      <c r="J3808" s="256" t="s">
        <v>5502</v>
      </c>
      <c r="K3808" s="256">
        <v>185</v>
      </c>
      <c r="L3808" s="256">
        <v>0</v>
      </c>
      <c r="M3808" s="256" t="s">
        <v>5502</v>
      </c>
      <c r="N3808" s="256" t="s">
        <v>5502</v>
      </c>
      <c r="O3808" s="256">
        <v>193</v>
      </c>
    </row>
    <row r="3809" spans="2:15" x14ac:dyDescent="0.25">
      <c r="B3809" t="str">
        <f t="shared" si="59"/>
        <v>1295478033957Total</v>
      </c>
      <c r="C3809" s="504" t="s">
        <v>1184</v>
      </c>
      <c r="D3809" s="505" t="s">
        <v>1185</v>
      </c>
      <c r="E3809" s="505" t="s">
        <v>3056</v>
      </c>
      <c r="F3809" s="505" t="str">
        <f>F3808</f>
        <v>3957</v>
      </c>
      <c r="G3809" s="504" t="s">
        <v>3343</v>
      </c>
      <c r="H3809" s="504">
        <v>0</v>
      </c>
      <c r="I3809" s="504" t="s">
        <v>5502</v>
      </c>
      <c r="J3809" s="504" t="s">
        <v>5502</v>
      </c>
      <c r="K3809" s="504">
        <v>373</v>
      </c>
      <c r="L3809" s="504" t="s">
        <v>5502</v>
      </c>
      <c r="M3809" s="504" t="s">
        <v>5502</v>
      </c>
      <c r="N3809" s="504" t="s">
        <v>5502</v>
      </c>
      <c r="O3809" s="504">
        <v>395</v>
      </c>
    </row>
    <row r="3810" spans="2:15" x14ac:dyDescent="0.25">
      <c r="B3810" t="str">
        <f t="shared" si="59"/>
        <v>1170866531000Female</v>
      </c>
      <c r="C3810" s="256" t="s">
        <v>1186</v>
      </c>
      <c r="D3810" s="17" t="s">
        <v>1187</v>
      </c>
      <c r="E3810" s="17" t="s">
        <v>3058</v>
      </c>
      <c r="F3810" s="17" t="s">
        <v>3059</v>
      </c>
      <c r="G3810" s="256" t="s">
        <v>3904</v>
      </c>
      <c r="H3810" s="256" t="s">
        <v>5502</v>
      </c>
      <c r="I3810" s="256" t="s">
        <v>5502</v>
      </c>
      <c r="J3810" s="256" t="s">
        <v>5502</v>
      </c>
      <c r="K3810" s="256">
        <v>310</v>
      </c>
      <c r="L3810" s="256" t="s">
        <v>5502</v>
      </c>
      <c r="M3810" s="256" t="s">
        <v>5502</v>
      </c>
      <c r="N3810" s="256">
        <v>0</v>
      </c>
      <c r="O3810" s="256">
        <v>324</v>
      </c>
    </row>
    <row r="3811" spans="2:15" x14ac:dyDescent="0.25">
      <c r="B3811" t="str">
        <f t="shared" si="59"/>
        <v>1170866531000Male</v>
      </c>
      <c r="C3811" s="256" t="s">
        <v>1186</v>
      </c>
      <c r="D3811" s="17" t="s">
        <v>1187</v>
      </c>
      <c r="E3811" s="17" t="s">
        <v>3058</v>
      </c>
      <c r="F3811" s="17" t="s">
        <v>3059</v>
      </c>
      <c r="G3811" s="256" t="s">
        <v>3905</v>
      </c>
      <c r="H3811" s="256" t="s">
        <v>5502</v>
      </c>
      <c r="I3811" s="256" t="s">
        <v>5502</v>
      </c>
      <c r="J3811" s="256" t="s">
        <v>5502</v>
      </c>
      <c r="K3811" s="256">
        <v>302</v>
      </c>
      <c r="L3811" s="256" t="s">
        <v>5502</v>
      </c>
      <c r="M3811" s="256" t="s">
        <v>5502</v>
      </c>
      <c r="N3811" s="256">
        <v>0</v>
      </c>
      <c r="O3811" s="256">
        <v>318</v>
      </c>
    </row>
    <row r="3812" spans="2:15" x14ac:dyDescent="0.25">
      <c r="B3812" t="str">
        <f t="shared" si="59"/>
        <v>1170866531000Total</v>
      </c>
      <c r="C3812" s="504" t="s">
        <v>1186</v>
      </c>
      <c r="D3812" s="505" t="s">
        <v>1187</v>
      </c>
      <c r="E3812" s="505" t="s">
        <v>3058</v>
      </c>
      <c r="F3812" s="505" t="str">
        <f>F3811</f>
        <v>1000</v>
      </c>
      <c r="G3812" s="504" t="s">
        <v>3343</v>
      </c>
      <c r="H3812" s="504" t="s">
        <v>5502</v>
      </c>
      <c r="I3812" s="504" t="s">
        <v>5502</v>
      </c>
      <c r="J3812" s="504" t="s">
        <v>5502</v>
      </c>
      <c r="K3812" s="504">
        <v>612</v>
      </c>
      <c r="L3812" s="504" t="s">
        <v>5502</v>
      </c>
      <c r="M3812" s="504" t="s">
        <v>5502</v>
      </c>
      <c r="N3812" s="504">
        <v>0</v>
      </c>
      <c r="O3812" s="504">
        <v>642</v>
      </c>
    </row>
    <row r="3813" spans="2:15" x14ac:dyDescent="0.25">
      <c r="B3813" t="str">
        <f t="shared" si="59"/>
        <v>1140680034670Female</v>
      </c>
      <c r="C3813" s="256" t="s">
        <v>1188</v>
      </c>
      <c r="D3813" s="17" t="s">
        <v>1189</v>
      </c>
      <c r="E3813" s="17" t="s">
        <v>3060</v>
      </c>
      <c r="F3813" s="17" t="s">
        <v>3061</v>
      </c>
      <c r="G3813" s="256" t="s">
        <v>3904</v>
      </c>
      <c r="H3813" s="256">
        <v>0</v>
      </c>
      <c r="I3813" s="256">
        <v>13</v>
      </c>
      <c r="J3813" s="256">
        <v>33</v>
      </c>
      <c r="K3813" s="256">
        <v>282</v>
      </c>
      <c r="L3813" s="256" t="s">
        <v>5502</v>
      </c>
      <c r="M3813" s="256" t="s">
        <v>5502</v>
      </c>
      <c r="N3813" s="256">
        <v>0</v>
      </c>
      <c r="O3813" s="256">
        <v>337</v>
      </c>
    </row>
    <row r="3814" spans="2:15" x14ac:dyDescent="0.25">
      <c r="B3814" t="str">
        <f t="shared" si="59"/>
        <v>1140680034670Male</v>
      </c>
      <c r="C3814" s="256" t="s">
        <v>1188</v>
      </c>
      <c r="D3814" s="17" t="s">
        <v>1189</v>
      </c>
      <c r="E3814" s="17" t="s">
        <v>3060</v>
      </c>
      <c r="F3814" s="17" t="s">
        <v>3061</v>
      </c>
      <c r="G3814" s="256" t="s">
        <v>3905</v>
      </c>
      <c r="H3814" s="256">
        <v>0</v>
      </c>
      <c r="I3814" s="256" t="s">
        <v>5502</v>
      </c>
      <c r="J3814" s="256">
        <v>38</v>
      </c>
      <c r="K3814" s="256">
        <v>304</v>
      </c>
      <c r="L3814" s="256" t="s">
        <v>5502</v>
      </c>
      <c r="M3814" s="256" t="s">
        <v>5502</v>
      </c>
      <c r="N3814" s="256">
        <v>0</v>
      </c>
      <c r="O3814" s="256">
        <v>354</v>
      </c>
    </row>
    <row r="3815" spans="2:15" x14ac:dyDescent="0.25">
      <c r="B3815" t="str">
        <f t="shared" si="59"/>
        <v>1140680034670Total</v>
      </c>
      <c r="C3815" s="504" t="s">
        <v>1188</v>
      </c>
      <c r="D3815" s="505" t="s">
        <v>1189</v>
      </c>
      <c r="E3815" s="505" t="s">
        <v>3060</v>
      </c>
      <c r="F3815" s="505" t="str">
        <f>F3814</f>
        <v>4670</v>
      </c>
      <c r="G3815" s="504" t="s">
        <v>3343</v>
      </c>
      <c r="H3815" s="504">
        <v>0</v>
      </c>
      <c r="I3815" s="504" t="s">
        <v>5502</v>
      </c>
      <c r="J3815" s="504">
        <v>71</v>
      </c>
      <c r="K3815" s="504">
        <v>586</v>
      </c>
      <c r="L3815" s="504" t="s">
        <v>5502</v>
      </c>
      <c r="M3815" s="504" t="s">
        <v>5502</v>
      </c>
      <c r="N3815" s="504">
        <v>0</v>
      </c>
      <c r="O3815" s="504">
        <v>691</v>
      </c>
    </row>
    <row r="3816" spans="2:15" x14ac:dyDescent="0.25">
      <c r="B3816" t="str">
        <f t="shared" si="59"/>
        <v>1186675035271Female</v>
      </c>
      <c r="C3816" s="256" t="s">
        <v>1190</v>
      </c>
      <c r="D3816" s="17" t="s">
        <v>1191</v>
      </c>
      <c r="E3816" s="17" t="s">
        <v>3062</v>
      </c>
      <c r="F3816" s="17" t="s">
        <v>3063</v>
      </c>
      <c r="G3816" s="256" t="s">
        <v>3904</v>
      </c>
      <c r="H3816" s="256">
        <v>0</v>
      </c>
      <c r="I3816" s="256" t="s">
        <v>5502</v>
      </c>
      <c r="J3816" s="256" t="s">
        <v>5502</v>
      </c>
      <c r="K3816" s="256">
        <v>364</v>
      </c>
      <c r="L3816" s="256" t="s">
        <v>5502</v>
      </c>
      <c r="M3816" s="256" t="s">
        <v>5502</v>
      </c>
      <c r="N3816" s="256" t="s">
        <v>5502</v>
      </c>
      <c r="O3816" s="256">
        <v>375</v>
      </c>
    </row>
    <row r="3817" spans="2:15" x14ac:dyDescent="0.25">
      <c r="B3817" t="str">
        <f t="shared" si="59"/>
        <v>1186675035271Male</v>
      </c>
      <c r="C3817" s="256" t="s">
        <v>1190</v>
      </c>
      <c r="D3817" s="17" t="s">
        <v>1191</v>
      </c>
      <c r="E3817" s="17" t="s">
        <v>3062</v>
      </c>
      <c r="F3817" s="17" t="s">
        <v>3063</v>
      </c>
      <c r="G3817" s="256" t="s">
        <v>3905</v>
      </c>
      <c r="H3817" s="256" t="s">
        <v>5502</v>
      </c>
      <c r="I3817" s="256" t="s">
        <v>5502</v>
      </c>
      <c r="J3817" s="256" t="s">
        <v>5502</v>
      </c>
      <c r="K3817" s="256">
        <v>381</v>
      </c>
      <c r="L3817" s="256" t="s">
        <v>5502</v>
      </c>
      <c r="M3817" s="256" t="s">
        <v>5502</v>
      </c>
      <c r="N3817" s="256">
        <v>0</v>
      </c>
      <c r="O3817" s="256">
        <v>392</v>
      </c>
    </row>
    <row r="3818" spans="2:15" x14ac:dyDescent="0.25">
      <c r="B3818" t="str">
        <f t="shared" si="59"/>
        <v>1186675035271Total</v>
      </c>
      <c r="C3818" s="504" t="s">
        <v>1190</v>
      </c>
      <c r="D3818" s="505" t="s">
        <v>1191</v>
      </c>
      <c r="E3818" s="505" t="s">
        <v>3062</v>
      </c>
      <c r="F3818" s="505" t="str">
        <f>F3817</f>
        <v>5271</v>
      </c>
      <c r="G3818" s="504" t="s">
        <v>3343</v>
      </c>
      <c r="H3818" s="504" t="s">
        <v>5502</v>
      </c>
      <c r="I3818" s="504" t="s">
        <v>5502</v>
      </c>
      <c r="J3818" s="504" t="s">
        <v>5502</v>
      </c>
      <c r="K3818" s="504">
        <v>745</v>
      </c>
      <c r="L3818" s="504" t="s">
        <v>5502</v>
      </c>
      <c r="M3818" s="504" t="s">
        <v>5502</v>
      </c>
      <c r="N3818" s="504" t="s">
        <v>5502</v>
      </c>
      <c r="O3818" s="504">
        <v>767</v>
      </c>
    </row>
    <row r="3819" spans="2:15" x14ac:dyDescent="0.25">
      <c r="B3819" t="str">
        <f t="shared" si="59"/>
        <v>1186675034536Female</v>
      </c>
      <c r="C3819" s="256" t="s">
        <v>1190</v>
      </c>
      <c r="D3819" s="17" t="s">
        <v>1191</v>
      </c>
      <c r="E3819" s="17" t="s">
        <v>3064</v>
      </c>
      <c r="F3819" s="17" t="s">
        <v>3065</v>
      </c>
      <c r="G3819" s="256" t="s">
        <v>3904</v>
      </c>
      <c r="H3819" s="256" t="s">
        <v>5502</v>
      </c>
      <c r="I3819" s="256" t="s">
        <v>5502</v>
      </c>
      <c r="J3819" s="256" t="s">
        <v>5502</v>
      </c>
      <c r="K3819" s="256">
        <v>167</v>
      </c>
      <c r="L3819" s="256" t="s">
        <v>5502</v>
      </c>
      <c r="M3819" s="256">
        <v>0</v>
      </c>
      <c r="N3819" s="256">
        <v>0</v>
      </c>
      <c r="O3819" s="256">
        <v>175</v>
      </c>
    </row>
    <row r="3820" spans="2:15" x14ac:dyDescent="0.25">
      <c r="B3820" t="str">
        <f t="shared" si="59"/>
        <v>1186675034536Male</v>
      </c>
      <c r="C3820" s="256" t="s">
        <v>1190</v>
      </c>
      <c r="D3820" s="17" t="s">
        <v>1191</v>
      </c>
      <c r="E3820" s="17" t="s">
        <v>3064</v>
      </c>
      <c r="F3820" s="17" t="s">
        <v>3065</v>
      </c>
      <c r="G3820" s="256" t="s">
        <v>3905</v>
      </c>
      <c r="H3820" s="256">
        <v>0</v>
      </c>
      <c r="I3820" s="256" t="s">
        <v>5502</v>
      </c>
      <c r="J3820" s="256" t="s">
        <v>5502</v>
      </c>
      <c r="K3820" s="256">
        <v>180</v>
      </c>
      <c r="L3820" s="256" t="s">
        <v>5502</v>
      </c>
      <c r="M3820" s="256">
        <v>0</v>
      </c>
      <c r="N3820" s="256">
        <v>0</v>
      </c>
      <c r="O3820" s="256">
        <v>189</v>
      </c>
    </row>
    <row r="3821" spans="2:15" x14ac:dyDescent="0.25">
      <c r="B3821" t="str">
        <f t="shared" si="59"/>
        <v>1186675034536Total</v>
      </c>
      <c r="C3821" s="504" t="s">
        <v>1190</v>
      </c>
      <c r="D3821" s="505" t="s">
        <v>1191</v>
      </c>
      <c r="E3821" s="505" t="s">
        <v>3064</v>
      </c>
      <c r="F3821" s="505" t="str">
        <f>F3820</f>
        <v>4536</v>
      </c>
      <c r="G3821" s="504" t="s">
        <v>3343</v>
      </c>
      <c r="H3821" s="504" t="s">
        <v>5502</v>
      </c>
      <c r="I3821" s="504" t="s">
        <v>5502</v>
      </c>
      <c r="J3821" s="504" t="s">
        <v>5502</v>
      </c>
      <c r="K3821" s="504">
        <v>347</v>
      </c>
      <c r="L3821" s="504" t="s">
        <v>5502</v>
      </c>
      <c r="M3821" s="504">
        <v>0</v>
      </c>
      <c r="N3821" s="504">
        <v>0</v>
      </c>
      <c r="O3821" s="504">
        <v>364</v>
      </c>
    </row>
    <row r="3822" spans="2:15" x14ac:dyDescent="0.25">
      <c r="B3822" t="str">
        <f t="shared" si="59"/>
        <v>1085684046216Female</v>
      </c>
      <c r="C3822" s="256" t="s">
        <v>1192</v>
      </c>
      <c r="D3822" s="17" t="s">
        <v>1193</v>
      </c>
      <c r="E3822" s="17" t="s">
        <v>3066</v>
      </c>
      <c r="F3822" s="17" t="s">
        <v>3067</v>
      </c>
      <c r="G3822" s="256" t="s">
        <v>3904</v>
      </c>
      <c r="H3822" s="256">
        <v>0</v>
      </c>
      <c r="I3822" s="256">
        <v>0</v>
      </c>
      <c r="J3822" s="256" t="s">
        <v>5502</v>
      </c>
      <c r="K3822" s="256" t="s">
        <v>5502</v>
      </c>
      <c r="L3822" s="256">
        <v>0</v>
      </c>
      <c r="M3822" s="256">
        <v>0</v>
      </c>
      <c r="N3822" s="256">
        <v>0</v>
      </c>
      <c r="O3822" s="256">
        <v>86</v>
      </c>
    </row>
    <row r="3823" spans="2:15" x14ac:dyDescent="0.25">
      <c r="B3823" t="str">
        <f t="shared" si="59"/>
        <v>1085684046216Male</v>
      </c>
      <c r="C3823" s="256" t="s">
        <v>1192</v>
      </c>
      <c r="D3823" s="17" t="s">
        <v>1193</v>
      </c>
      <c r="E3823" s="17" t="s">
        <v>3066</v>
      </c>
      <c r="F3823" s="17" t="s">
        <v>3067</v>
      </c>
      <c r="G3823" s="256" t="s">
        <v>3905</v>
      </c>
      <c r="H3823" s="256" t="s">
        <v>5502</v>
      </c>
      <c r="I3823" s="256">
        <v>0</v>
      </c>
      <c r="J3823" s="256" t="s">
        <v>5502</v>
      </c>
      <c r="K3823" s="256">
        <v>86</v>
      </c>
      <c r="L3823" s="256">
        <v>0</v>
      </c>
      <c r="M3823" s="256">
        <v>0</v>
      </c>
      <c r="N3823" s="256">
        <v>0</v>
      </c>
      <c r="O3823" s="256">
        <v>90</v>
      </c>
    </row>
    <row r="3824" spans="2:15" x14ac:dyDescent="0.25">
      <c r="B3824" t="str">
        <f t="shared" si="59"/>
        <v>1085684046216Total</v>
      </c>
      <c r="C3824" s="504" t="s">
        <v>1192</v>
      </c>
      <c r="D3824" s="505" t="s">
        <v>1193</v>
      </c>
      <c r="E3824" s="505" t="s">
        <v>3066</v>
      </c>
      <c r="F3824" s="505" t="str">
        <f>F3823</f>
        <v>6216</v>
      </c>
      <c r="G3824" s="504" t="s">
        <v>3343</v>
      </c>
      <c r="H3824" s="504" t="s">
        <v>5502</v>
      </c>
      <c r="I3824" s="504">
        <v>0</v>
      </c>
      <c r="J3824" s="504" t="s">
        <v>5502</v>
      </c>
      <c r="K3824" s="504" t="s">
        <v>5502</v>
      </c>
      <c r="L3824" s="504">
        <v>0</v>
      </c>
      <c r="M3824" s="504">
        <v>0</v>
      </c>
      <c r="N3824" s="504">
        <v>0</v>
      </c>
      <c r="O3824" s="504">
        <v>176</v>
      </c>
    </row>
    <row r="3825" spans="2:15" x14ac:dyDescent="0.25">
      <c r="B3825" t="str">
        <f t="shared" si="59"/>
        <v>1122860036280Female</v>
      </c>
      <c r="C3825" s="256" t="s">
        <v>1194</v>
      </c>
      <c r="D3825" s="17" t="s">
        <v>1195</v>
      </c>
      <c r="E3825" s="17" t="s">
        <v>3068</v>
      </c>
      <c r="F3825" s="17" t="s">
        <v>3069</v>
      </c>
      <c r="G3825" s="256" t="s">
        <v>3904</v>
      </c>
      <c r="H3825" s="256">
        <v>0</v>
      </c>
      <c r="I3825" s="256" t="s">
        <v>5502</v>
      </c>
      <c r="J3825" s="256" t="s">
        <v>5502</v>
      </c>
      <c r="K3825" s="256">
        <v>356</v>
      </c>
      <c r="L3825" s="256" t="s">
        <v>5502</v>
      </c>
      <c r="M3825" s="256" t="s">
        <v>5502</v>
      </c>
      <c r="N3825" s="256">
        <v>0</v>
      </c>
      <c r="O3825" s="256">
        <v>377</v>
      </c>
    </row>
    <row r="3826" spans="2:15" x14ac:dyDescent="0.25">
      <c r="B3826" t="str">
        <f t="shared" si="59"/>
        <v>1122860036280Male</v>
      </c>
      <c r="C3826" s="256" t="s">
        <v>1194</v>
      </c>
      <c r="D3826" s="17" t="s">
        <v>1195</v>
      </c>
      <c r="E3826" s="17" t="s">
        <v>3068</v>
      </c>
      <c r="F3826" s="17" t="s">
        <v>3069</v>
      </c>
      <c r="G3826" s="256" t="s">
        <v>3905</v>
      </c>
      <c r="H3826" s="256">
        <v>0</v>
      </c>
      <c r="I3826" s="256" t="s">
        <v>5502</v>
      </c>
      <c r="J3826" s="256" t="s">
        <v>5502</v>
      </c>
      <c r="K3826" s="256">
        <v>354</v>
      </c>
      <c r="L3826" s="256" t="s">
        <v>5502</v>
      </c>
      <c r="M3826" s="256" t="s">
        <v>5502</v>
      </c>
      <c r="N3826" s="256">
        <v>0</v>
      </c>
      <c r="O3826" s="256">
        <v>376</v>
      </c>
    </row>
    <row r="3827" spans="2:15" x14ac:dyDescent="0.25">
      <c r="B3827" t="str">
        <f t="shared" si="59"/>
        <v>1122860036280Total</v>
      </c>
      <c r="C3827" s="504" t="s">
        <v>1194</v>
      </c>
      <c r="D3827" s="505" t="s">
        <v>1195</v>
      </c>
      <c r="E3827" s="505" t="s">
        <v>3068</v>
      </c>
      <c r="F3827" s="505" t="str">
        <f>F3826</f>
        <v>6280</v>
      </c>
      <c r="G3827" s="504" t="s">
        <v>3343</v>
      </c>
      <c r="H3827" s="504">
        <v>0</v>
      </c>
      <c r="I3827" s="504">
        <v>13</v>
      </c>
      <c r="J3827" s="504">
        <v>16</v>
      </c>
      <c r="K3827" s="504">
        <v>710</v>
      </c>
      <c r="L3827" s="504" t="s">
        <v>5502</v>
      </c>
      <c r="M3827" s="504" t="s">
        <v>5502</v>
      </c>
      <c r="N3827" s="504">
        <v>0</v>
      </c>
      <c r="O3827" s="504">
        <v>753</v>
      </c>
    </row>
    <row r="3828" spans="2:15" x14ac:dyDescent="0.25">
      <c r="B3828" t="str">
        <f t="shared" si="59"/>
        <v>1122860036281Female</v>
      </c>
      <c r="C3828" s="256" t="s">
        <v>1194</v>
      </c>
      <c r="D3828" s="17" t="s">
        <v>1195</v>
      </c>
      <c r="E3828" s="17" t="s">
        <v>3070</v>
      </c>
      <c r="F3828" s="17" t="s">
        <v>3071</v>
      </c>
      <c r="G3828" s="256" t="s">
        <v>3904</v>
      </c>
      <c r="H3828" s="256" t="s">
        <v>5502</v>
      </c>
      <c r="I3828" s="256" t="s">
        <v>5502</v>
      </c>
      <c r="J3828" s="256" t="s">
        <v>5502</v>
      </c>
      <c r="K3828" s="256">
        <v>149</v>
      </c>
      <c r="L3828" s="256" t="s">
        <v>5502</v>
      </c>
      <c r="M3828" s="256" t="s">
        <v>5502</v>
      </c>
      <c r="N3828" s="256" t="s">
        <v>5502</v>
      </c>
      <c r="O3828" s="256">
        <v>167</v>
      </c>
    </row>
    <row r="3829" spans="2:15" x14ac:dyDescent="0.25">
      <c r="B3829" t="str">
        <f t="shared" si="59"/>
        <v>1122860036281Male</v>
      </c>
      <c r="C3829" s="256" t="s">
        <v>1194</v>
      </c>
      <c r="D3829" s="17" t="s">
        <v>1195</v>
      </c>
      <c r="E3829" s="17" t="s">
        <v>3070</v>
      </c>
      <c r="F3829" s="17" t="s">
        <v>3071</v>
      </c>
      <c r="G3829" s="256" t="s">
        <v>3905</v>
      </c>
      <c r="H3829" s="256">
        <v>0</v>
      </c>
      <c r="I3829" s="256" t="s">
        <v>5502</v>
      </c>
      <c r="J3829" s="256" t="s">
        <v>5502</v>
      </c>
      <c r="K3829" s="256">
        <v>183</v>
      </c>
      <c r="L3829" s="256" t="s">
        <v>5502</v>
      </c>
      <c r="M3829" s="256" t="s">
        <v>5502</v>
      </c>
      <c r="N3829" s="256">
        <v>0</v>
      </c>
      <c r="O3829" s="256">
        <v>196</v>
      </c>
    </row>
    <row r="3830" spans="2:15" x14ac:dyDescent="0.25">
      <c r="B3830" t="str">
        <f t="shared" si="59"/>
        <v>1122860036281Total</v>
      </c>
      <c r="C3830" s="504" t="s">
        <v>1194</v>
      </c>
      <c r="D3830" s="505" t="s">
        <v>1195</v>
      </c>
      <c r="E3830" s="505" t="s">
        <v>3070</v>
      </c>
      <c r="F3830" s="505" t="str">
        <f>F3829</f>
        <v>6281</v>
      </c>
      <c r="G3830" s="504" t="s">
        <v>3343</v>
      </c>
      <c r="H3830" s="504" t="s">
        <v>5502</v>
      </c>
      <c r="I3830" s="504" t="s">
        <v>5502</v>
      </c>
      <c r="J3830" s="504">
        <v>11</v>
      </c>
      <c r="K3830" s="504">
        <v>332</v>
      </c>
      <c r="L3830" s="504" t="s">
        <v>5502</v>
      </c>
      <c r="M3830" s="504" t="s">
        <v>5502</v>
      </c>
      <c r="N3830" s="504" t="s">
        <v>5502</v>
      </c>
      <c r="O3830" s="504">
        <v>363</v>
      </c>
    </row>
    <row r="3831" spans="2:15" x14ac:dyDescent="0.25">
      <c r="B3831" t="str">
        <f t="shared" si="59"/>
        <v>1080580030753Female</v>
      </c>
      <c r="C3831" s="256" t="s">
        <v>1196</v>
      </c>
      <c r="D3831" s="17" t="s">
        <v>1197</v>
      </c>
      <c r="E3831" s="17" t="s">
        <v>3072</v>
      </c>
      <c r="F3831" s="17" t="s">
        <v>3073</v>
      </c>
      <c r="G3831" s="256" t="s">
        <v>3904</v>
      </c>
      <c r="H3831" s="256">
        <v>0</v>
      </c>
      <c r="I3831" s="256" t="s">
        <v>5502</v>
      </c>
      <c r="J3831" s="256">
        <v>0</v>
      </c>
      <c r="K3831" s="256">
        <v>129</v>
      </c>
      <c r="L3831" s="256" t="s">
        <v>5502</v>
      </c>
      <c r="M3831" s="256">
        <v>0</v>
      </c>
      <c r="N3831" s="256">
        <v>0</v>
      </c>
      <c r="O3831" s="256">
        <v>133</v>
      </c>
    </row>
    <row r="3832" spans="2:15" x14ac:dyDescent="0.25">
      <c r="B3832" t="str">
        <f t="shared" si="59"/>
        <v>1080580030753Male</v>
      </c>
      <c r="C3832" s="256" t="s">
        <v>1196</v>
      </c>
      <c r="D3832" s="17" t="s">
        <v>1197</v>
      </c>
      <c r="E3832" s="17" t="s">
        <v>3072</v>
      </c>
      <c r="F3832" s="17" t="s">
        <v>3073</v>
      </c>
      <c r="G3832" s="256" t="s">
        <v>3905</v>
      </c>
      <c r="H3832" s="256">
        <v>0</v>
      </c>
      <c r="I3832" s="256" t="s">
        <v>5502</v>
      </c>
      <c r="J3832" s="256">
        <v>0</v>
      </c>
      <c r="K3832" s="256">
        <v>160</v>
      </c>
      <c r="L3832" s="256" t="s">
        <v>5502</v>
      </c>
      <c r="M3832" s="256">
        <v>0</v>
      </c>
      <c r="N3832" s="256">
        <v>0</v>
      </c>
      <c r="O3832" s="256">
        <v>166</v>
      </c>
    </row>
    <row r="3833" spans="2:15" x14ac:dyDescent="0.25">
      <c r="B3833" t="str">
        <f t="shared" si="59"/>
        <v>1080580030753Total</v>
      </c>
      <c r="C3833" s="504" t="s">
        <v>1196</v>
      </c>
      <c r="D3833" s="505" t="s">
        <v>1197</v>
      </c>
      <c r="E3833" s="505" t="s">
        <v>3072</v>
      </c>
      <c r="F3833" s="505" t="str">
        <f>F3832</f>
        <v>0753</v>
      </c>
      <c r="G3833" s="504" t="s">
        <v>3343</v>
      </c>
      <c r="H3833" s="504">
        <v>0</v>
      </c>
      <c r="I3833" s="504" t="s">
        <v>5502</v>
      </c>
      <c r="J3833" s="504">
        <v>0</v>
      </c>
      <c r="K3833" s="504">
        <v>289</v>
      </c>
      <c r="L3833" s="504" t="s">
        <v>5502</v>
      </c>
      <c r="M3833" s="504">
        <v>0</v>
      </c>
      <c r="N3833" s="504">
        <v>0</v>
      </c>
      <c r="O3833" s="504">
        <v>299</v>
      </c>
    </row>
    <row r="3834" spans="2:15" x14ac:dyDescent="0.25">
      <c r="B3834" t="str">
        <f t="shared" si="59"/>
        <v>1080580038144Female</v>
      </c>
      <c r="C3834" s="256" t="s">
        <v>1196</v>
      </c>
      <c r="D3834" s="17" t="s">
        <v>1197</v>
      </c>
      <c r="E3834" s="17" t="s">
        <v>3074</v>
      </c>
      <c r="F3834" s="17" t="s">
        <v>3075</v>
      </c>
      <c r="G3834" s="256" t="s">
        <v>3904</v>
      </c>
      <c r="H3834" s="256">
        <v>0</v>
      </c>
      <c r="I3834" s="256">
        <v>0</v>
      </c>
      <c r="J3834" s="256">
        <v>0</v>
      </c>
      <c r="K3834" s="256" t="s">
        <v>5502</v>
      </c>
      <c r="L3834" s="256" t="s">
        <v>5502</v>
      </c>
      <c r="M3834" s="256">
        <v>0</v>
      </c>
      <c r="N3834" s="256">
        <v>0</v>
      </c>
      <c r="O3834" s="256">
        <v>68</v>
      </c>
    </row>
    <row r="3835" spans="2:15" x14ac:dyDescent="0.25">
      <c r="B3835" t="str">
        <f t="shared" si="59"/>
        <v>1080580038144Male</v>
      </c>
      <c r="C3835" s="256" t="s">
        <v>1196</v>
      </c>
      <c r="D3835" s="17" t="s">
        <v>1197</v>
      </c>
      <c r="E3835" s="17" t="s">
        <v>3074</v>
      </c>
      <c r="F3835" s="17" t="s">
        <v>3075</v>
      </c>
      <c r="G3835" s="256" t="s">
        <v>3905</v>
      </c>
      <c r="H3835" s="256">
        <v>0</v>
      </c>
      <c r="I3835" s="256">
        <v>0</v>
      </c>
      <c r="J3835" s="256">
        <v>0</v>
      </c>
      <c r="K3835" s="256">
        <v>57</v>
      </c>
      <c r="L3835" s="256">
        <v>0</v>
      </c>
      <c r="M3835" s="256">
        <v>0</v>
      </c>
      <c r="N3835" s="256">
        <v>0</v>
      </c>
      <c r="O3835" s="256">
        <v>57</v>
      </c>
    </row>
    <row r="3836" spans="2:15" x14ac:dyDescent="0.25">
      <c r="B3836" t="str">
        <f t="shared" si="59"/>
        <v>1080580038144Total</v>
      </c>
      <c r="C3836" s="504" t="s">
        <v>1196</v>
      </c>
      <c r="D3836" s="505" t="s">
        <v>1197</v>
      </c>
      <c r="E3836" s="505" t="s">
        <v>3074</v>
      </c>
      <c r="F3836" s="505" t="str">
        <f>F3835</f>
        <v>8144</v>
      </c>
      <c r="G3836" s="504" t="s">
        <v>3343</v>
      </c>
      <c r="H3836" s="504">
        <v>0</v>
      </c>
      <c r="I3836" s="504">
        <v>0</v>
      </c>
      <c r="J3836" s="504">
        <v>0</v>
      </c>
      <c r="K3836" s="504" t="s">
        <v>5502</v>
      </c>
      <c r="L3836" s="504" t="s">
        <v>5502</v>
      </c>
      <c r="M3836" s="504">
        <v>0</v>
      </c>
      <c r="N3836" s="504">
        <v>0</v>
      </c>
      <c r="O3836" s="504">
        <v>125</v>
      </c>
    </row>
    <row r="3837" spans="2:15" x14ac:dyDescent="0.25">
      <c r="B3837" t="str">
        <f t="shared" si="59"/>
        <v>1140681030873Female</v>
      </c>
      <c r="C3837" s="256" t="s">
        <v>1198</v>
      </c>
      <c r="D3837" s="17" t="s">
        <v>1199</v>
      </c>
      <c r="E3837" s="17" t="s">
        <v>3076</v>
      </c>
      <c r="F3837" s="17" t="s">
        <v>3077</v>
      </c>
      <c r="G3837" s="256" t="s">
        <v>3904</v>
      </c>
      <c r="H3837" s="256" t="s">
        <v>5502</v>
      </c>
      <c r="I3837" s="256">
        <v>13</v>
      </c>
      <c r="J3837" s="256">
        <v>23</v>
      </c>
      <c r="K3837" s="256">
        <v>478</v>
      </c>
      <c r="L3837" s="256" t="s">
        <v>5502</v>
      </c>
      <c r="M3837" s="256">
        <v>11</v>
      </c>
      <c r="N3837" s="256" t="s">
        <v>5502</v>
      </c>
      <c r="O3837" s="256">
        <v>530</v>
      </c>
    </row>
    <row r="3838" spans="2:15" x14ac:dyDescent="0.25">
      <c r="B3838" t="str">
        <f t="shared" si="59"/>
        <v>1140681030873Male</v>
      </c>
      <c r="C3838" s="256" t="s">
        <v>1198</v>
      </c>
      <c r="D3838" s="17" t="s">
        <v>1199</v>
      </c>
      <c r="E3838" s="17" t="s">
        <v>3076</v>
      </c>
      <c r="F3838" s="17" t="s">
        <v>3077</v>
      </c>
      <c r="G3838" s="256" t="s">
        <v>3905</v>
      </c>
      <c r="H3838" s="256">
        <v>0</v>
      </c>
      <c r="I3838" s="256" t="s">
        <v>5502</v>
      </c>
      <c r="J3838" s="256">
        <v>21</v>
      </c>
      <c r="K3838" s="256">
        <v>507</v>
      </c>
      <c r="L3838" s="256" t="s">
        <v>5502</v>
      </c>
      <c r="M3838" s="256" t="s">
        <v>5502</v>
      </c>
      <c r="N3838" s="256">
        <v>0</v>
      </c>
      <c r="O3838" s="256">
        <v>548</v>
      </c>
    </row>
    <row r="3839" spans="2:15" x14ac:dyDescent="0.25">
      <c r="B3839" t="str">
        <f t="shared" si="59"/>
        <v>1140681030873Total</v>
      </c>
      <c r="C3839" s="504" t="s">
        <v>1198</v>
      </c>
      <c r="D3839" s="505" t="s">
        <v>1199</v>
      </c>
      <c r="E3839" s="505" t="s">
        <v>3076</v>
      </c>
      <c r="F3839" s="505" t="str">
        <f>F3838</f>
        <v>0873</v>
      </c>
      <c r="G3839" s="504" t="s">
        <v>3343</v>
      </c>
      <c r="H3839" s="504" t="s">
        <v>5502</v>
      </c>
      <c r="I3839" s="504" t="s">
        <v>5502</v>
      </c>
      <c r="J3839" s="504">
        <v>44</v>
      </c>
      <c r="K3839" s="504">
        <v>985</v>
      </c>
      <c r="L3839" s="504" t="s">
        <v>5502</v>
      </c>
      <c r="M3839" s="504" t="s">
        <v>5502</v>
      </c>
      <c r="N3839" s="504" t="s">
        <v>5502</v>
      </c>
      <c r="O3839" s="504">
        <v>1078</v>
      </c>
    </row>
    <row r="3840" spans="2:15" x14ac:dyDescent="0.25">
      <c r="B3840" t="str">
        <f t="shared" si="59"/>
        <v>1140681037328Female</v>
      </c>
      <c r="C3840" s="256" t="s">
        <v>1198</v>
      </c>
      <c r="D3840" s="17" t="s">
        <v>1199</v>
      </c>
      <c r="E3840" s="17" t="s">
        <v>3078</v>
      </c>
      <c r="F3840" s="17" t="s">
        <v>3079</v>
      </c>
      <c r="G3840" s="256" t="s">
        <v>3904</v>
      </c>
      <c r="H3840" s="256" t="s">
        <v>5502</v>
      </c>
      <c r="I3840" s="256" t="s">
        <v>5502</v>
      </c>
      <c r="J3840" s="256" t="s">
        <v>5502</v>
      </c>
      <c r="K3840" s="256">
        <v>248</v>
      </c>
      <c r="L3840" s="256" t="s">
        <v>5502</v>
      </c>
      <c r="M3840" s="256" t="s">
        <v>5502</v>
      </c>
      <c r="N3840" s="256">
        <v>0</v>
      </c>
      <c r="O3840" s="256">
        <v>273</v>
      </c>
    </row>
    <row r="3841" spans="2:15" x14ac:dyDescent="0.25">
      <c r="B3841" t="str">
        <f t="shared" si="59"/>
        <v>1140681037328Male</v>
      </c>
      <c r="C3841" s="256" t="s">
        <v>1198</v>
      </c>
      <c r="D3841" s="17" t="s">
        <v>1199</v>
      </c>
      <c r="E3841" s="17" t="s">
        <v>3078</v>
      </c>
      <c r="F3841" s="17" t="s">
        <v>3079</v>
      </c>
      <c r="G3841" s="256" t="s">
        <v>3905</v>
      </c>
      <c r="H3841" s="256">
        <v>0</v>
      </c>
      <c r="I3841" s="256" t="s">
        <v>5502</v>
      </c>
      <c r="J3841" s="256">
        <v>13</v>
      </c>
      <c r="K3841" s="256">
        <v>249</v>
      </c>
      <c r="L3841" s="256" t="s">
        <v>5502</v>
      </c>
      <c r="M3841" s="256" t="s">
        <v>5502</v>
      </c>
      <c r="N3841" s="256">
        <v>0</v>
      </c>
      <c r="O3841" s="256">
        <v>275</v>
      </c>
    </row>
    <row r="3842" spans="2:15" x14ac:dyDescent="0.25">
      <c r="B3842" t="str">
        <f t="shared" si="59"/>
        <v>1140681037328Total</v>
      </c>
      <c r="C3842" s="504" t="s">
        <v>1198</v>
      </c>
      <c r="D3842" s="505" t="s">
        <v>1199</v>
      </c>
      <c r="E3842" s="505" t="s">
        <v>3078</v>
      </c>
      <c r="F3842" s="505" t="str">
        <f>F3841</f>
        <v>7328</v>
      </c>
      <c r="G3842" s="504" t="s">
        <v>3343</v>
      </c>
      <c r="H3842" s="504" t="s">
        <v>5502</v>
      </c>
      <c r="I3842" s="504">
        <v>13</v>
      </c>
      <c r="J3842" s="504" t="s">
        <v>5502</v>
      </c>
      <c r="K3842" s="504">
        <v>497</v>
      </c>
      <c r="L3842" s="504" t="s">
        <v>5502</v>
      </c>
      <c r="M3842" s="504" t="s">
        <v>5502</v>
      </c>
      <c r="N3842" s="504">
        <v>0</v>
      </c>
      <c r="O3842" s="504">
        <v>548</v>
      </c>
    </row>
    <row r="3843" spans="2:15" x14ac:dyDescent="0.25">
      <c r="B3843" t="str">
        <f t="shared" si="59"/>
        <v>1080780030949Female</v>
      </c>
      <c r="C3843" s="256" t="s">
        <v>1200</v>
      </c>
      <c r="D3843" s="17" t="s">
        <v>1201</v>
      </c>
      <c r="E3843" s="17" t="s">
        <v>3080</v>
      </c>
      <c r="F3843" s="17" t="s">
        <v>3081</v>
      </c>
      <c r="G3843" s="256" t="s">
        <v>3904</v>
      </c>
      <c r="H3843" s="256" t="s">
        <v>5502</v>
      </c>
      <c r="I3843" s="256" t="s">
        <v>5502</v>
      </c>
      <c r="J3843" s="256" t="s">
        <v>5502</v>
      </c>
      <c r="K3843" s="256">
        <v>255</v>
      </c>
      <c r="L3843" s="256">
        <v>0</v>
      </c>
      <c r="M3843" s="256" t="s">
        <v>5502</v>
      </c>
      <c r="N3843" s="256">
        <v>0</v>
      </c>
      <c r="O3843" s="256">
        <v>266</v>
      </c>
    </row>
    <row r="3844" spans="2:15" x14ac:dyDescent="0.25">
      <c r="B3844" t="str">
        <f t="shared" si="59"/>
        <v>1080780030949Male</v>
      </c>
      <c r="C3844" s="256" t="s">
        <v>1200</v>
      </c>
      <c r="D3844" s="17" t="s">
        <v>1201</v>
      </c>
      <c r="E3844" s="17" t="s">
        <v>3080</v>
      </c>
      <c r="F3844" s="17" t="s">
        <v>3081</v>
      </c>
      <c r="G3844" s="256" t="s">
        <v>3905</v>
      </c>
      <c r="H3844" s="256" t="s">
        <v>5502</v>
      </c>
      <c r="I3844" s="256" t="s">
        <v>5502</v>
      </c>
      <c r="J3844" s="256" t="s">
        <v>5502</v>
      </c>
      <c r="K3844" s="256">
        <v>265</v>
      </c>
      <c r="L3844" s="256">
        <v>0</v>
      </c>
      <c r="M3844" s="256">
        <v>0</v>
      </c>
      <c r="N3844" s="256">
        <v>0</v>
      </c>
      <c r="O3844" s="256">
        <v>280</v>
      </c>
    </row>
    <row r="3845" spans="2:15" x14ac:dyDescent="0.25">
      <c r="B3845" t="str">
        <f t="shared" ref="B3845:B3908" si="60">C3845&amp;F3845&amp;G3845</f>
        <v>1080780030949Total</v>
      </c>
      <c r="C3845" s="504" t="s">
        <v>1200</v>
      </c>
      <c r="D3845" s="505" t="s">
        <v>1201</v>
      </c>
      <c r="E3845" s="505" t="s">
        <v>3080</v>
      </c>
      <c r="F3845" s="505" t="str">
        <f>F3844</f>
        <v>0949</v>
      </c>
      <c r="G3845" s="504" t="s">
        <v>3343</v>
      </c>
      <c r="H3845" s="504" t="s">
        <v>5502</v>
      </c>
      <c r="I3845" s="504">
        <v>11</v>
      </c>
      <c r="J3845" s="504" t="s">
        <v>5502</v>
      </c>
      <c r="K3845" s="504">
        <v>520</v>
      </c>
      <c r="L3845" s="504">
        <v>0</v>
      </c>
      <c r="M3845" s="504" t="s">
        <v>5502</v>
      </c>
      <c r="N3845" s="504">
        <v>0</v>
      </c>
      <c r="O3845" s="504">
        <v>546</v>
      </c>
    </row>
    <row r="3846" spans="2:15" x14ac:dyDescent="0.25">
      <c r="B3846" t="str">
        <f t="shared" si="60"/>
        <v>1080780037518Female</v>
      </c>
      <c r="C3846" s="256" t="s">
        <v>1200</v>
      </c>
      <c r="D3846" s="17" t="s">
        <v>1201</v>
      </c>
      <c r="E3846" s="17" t="s">
        <v>3082</v>
      </c>
      <c r="F3846" s="17" t="s">
        <v>3083</v>
      </c>
      <c r="G3846" s="256" t="s">
        <v>3904</v>
      </c>
      <c r="H3846" s="256">
        <v>0</v>
      </c>
      <c r="I3846" s="256" t="s">
        <v>5502</v>
      </c>
      <c r="J3846" s="256" t="s">
        <v>5502</v>
      </c>
      <c r="K3846" s="256">
        <v>135</v>
      </c>
      <c r="L3846" s="256" t="s">
        <v>5502</v>
      </c>
      <c r="M3846" s="256">
        <v>0</v>
      </c>
      <c r="N3846" s="256">
        <v>0</v>
      </c>
      <c r="O3846" s="256">
        <v>140</v>
      </c>
    </row>
    <row r="3847" spans="2:15" x14ac:dyDescent="0.25">
      <c r="B3847" t="str">
        <f t="shared" si="60"/>
        <v>1080780037518Male</v>
      </c>
      <c r="C3847" s="256" t="s">
        <v>1200</v>
      </c>
      <c r="D3847" s="17" t="s">
        <v>1201</v>
      </c>
      <c r="E3847" s="17" t="s">
        <v>3082</v>
      </c>
      <c r="F3847" s="17" t="s">
        <v>3083</v>
      </c>
      <c r="G3847" s="256" t="s">
        <v>3905</v>
      </c>
      <c r="H3847" s="256">
        <v>0</v>
      </c>
      <c r="I3847" s="256" t="s">
        <v>5502</v>
      </c>
      <c r="J3847" s="256" t="s">
        <v>5502</v>
      </c>
      <c r="K3847" s="256">
        <v>135</v>
      </c>
      <c r="L3847" s="256">
        <v>0</v>
      </c>
      <c r="M3847" s="256">
        <v>0</v>
      </c>
      <c r="N3847" s="256" t="s">
        <v>5502</v>
      </c>
      <c r="O3847" s="256">
        <v>141</v>
      </c>
    </row>
    <row r="3848" spans="2:15" x14ac:dyDescent="0.25">
      <c r="B3848" t="str">
        <f t="shared" si="60"/>
        <v>1080780037518Total</v>
      </c>
      <c r="C3848" s="504" t="s">
        <v>1200</v>
      </c>
      <c r="D3848" s="505" t="s">
        <v>1201</v>
      </c>
      <c r="E3848" s="505" t="s">
        <v>3082</v>
      </c>
      <c r="F3848" s="505" t="str">
        <f>F3847</f>
        <v>7518</v>
      </c>
      <c r="G3848" s="504" t="s">
        <v>3343</v>
      </c>
      <c r="H3848" s="504">
        <v>0</v>
      </c>
      <c r="I3848" s="504" t="s">
        <v>5502</v>
      </c>
      <c r="J3848" s="504" t="s">
        <v>5502</v>
      </c>
      <c r="K3848" s="504">
        <v>270</v>
      </c>
      <c r="L3848" s="504" t="s">
        <v>5502</v>
      </c>
      <c r="M3848" s="504">
        <v>0</v>
      </c>
      <c r="N3848" s="504" t="s">
        <v>5502</v>
      </c>
      <c r="O3848" s="504">
        <v>281</v>
      </c>
    </row>
    <row r="3849" spans="2:15" x14ac:dyDescent="0.25">
      <c r="B3849" t="str">
        <f t="shared" si="60"/>
        <v>1043770032712Female</v>
      </c>
      <c r="C3849" s="256" t="s">
        <v>1202</v>
      </c>
      <c r="D3849" s="17" t="s">
        <v>1203</v>
      </c>
      <c r="E3849" s="17" t="s">
        <v>3084</v>
      </c>
      <c r="F3849" s="17" t="s">
        <v>3085</v>
      </c>
      <c r="G3849" s="256" t="s">
        <v>3904</v>
      </c>
      <c r="H3849" s="256">
        <v>0</v>
      </c>
      <c r="I3849" s="256" t="s">
        <v>5502</v>
      </c>
      <c r="J3849" s="256">
        <v>0</v>
      </c>
      <c r="K3849" s="256">
        <v>83</v>
      </c>
      <c r="L3849" s="256">
        <v>0</v>
      </c>
      <c r="M3849" s="256" t="s">
        <v>5502</v>
      </c>
      <c r="N3849" s="256">
        <v>0</v>
      </c>
      <c r="O3849" s="256">
        <v>99</v>
      </c>
    </row>
    <row r="3850" spans="2:15" x14ac:dyDescent="0.25">
      <c r="B3850" t="str">
        <f t="shared" si="60"/>
        <v>1043770032712Male</v>
      </c>
      <c r="C3850" s="256" t="s">
        <v>1202</v>
      </c>
      <c r="D3850" s="17" t="s">
        <v>1203</v>
      </c>
      <c r="E3850" s="17" t="s">
        <v>3084</v>
      </c>
      <c r="F3850" s="17" t="s">
        <v>3085</v>
      </c>
      <c r="G3850" s="256" t="s">
        <v>3905</v>
      </c>
      <c r="H3850" s="256">
        <v>0</v>
      </c>
      <c r="I3850" s="256" t="s">
        <v>5502</v>
      </c>
      <c r="J3850" s="256" t="s">
        <v>5502</v>
      </c>
      <c r="K3850" s="256">
        <v>80</v>
      </c>
      <c r="L3850" s="256">
        <v>0</v>
      </c>
      <c r="M3850" s="256">
        <v>0</v>
      </c>
      <c r="N3850" s="256">
        <v>0</v>
      </c>
      <c r="O3850" s="256">
        <v>103</v>
      </c>
    </row>
    <row r="3851" spans="2:15" x14ac:dyDescent="0.25">
      <c r="B3851" t="str">
        <f t="shared" si="60"/>
        <v>1043770032712Total</v>
      </c>
      <c r="C3851" s="504" t="s">
        <v>1202</v>
      </c>
      <c r="D3851" s="505" t="s">
        <v>1203</v>
      </c>
      <c r="E3851" s="505" t="s">
        <v>3084</v>
      </c>
      <c r="F3851" s="505" t="str">
        <f>F3850</f>
        <v>2712</v>
      </c>
      <c r="G3851" s="504" t="s">
        <v>3343</v>
      </c>
      <c r="H3851" s="504">
        <v>0</v>
      </c>
      <c r="I3851" s="504">
        <v>36</v>
      </c>
      <c r="J3851" s="504" t="s">
        <v>5502</v>
      </c>
      <c r="K3851" s="504">
        <v>163</v>
      </c>
      <c r="L3851" s="504">
        <v>0</v>
      </c>
      <c r="M3851" s="504" t="s">
        <v>5502</v>
      </c>
      <c r="N3851" s="504">
        <v>0</v>
      </c>
      <c r="O3851" s="504">
        <v>202</v>
      </c>
    </row>
    <row r="3852" spans="2:15" x14ac:dyDescent="0.25">
      <c r="B3852" t="str">
        <f t="shared" si="60"/>
        <v>1043770037083Female</v>
      </c>
      <c r="C3852" s="256" t="s">
        <v>1202</v>
      </c>
      <c r="D3852" s="17" t="s">
        <v>1203</v>
      </c>
      <c r="E3852" s="17" t="s">
        <v>3086</v>
      </c>
      <c r="F3852" s="17" t="s">
        <v>3087</v>
      </c>
      <c r="G3852" s="256" t="s">
        <v>3904</v>
      </c>
      <c r="H3852" s="256">
        <v>0</v>
      </c>
      <c r="I3852" s="256" t="s">
        <v>5502</v>
      </c>
      <c r="J3852" s="256">
        <v>0</v>
      </c>
      <c r="K3852" s="256">
        <v>48</v>
      </c>
      <c r="L3852" s="256" t="s">
        <v>5502</v>
      </c>
      <c r="M3852" s="256">
        <v>0</v>
      </c>
      <c r="N3852" s="256">
        <v>0</v>
      </c>
      <c r="O3852" s="256">
        <v>53</v>
      </c>
    </row>
    <row r="3853" spans="2:15" x14ac:dyDescent="0.25">
      <c r="B3853" t="str">
        <f t="shared" si="60"/>
        <v>1043770037083Male</v>
      </c>
      <c r="C3853" s="256" t="s">
        <v>1202</v>
      </c>
      <c r="D3853" s="17" t="s">
        <v>1203</v>
      </c>
      <c r="E3853" s="17" t="s">
        <v>3086</v>
      </c>
      <c r="F3853" s="17" t="s">
        <v>3087</v>
      </c>
      <c r="G3853" s="256" t="s">
        <v>3905</v>
      </c>
      <c r="H3853" s="256">
        <v>0</v>
      </c>
      <c r="I3853" s="256" t="s">
        <v>5502</v>
      </c>
      <c r="J3853" s="256" t="s">
        <v>5502</v>
      </c>
      <c r="K3853" s="256">
        <v>47</v>
      </c>
      <c r="L3853" s="256">
        <v>0</v>
      </c>
      <c r="M3853" s="256">
        <v>0</v>
      </c>
      <c r="N3853" s="256">
        <v>0</v>
      </c>
      <c r="O3853" s="256">
        <v>58</v>
      </c>
    </row>
    <row r="3854" spans="2:15" x14ac:dyDescent="0.25">
      <c r="B3854" t="str">
        <f t="shared" si="60"/>
        <v>1043770037083Total</v>
      </c>
      <c r="C3854" s="504" t="s">
        <v>1202</v>
      </c>
      <c r="D3854" s="505" t="s">
        <v>1203</v>
      </c>
      <c r="E3854" s="505" t="s">
        <v>3086</v>
      </c>
      <c r="F3854" s="505" t="str">
        <f>F3853</f>
        <v>7083</v>
      </c>
      <c r="G3854" s="504" t="s">
        <v>3343</v>
      </c>
      <c r="H3854" s="504">
        <v>0</v>
      </c>
      <c r="I3854" s="504">
        <v>13</v>
      </c>
      <c r="J3854" s="504" t="s">
        <v>5502</v>
      </c>
      <c r="K3854" s="504">
        <v>95</v>
      </c>
      <c r="L3854" s="504" t="s">
        <v>5502</v>
      </c>
      <c r="M3854" s="504">
        <v>0</v>
      </c>
      <c r="N3854" s="504">
        <v>0</v>
      </c>
      <c r="O3854" s="504">
        <v>111</v>
      </c>
    </row>
    <row r="3855" spans="2:15" x14ac:dyDescent="0.25">
      <c r="B3855" t="str">
        <f t="shared" si="60"/>
        <v>1052591032075Female</v>
      </c>
      <c r="C3855" s="256" t="s">
        <v>1204</v>
      </c>
      <c r="D3855" s="17" t="s">
        <v>1205</v>
      </c>
      <c r="E3855" s="17" t="s">
        <v>3088</v>
      </c>
      <c r="F3855" s="17" t="s">
        <v>3089</v>
      </c>
      <c r="G3855" s="256" t="s">
        <v>3904</v>
      </c>
      <c r="H3855" s="256">
        <v>0</v>
      </c>
      <c r="I3855" s="256" t="s">
        <v>5502</v>
      </c>
      <c r="J3855" s="256" t="s">
        <v>5502</v>
      </c>
      <c r="K3855" s="256">
        <v>156</v>
      </c>
      <c r="L3855" s="256">
        <v>0</v>
      </c>
      <c r="M3855" s="256" t="s">
        <v>5502</v>
      </c>
      <c r="N3855" s="256">
        <v>0</v>
      </c>
      <c r="O3855" s="256">
        <v>172</v>
      </c>
    </row>
    <row r="3856" spans="2:15" x14ac:dyDescent="0.25">
      <c r="B3856" t="str">
        <f t="shared" si="60"/>
        <v>1052591032075Male</v>
      </c>
      <c r="C3856" s="256" t="s">
        <v>1204</v>
      </c>
      <c r="D3856" s="17" t="s">
        <v>1205</v>
      </c>
      <c r="E3856" s="17" t="s">
        <v>3088</v>
      </c>
      <c r="F3856" s="17" t="s">
        <v>3089</v>
      </c>
      <c r="G3856" s="256" t="s">
        <v>3905</v>
      </c>
      <c r="H3856" s="256">
        <v>0</v>
      </c>
      <c r="I3856" s="256" t="s">
        <v>5502</v>
      </c>
      <c r="J3856" s="256" t="s">
        <v>5502</v>
      </c>
      <c r="K3856" s="256">
        <v>156</v>
      </c>
      <c r="L3856" s="256" t="s">
        <v>5502</v>
      </c>
      <c r="M3856" s="256" t="s">
        <v>5502</v>
      </c>
      <c r="N3856" s="256">
        <v>0</v>
      </c>
      <c r="O3856" s="256">
        <v>166</v>
      </c>
    </row>
    <row r="3857" spans="2:15" x14ac:dyDescent="0.25">
      <c r="B3857" t="str">
        <f t="shared" si="60"/>
        <v>1052591032075Total</v>
      </c>
      <c r="C3857" s="504" t="s">
        <v>1204</v>
      </c>
      <c r="D3857" s="505" t="s">
        <v>1205</v>
      </c>
      <c r="E3857" s="505" t="s">
        <v>3088</v>
      </c>
      <c r="F3857" s="505" t="str">
        <f>F3856</f>
        <v>2075</v>
      </c>
      <c r="G3857" s="504" t="s">
        <v>3343</v>
      </c>
      <c r="H3857" s="504">
        <v>0</v>
      </c>
      <c r="I3857" s="504">
        <v>13</v>
      </c>
      <c r="J3857" s="504" t="s">
        <v>5502</v>
      </c>
      <c r="K3857" s="504">
        <v>312</v>
      </c>
      <c r="L3857" s="504" t="s">
        <v>5502</v>
      </c>
      <c r="M3857" s="504" t="s">
        <v>5502</v>
      </c>
      <c r="N3857" s="504">
        <v>0</v>
      </c>
      <c r="O3857" s="504">
        <v>338</v>
      </c>
    </row>
    <row r="3858" spans="2:15" x14ac:dyDescent="0.25">
      <c r="B3858" t="str">
        <f t="shared" si="60"/>
        <v>1052591037289Female</v>
      </c>
      <c r="C3858" s="256" t="s">
        <v>1204</v>
      </c>
      <c r="D3858" s="17" t="s">
        <v>1205</v>
      </c>
      <c r="E3858" s="17" t="s">
        <v>3090</v>
      </c>
      <c r="F3858" s="17" t="s">
        <v>3091</v>
      </c>
      <c r="G3858" s="256" t="s">
        <v>3904</v>
      </c>
      <c r="H3858" s="256">
        <v>0</v>
      </c>
      <c r="I3858" s="256" t="s">
        <v>5502</v>
      </c>
      <c r="J3858" s="256" t="s">
        <v>5502</v>
      </c>
      <c r="K3858" s="256" t="s">
        <v>5502</v>
      </c>
      <c r="L3858" s="256" t="s">
        <v>5502</v>
      </c>
      <c r="M3858" s="256">
        <v>0</v>
      </c>
      <c r="N3858" s="256">
        <v>0</v>
      </c>
      <c r="O3858" s="256">
        <v>79</v>
      </c>
    </row>
    <row r="3859" spans="2:15" x14ac:dyDescent="0.25">
      <c r="B3859" t="str">
        <f t="shared" si="60"/>
        <v>1052591037289Male</v>
      </c>
      <c r="C3859" s="256" t="s">
        <v>1204</v>
      </c>
      <c r="D3859" s="17" t="s">
        <v>1205</v>
      </c>
      <c r="E3859" s="17" t="s">
        <v>3090</v>
      </c>
      <c r="F3859" s="17" t="s">
        <v>3091</v>
      </c>
      <c r="G3859" s="256" t="s">
        <v>3905</v>
      </c>
      <c r="H3859" s="256">
        <v>0</v>
      </c>
      <c r="I3859" s="256" t="s">
        <v>5502</v>
      </c>
      <c r="J3859" s="256" t="s">
        <v>5502</v>
      </c>
      <c r="K3859" s="256">
        <v>94</v>
      </c>
      <c r="L3859" s="256" t="s">
        <v>5502</v>
      </c>
      <c r="M3859" s="256" t="s">
        <v>5502</v>
      </c>
      <c r="N3859" s="256">
        <v>0</v>
      </c>
      <c r="O3859" s="256">
        <v>99</v>
      </c>
    </row>
    <row r="3860" spans="2:15" x14ac:dyDescent="0.25">
      <c r="B3860" t="str">
        <f t="shared" si="60"/>
        <v>1052591037289Total</v>
      </c>
      <c r="C3860" s="504" t="s">
        <v>1204</v>
      </c>
      <c r="D3860" s="505" t="s">
        <v>1205</v>
      </c>
      <c r="E3860" s="505" t="s">
        <v>3090</v>
      </c>
      <c r="F3860" s="505" t="str">
        <f>F3859</f>
        <v>7289</v>
      </c>
      <c r="G3860" s="504" t="s">
        <v>3343</v>
      </c>
      <c r="H3860" s="504">
        <v>0</v>
      </c>
      <c r="I3860" s="504" t="s">
        <v>5502</v>
      </c>
      <c r="J3860" s="504" t="s">
        <v>5502</v>
      </c>
      <c r="K3860" s="504" t="s">
        <v>5502</v>
      </c>
      <c r="L3860" s="504" t="s">
        <v>5502</v>
      </c>
      <c r="M3860" s="504" t="s">
        <v>5502</v>
      </c>
      <c r="N3860" s="504">
        <v>0</v>
      </c>
      <c r="O3860" s="504">
        <v>178</v>
      </c>
    </row>
    <row r="3861" spans="2:15" x14ac:dyDescent="0.25">
      <c r="B3861" t="str">
        <f t="shared" si="60"/>
        <v>1061690031501Female</v>
      </c>
      <c r="C3861" s="256" t="s">
        <v>1206</v>
      </c>
      <c r="D3861" s="17" t="s">
        <v>1207</v>
      </c>
      <c r="E3861" s="17" t="s">
        <v>3092</v>
      </c>
      <c r="F3861" s="17" t="s">
        <v>3093</v>
      </c>
      <c r="G3861" s="256" t="s">
        <v>3904</v>
      </c>
      <c r="H3861" s="256">
        <v>0</v>
      </c>
      <c r="I3861" s="256" t="s">
        <v>5502</v>
      </c>
      <c r="J3861" s="256">
        <v>0</v>
      </c>
      <c r="K3861" s="256" t="s">
        <v>5502</v>
      </c>
      <c r="L3861" s="256">
        <v>0</v>
      </c>
      <c r="M3861" s="256">
        <v>0</v>
      </c>
      <c r="N3861" s="256">
        <v>0</v>
      </c>
      <c r="O3861" s="256">
        <v>112</v>
      </c>
    </row>
    <row r="3862" spans="2:15" x14ac:dyDescent="0.25">
      <c r="B3862" t="str">
        <f t="shared" si="60"/>
        <v>1061690031501Male</v>
      </c>
      <c r="C3862" s="256" t="s">
        <v>1206</v>
      </c>
      <c r="D3862" s="17" t="s">
        <v>1207</v>
      </c>
      <c r="E3862" s="17" t="s">
        <v>3092</v>
      </c>
      <c r="F3862" s="17" t="s">
        <v>3093</v>
      </c>
      <c r="G3862" s="256" t="s">
        <v>3905</v>
      </c>
      <c r="H3862" s="256">
        <v>0</v>
      </c>
      <c r="I3862" s="256" t="s">
        <v>5502</v>
      </c>
      <c r="J3862" s="256" t="s">
        <v>5502</v>
      </c>
      <c r="K3862" s="256">
        <v>116</v>
      </c>
      <c r="L3862" s="256">
        <v>0</v>
      </c>
      <c r="M3862" s="256">
        <v>0</v>
      </c>
      <c r="N3862" s="256">
        <v>0</v>
      </c>
      <c r="O3862" s="256">
        <v>121</v>
      </c>
    </row>
    <row r="3863" spans="2:15" x14ac:dyDescent="0.25">
      <c r="B3863" t="str">
        <f t="shared" si="60"/>
        <v>1061690031501Total</v>
      </c>
      <c r="C3863" s="504" t="s">
        <v>1206</v>
      </c>
      <c r="D3863" s="505" t="s">
        <v>1207</v>
      </c>
      <c r="E3863" s="505" t="s">
        <v>3092</v>
      </c>
      <c r="F3863" s="505" t="str">
        <f>F3862</f>
        <v>1501</v>
      </c>
      <c r="G3863" s="504" t="s">
        <v>3343</v>
      </c>
      <c r="H3863" s="504">
        <v>0</v>
      </c>
      <c r="I3863" s="504" t="s">
        <v>5502</v>
      </c>
      <c r="J3863" s="504" t="s">
        <v>5502</v>
      </c>
      <c r="K3863" s="504" t="s">
        <v>5502</v>
      </c>
      <c r="L3863" s="504">
        <v>0</v>
      </c>
      <c r="M3863" s="504">
        <v>0</v>
      </c>
      <c r="N3863" s="504">
        <v>0</v>
      </c>
      <c r="O3863" s="504">
        <v>233</v>
      </c>
    </row>
    <row r="3864" spans="2:15" x14ac:dyDescent="0.25">
      <c r="B3864" t="str">
        <f t="shared" si="60"/>
        <v>1012680036933Female</v>
      </c>
      <c r="C3864" s="256" t="s">
        <v>1208</v>
      </c>
      <c r="D3864" s="17" t="s">
        <v>1209</v>
      </c>
      <c r="E3864" s="17" t="s">
        <v>3094</v>
      </c>
      <c r="F3864" s="17" t="s">
        <v>3095</v>
      </c>
      <c r="G3864" s="256" t="s">
        <v>3904</v>
      </c>
      <c r="H3864" s="256">
        <v>0</v>
      </c>
      <c r="I3864" s="256" t="s">
        <v>5502</v>
      </c>
      <c r="J3864" s="256" t="s">
        <v>5502</v>
      </c>
      <c r="K3864" s="256" t="s">
        <v>5502</v>
      </c>
      <c r="L3864" s="256">
        <v>0</v>
      </c>
      <c r="M3864" s="256">
        <v>0</v>
      </c>
      <c r="N3864" s="256">
        <v>0</v>
      </c>
      <c r="O3864" s="256">
        <v>72</v>
      </c>
    </row>
    <row r="3865" spans="2:15" x14ac:dyDescent="0.25">
      <c r="B3865" t="str">
        <f t="shared" si="60"/>
        <v>1012680036933Male</v>
      </c>
      <c r="C3865" s="256" t="s">
        <v>1208</v>
      </c>
      <c r="D3865" s="17" t="s">
        <v>1209</v>
      </c>
      <c r="E3865" s="17" t="s">
        <v>3094</v>
      </c>
      <c r="F3865" s="17" t="s">
        <v>3095</v>
      </c>
      <c r="G3865" s="256" t="s">
        <v>3905</v>
      </c>
      <c r="H3865" s="256">
        <v>0</v>
      </c>
      <c r="I3865" s="256" t="s">
        <v>5502</v>
      </c>
      <c r="J3865" s="256">
        <v>0</v>
      </c>
      <c r="K3865" s="256" t="s">
        <v>5502</v>
      </c>
      <c r="L3865" s="256">
        <v>0</v>
      </c>
      <c r="M3865" s="256">
        <v>0</v>
      </c>
      <c r="N3865" s="256">
        <v>0</v>
      </c>
      <c r="O3865" s="256">
        <v>71</v>
      </c>
    </row>
    <row r="3866" spans="2:15" x14ac:dyDescent="0.25">
      <c r="B3866" t="str">
        <f t="shared" si="60"/>
        <v>1012680036933Total</v>
      </c>
      <c r="C3866" s="504" t="s">
        <v>1208</v>
      </c>
      <c r="D3866" s="505" t="s">
        <v>1209</v>
      </c>
      <c r="E3866" s="505" t="s">
        <v>3094</v>
      </c>
      <c r="F3866" s="505" t="str">
        <f>F3865</f>
        <v>6933</v>
      </c>
      <c r="G3866" s="504" t="s">
        <v>3343</v>
      </c>
      <c r="H3866" s="504">
        <v>0</v>
      </c>
      <c r="I3866" s="504" t="s">
        <v>5502</v>
      </c>
      <c r="J3866" s="504" t="s">
        <v>5502</v>
      </c>
      <c r="K3866" s="504">
        <v>140</v>
      </c>
      <c r="L3866" s="504">
        <v>0</v>
      </c>
      <c r="M3866" s="504">
        <v>0</v>
      </c>
      <c r="N3866" s="504">
        <v>0</v>
      </c>
      <c r="O3866" s="504">
        <v>143</v>
      </c>
    </row>
    <row r="3867" spans="2:15" x14ac:dyDescent="0.25">
      <c r="B3867" t="str">
        <f t="shared" si="60"/>
        <v>1012680032182Female</v>
      </c>
      <c r="C3867" s="256" t="s">
        <v>1208</v>
      </c>
      <c r="D3867" s="17" t="s">
        <v>1209</v>
      </c>
      <c r="E3867" s="17" t="s">
        <v>3096</v>
      </c>
      <c r="F3867" s="17" t="s">
        <v>3097</v>
      </c>
      <c r="G3867" s="256" t="s">
        <v>3904</v>
      </c>
      <c r="H3867" s="256">
        <v>0</v>
      </c>
      <c r="I3867" s="256" t="s">
        <v>5502</v>
      </c>
      <c r="J3867" s="256">
        <v>0</v>
      </c>
      <c r="K3867" s="256">
        <v>63</v>
      </c>
      <c r="L3867" s="256" t="s">
        <v>5502</v>
      </c>
      <c r="M3867" s="256" t="s">
        <v>5502</v>
      </c>
      <c r="N3867" s="256">
        <v>0</v>
      </c>
      <c r="O3867" s="256">
        <v>85</v>
      </c>
    </row>
    <row r="3868" spans="2:15" x14ac:dyDescent="0.25">
      <c r="B3868" t="str">
        <f t="shared" si="60"/>
        <v>1012680032182Male</v>
      </c>
      <c r="C3868" s="256" t="s">
        <v>1208</v>
      </c>
      <c r="D3868" s="17" t="s">
        <v>1209</v>
      </c>
      <c r="E3868" s="17" t="s">
        <v>3096</v>
      </c>
      <c r="F3868" s="17" t="s">
        <v>3097</v>
      </c>
      <c r="G3868" s="256" t="s">
        <v>3905</v>
      </c>
      <c r="H3868" s="256">
        <v>0</v>
      </c>
      <c r="I3868" s="256" t="s">
        <v>5502</v>
      </c>
      <c r="J3868" s="256" t="s">
        <v>5502</v>
      </c>
      <c r="K3868" s="256">
        <v>73</v>
      </c>
      <c r="L3868" s="256" t="s">
        <v>5502</v>
      </c>
      <c r="M3868" s="256">
        <v>0</v>
      </c>
      <c r="N3868" s="256">
        <v>0</v>
      </c>
      <c r="O3868" s="256">
        <v>90</v>
      </c>
    </row>
    <row r="3869" spans="2:15" x14ac:dyDescent="0.25">
      <c r="B3869" t="str">
        <f t="shared" si="60"/>
        <v>1012680032182Total</v>
      </c>
      <c r="C3869" s="504" t="s">
        <v>1208</v>
      </c>
      <c r="D3869" s="505" t="s">
        <v>1209</v>
      </c>
      <c r="E3869" s="505" t="s">
        <v>3096</v>
      </c>
      <c r="F3869" s="505" t="str">
        <f>F3868</f>
        <v>2182</v>
      </c>
      <c r="G3869" s="504" t="s">
        <v>3343</v>
      </c>
      <c r="H3869" s="504">
        <v>0</v>
      </c>
      <c r="I3869" s="504">
        <v>20</v>
      </c>
      <c r="J3869" s="504" t="s">
        <v>5502</v>
      </c>
      <c r="K3869" s="504">
        <v>136</v>
      </c>
      <c r="L3869" s="504">
        <v>12</v>
      </c>
      <c r="M3869" s="504" t="s">
        <v>5502</v>
      </c>
      <c r="N3869" s="504">
        <v>0</v>
      </c>
      <c r="O3869" s="504">
        <v>175</v>
      </c>
    </row>
    <row r="3870" spans="2:15" x14ac:dyDescent="0.25">
      <c r="B3870" t="str">
        <f t="shared" si="60"/>
        <v>1012680037934Female</v>
      </c>
      <c r="C3870" s="256" t="s">
        <v>1208</v>
      </c>
      <c r="D3870" s="17" t="s">
        <v>1209</v>
      </c>
      <c r="E3870" s="17" t="s">
        <v>3098</v>
      </c>
      <c r="F3870" s="17" t="s">
        <v>3099</v>
      </c>
      <c r="G3870" s="256" t="s">
        <v>3904</v>
      </c>
      <c r="H3870" s="256">
        <v>0</v>
      </c>
      <c r="I3870" s="256">
        <v>27</v>
      </c>
      <c r="J3870" s="256" t="s">
        <v>5502</v>
      </c>
      <c r="K3870" s="256">
        <v>35</v>
      </c>
      <c r="L3870" s="256" t="s">
        <v>5502</v>
      </c>
      <c r="M3870" s="256" t="s">
        <v>5502</v>
      </c>
      <c r="N3870" s="256">
        <v>0</v>
      </c>
      <c r="O3870" s="256">
        <v>70</v>
      </c>
    </row>
    <row r="3871" spans="2:15" x14ac:dyDescent="0.25">
      <c r="B3871" t="str">
        <f t="shared" si="60"/>
        <v>1012680037934Male</v>
      </c>
      <c r="C3871" s="256" t="s">
        <v>1208</v>
      </c>
      <c r="D3871" s="17" t="s">
        <v>1209</v>
      </c>
      <c r="E3871" s="17" t="s">
        <v>3098</v>
      </c>
      <c r="F3871" s="17" t="s">
        <v>3099</v>
      </c>
      <c r="G3871" s="256" t="s">
        <v>3905</v>
      </c>
      <c r="H3871" s="256">
        <v>0</v>
      </c>
      <c r="I3871" s="256" t="s">
        <v>5502</v>
      </c>
      <c r="J3871" s="256">
        <v>0</v>
      </c>
      <c r="K3871" s="256">
        <v>29</v>
      </c>
      <c r="L3871" s="256" t="s">
        <v>5502</v>
      </c>
      <c r="M3871" s="256">
        <v>0</v>
      </c>
      <c r="N3871" s="256">
        <v>0</v>
      </c>
      <c r="O3871" s="256">
        <v>53</v>
      </c>
    </row>
    <row r="3872" spans="2:15" x14ac:dyDescent="0.25">
      <c r="B3872" t="str">
        <f t="shared" si="60"/>
        <v>1012680037934Total</v>
      </c>
      <c r="C3872" s="504" t="s">
        <v>1208</v>
      </c>
      <c r="D3872" s="505" t="s">
        <v>1209</v>
      </c>
      <c r="E3872" s="505" t="s">
        <v>3098</v>
      </c>
      <c r="F3872" s="505" t="str">
        <f>F3871</f>
        <v>7934</v>
      </c>
      <c r="G3872" s="504" t="s">
        <v>3343</v>
      </c>
      <c r="H3872" s="504">
        <v>0</v>
      </c>
      <c r="I3872" s="504" t="s">
        <v>5502</v>
      </c>
      <c r="J3872" s="504" t="s">
        <v>5502</v>
      </c>
      <c r="K3872" s="504">
        <v>64</v>
      </c>
      <c r="L3872" s="504" t="s">
        <v>5502</v>
      </c>
      <c r="M3872" s="504" t="s">
        <v>5502</v>
      </c>
      <c r="N3872" s="504">
        <v>0</v>
      </c>
      <c r="O3872" s="504">
        <v>123</v>
      </c>
    </row>
    <row r="3873" spans="2:15" x14ac:dyDescent="0.25">
      <c r="B3873" t="str">
        <f t="shared" si="60"/>
        <v>1012680032184Female</v>
      </c>
      <c r="C3873" s="256" t="s">
        <v>1208</v>
      </c>
      <c r="D3873" s="17" t="s">
        <v>1209</v>
      </c>
      <c r="E3873" s="17" t="s">
        <v>3100</v>
      </c>
      <c r="F3873" s="17" t="s">
        <v>3101</v>
      </c>
      <c r="G3873" s="256" t="s">
        <v>3904</v>
      </c>
      <c r="H3873" s="256">
        <v>0</v>
      </c>
      <c r="I3873" s="256">
        <v>68</v>
      </c>
      <c r="J3873" s="256" t="s">
        <v>5502</v>
      </c>
      <c r="K3873" s="256">
        <v>327</v>
      </c>
      <c r="L3873" s="256">
        <v>20</v>
      </c>
      <c r="M3873" s="256" t="s">
        <v>5502</v>
      </c>
      <c r="N3873" s="256" t="s">
        <v>5502</v>
      </c>
      <c r="O3873" s="256">
        <v>421</v>
      </c>
    </row>
    <row r="3874" spans="2:15" x14ac:dyDescent="0.25">
      <c r="B3874" t="str">
        <f t="shared" si="60"/>
        <v>1012680032184Male</v>
      </c>
      <c r="C3874" s="256" t="s">
        <v>1208</v>
      </c>
      <c r="D3874" s="17" t="s">
        <v>1209</v>
      </c>
      <c r="E3874" s="17" t="s">
        <v>3100</v>
      </c>
      <c r="F3874" s="17" t="s">
        <v>3101</v>
      </c>
      <c r="G3874" s="256" t="s">
        <v>3905</v>
      </c>
      <c r="H3874" s="256" t="s">
        <v>5502</v>
      </c>
      <c r="I3874" s="256">
        <v>67</v>
      </c>
      <c r="J3874" s="256" t="s">
        <v>5502</v>
      </c>
      <c r="K3874" s="256">
        <v>289</v>
      </c>
      <c r="L3874" s="256">
        <v>17</v>
      </c>
      <c r="M3874" s="256" t="s">
        <v>5502</v>
      </c>
      <c r="N3874" s="256" t="s">
        <v>5502</v>
      </c>
      <c r="O3874" s="256">
        <v>384</v>
      </c>
    </row>
    <row r="3875" spans="2:15" x14ac:dyDescent="0.25">
      <c r="B3875" t="str">
        <f t="shared" si="60"/>
        <v>1012680032184Total</v>
      </c>
      <c r="C3875" s="504" t="s">
        <v>1208</v>
      </c>
      <c r="D3875" s="505" t="s">
        <v>1209</v>
      </c>
      <c r="E3875" s="505" t="s">
        <v>3100</v>
      </c>
      <c r="F3875" s="505" t="str">
        <f>F3874</f>
        <v>2184</v>
      </c>
      <c r="G3875" s="504" t="s">
        <v>3343</v>
      </c>
      <c r="H3875" s="504" t="s">
        <v>5502</v>
      </c>
      <c r="I3875" s="504">
        <v>135</v>
      </c>
      <c r="J3875" s="504" t="s">
        <v>5502</v>
      </c>
      <c r="K3875" s="504">
        <v>616</v>
      </c>
      <c r="L3875" s="504">
        <v>37</v>
      </c>
      <c r="M3875" s="504" t="s">
        <v>5502</v>
      </c>
      <c r="N3875" s="504" t="s">
        <v>5502</v>
      </c>
      <c r="O3875" s="504">
        <v>805</v>
      </c>
    </row>
    <row r="3876" spans="2:15" x14ac:dyDescent="0.25">
      <c r="B3876" t="str">
        <f t="shared" si="60"/>
        <v>1241585036719Female</v>
      </c>
      <c r="C3876" s="256" t="s">
        <v>1210</v>
      </c>
      <c r="D3876" s="17" t="s">
        <v>1211</v>
      </c>
      <c r="E3876" s="17" t="s">
        <v>3102</v>
      </c>
      <c r="F3876" s="17" t="s">
        <v>3103</v>
      </c>
      <c r="G3876" s="256" t="s">
        <v>3904</v>
      </c>
      <c r="H3876" s="256" t="s">
        <v>5502</v>
      </c>
      <c r="I3876" s="256" t="s">
        <v>5502</v>
      </c>
      <c r="J3876" s="256" t="s">
        <v>5502</v>
      </c>
      <c r="K3876" s="256">
        <v>286</v>
      </c>
      <c r="L3876" s="256">
        <v>13</v>
      </c>
      <c r="M3876" s="256">
        <v>43</v>
      </c>
      <c r="N3876" s="256" t="s">
        <v>5502</v>
      </c>
      <c r="O3876" s="256">
        <v>357</v>
      </c>
    </row>
    <row r="3877" spans="2:15" x14ac:dyDescent="0.25">
      <c r="B3877" t="str">
        <f t="shared" si="60"/>
        <v>1241585036719Male</v>
      </c>
      <c r="C3877" s="256" t="s">
        <v>1210</v>
      </c>
      <c r="D3877" s="17" t="s">
        <v>1211</v>
      </c>
      <c r="E3877" s="17" t="s">
        <v>3102</v>
      </c>
      <c r="F3877" s="17" t="s">
        <v>3103</v>
      </c>
      <c r="G3877" s="256" t="s">
        <v>3905</v>
      </c>
      <c r="H3877" s="256">
        <v>0</v>
      </c>
      <c r="I3877" s="256" t="s">
        <v>5502</v>
      </c>
      <c r="J3877" s="256" t="s">
        <v>5502</v>
      </c>
      <c r="K3877" s="256">
        <v>286</v>
      </c>
      <c r="L3877" s="256" t="s">
        <v>5502</v>
      </c>
      <c r="M3877" s="256">
        <v>36</v>
      </c>
      <c r="N3877" s="256">
        <v>0</v>
      </c>
      <c r="O3877" s="256">
        <v>339</v>
      </c>
    </row>
    <row r="3878" spans="2:15" x14ac:dyDescent="0.25">
      <c r="B3878" t="str">
        <f t="shared" si="60"/>
        <v>1241585036719Total</v>
      </c>
      <c r="C3878" s="504" t="s">
        <v>1210</v>
      </c>
      <c r="D3878" s="505" t="s">
        <v>1211</v>
      </c>
      <c r="E3878" s="505" t="s">
        <v>3102</v>
      </c>
      <c r="F3878" s="505" t="str">
        <f>F3877</f>
        <v>6719</v>
      </c>
      <c r="G3878" s="504" t="s">
        <v>3343</v>
      </c>
      <c r="H3878" s="504" t="s">
        <v>5502</v>
      </c>
      <c r="I3878" s="504" t="s">
        <v>5502</v>
      </c>
      <c r="J3878" s="504">
        <v>19</v>
      </c>
      <c r="K3878" s="504">
        <v>572</v>
      </c>
      <c r="L3878" s="504" t="s">
        <v>5502</v>
      </c>
      <c r="M3878" s="504">
        <v>79</v>
      </c>
      <c r="N3878" s="504" t="s">
        <v>5502</v>
      </c>
      <c r="O3878" s="504">
        <v>696</v>
      </c>
    </row>
    <row r="3879" spans="2:15" x14ac:dyDescent="0.25">
      <c r="B3879" t="str">
        <f t="shared" si="60"/>
        <v>1241585031443Female</v>
      </c>
      <c r="C3879" s="256" t="s">
        <v>1210</v>
      </c>
      <c r="D3879" s="17" t="s">
        <v>1211</v>
      </c>
      <c r="E3879" s="17" t="s">
        <v>3104</v>
      </c>
      <c r="F3879" s="17" t="s">
        <v>3105</v>
      </c>
      <c r="G3879" s="256" t="s">
        <v>3904</v>
      </c>
      <c r="H3879" s="256">
        <v>0</v>
      </c>
      <c r="I3879" s="256" t="s">
        <v>5502</v>
      </c>
      <c r="J3879" s="256">
        <v>21</v>
      </c>
      <c r="K3879" s="256">
        <v>527</v>
      </c>
      <c r="L3879" s="256" t="s">
        <v>5502</v>
      </c>
      <c r="M3879" s="256">
        <v>81</v>
      </c>
      <c r="N3879" s="256">
        <v>0</v>
      </c>
      <c r="O3879" s="256">
        <v>646</v>
      </c>
    </row>
    <row r="3880" spans="2:15" x14ac:dyDescent="0.25">
      <c r="B3880" t="str">
        <f t="shared" si="60"/>
        <v>1241585031443Male</v>
      </c>
      <c r="C3880" s="256" t="s">
        <v>1210</v>
      </c>
      <c r="D3880" s="17" t="s">
        <v>1211</v>
      </c>
      <c r="E3880" s="17" t="s">
        <v>3104</v>
      </c>
      <c r="F3880" s="17" t="s">
        <v>3105</v>
      </c>
      <c r="G3880" s="256" t="s">
        <v>3905</v>
      </c>
      <c r="H3880" s="256">
        <v>0</v>
      </c>
      <c r="I3880" s="256" t="s">
        <v>5502</v>
      </c>
      <c r="J3880" s="256">
        <v>27</v>
      </c>
      <c r="K3880" s="256">
        <v>561</v>
      </c>
      <c r="L3880" s="256">
        <v>12</v>
      </c>
      <c r="M3880" s="256">
        <v>60</v>
      </c>
      <c r="N3880" s="256" t="s">
        <v>5502</v>
      </c>
      <c r="O3880" s="256">
        <v>664</v>
      </c>
    </row>
    <row r="3881" spans="2:15" x14ac:dyDescent="0.25">
      <c r="B3881" t="str">
        <f t="shared" si="60"/>
        <v>1241585031443Total</v>
      </c>
      <c r="C3881" s="504" t="s">
        <v>1210</v>
      </c>
      <c r="D3881" s="505" t="s">
        <v>1211</v>
      </c>
      <c r="E3881" s="505" t="s">
        <v>3104</v>
      </c>
      <c r="F3881" s="505" t="str">
        <f>F3880</f>
        <v>1443</v>
      </c>
      <c r="G3881" s="504" t="s">
        <v>3343</v>
      </c>
      <c r="H3881" s="504">
        <v>0</v>
      </c>
      <c r="I3881" s="504" t="s">
        <v>5502</v>
      </c>
      <c r="J3881" s="504">
        <v>48</v>
      </c>
      <c r="K3881" s="504">
        <v>1088</v>
      </c>
      <c r="L3881" s="504" t="s">
        <v>5502</v>
      </c>
      <c r="M3881" s="504">
        <v>141</v>
      </c>
      <c r="N3881" s="504" t="s">
        <v>5502</v>
      </c>
      <c r="O3881" s="504">
        <v>1310</v>
      </c>
    </row>
    <row r="3882" spans="2:15" x14ac:dyDescent="0.25">
      <c r="B3882" t="str">
        <f t="shared" si="60"/>
        <v>1283280032358Female</v>
      </c>
      <c r="C3882" s="256" t="s">
        <v>1212</v>
      </c>
      <c r="D3882" s="17" t="s">
        <v>1213</v>
      </c>
      <c r="E3882" s="17" t="s">
        <v>3106</v>
      </c>
      <c r="F3882" s="17" t="s">
        <v>3107</v>
      </c>
      <c r="G3882" s="256" t="s">
        <v>3904</v>
      </c>
      <c r="H3882" s="256">
        <v>0</v>
      </c>
      <c r="I3882" s="256" t="s">
        <v>5502</v>
      </c>
      <c r="J3882" s="256" t="s">
        <v>5502</v>
      </c>
      <c r="K3882" s="256">
        <v>273</v>
      </c>
      <c r="L3882" s="256" t="s">
        <v>5502</v>
      </c>
      <c r="M3882" s="256">
        <v>0</v>
      </c>
      <c r="N3882" s="256">
        <v>0</v>
      </c>
      <c r="O3882" s="256">
        <v>279</v>
      </c>
    </row>
    <row r="3883" spans="2:15" x14ac:dyDescent="0.25">
      <c r="B3883" t="str">
        <f t="shared" si="60"/>
        <v>1283280032358Male</v>
      </c>
      <c r="C3883" s="256" t="s">
        <v>1212</v>
      </c>
      <c r="D3883" s="17" t="s">
        <v>1213</v>
      </c>
      <c r="E3883" s="17" t="s">
        <v>3106</v>
      </c>
      <c r="F3883" s="17" t="s">
        <v>3107</v>
      </c>
      <c r="G3883" s="256" t="s">
        <v>3905</v>
      </c>
      <c r="H3883" s="256">
        <v>0</v>
      </c>
      <c r="I3883" s="256">
        <v>0</v>
      </c>
      <c r="J3883" s="256">
        <v>0</v>
      </c>
      <c r="K3883" s="256">
        <v>247</v>
      </c>
      <c r="L3883" s="256" t="s">
        <v>5502</v>
      </c>
      <c r="M3883" s="256" t="s">
        <v>5502</v>
      </c>
      <c r="N3883" s="256">
        <v>0</v>
      </c>
      <c r="O3883" s="256">
        <v>251</v>
      </c>
    </row>
    <row r="3884" spans="2:15" x14ac:dyDescent="0.25">
      <c r="B3884" t="str">
        <f t="shared" si="60"/>
        <v>1283280032358Total</v>
      </c>
      <c r="C3884" s="504" t="s">
        <v>1212</v>
      </c>
      <c r="D3884" s="505" t="s">
        <v>1213</v>
      </c>
      <c r="E3884" s="505" t="s">
        <v>3106</v>
      </c>
      <c r="F3884" s="505" t="str">
        <f>F3883</f>
        <v>2358</v>
      </c>
      <c r="G3884" s="504" t="s">
        <v>3343</v>
      </c>
      <c r="H3884" s="504">
        <v>0</v>
      </c>
      <c r="I3884" s="504" t="s">
        <v>5502</v>
      </c>
      <c r="J3884" s="504" t="s">
        <v>5502</v>
      </c>
      <c r="K3884" s="504">
        <v>520</v>
      </c>
      <c r="L3884" s="504" t="s">
        <v>5502</v>
      </c>
      <c r="M3884" s="504" t="s">
        <v>5502</v>
      </c>
      <c r="N3884" s="504">
        <v>0</v>
      </c>
      <c r="O3884" s="504">
        <v>530</v>
      </c>
    </row>
    <row r="3885" spans="2:15" x14ac:dyDescent="0.25">
      <c r="B3885" t="str">
        <f t="shared" si="60"/>
        <v>1265126748287Female</v>
      </c>
      <c r="C3885" s="256" t="s">
        <v>5276</v>
      </c>
      <c r="D3885" s="17" t="s">
        <v>5277</v>
      </c>
      <c r="E3885" s="17" t="s">
        <v>5277</v>
      </c>
      <c r="F3885" s="17" t="s">
        <v>5358</v>
      </c>
      <c r="G3885" s="256" t="s">
        <v>3904</v>
      </c>
      <c r="H3885" s="256">
        <v>0</v>
      </c>
      <c r="I3885" s="256">
        <v>36</v>
      </c>
      <c r="J3885" s="256" t="s">
        <v>5502</v>
      </c>
      <c r="K3885" s="256">
        <v>0</v>
      </c>
      <c r="L3885" s="256">
        <v>0</v>
      </c>
      <c r="M3885" s="256" t="s">
        <v>5502</v>
      </c>
      <c r="N3885" s="256">
        <v>0</v>
      </c>
      <c r="O3885" s="256">
        <v>41</v>
      </c>
    </row>
    <row r="3886" spans="2:15" x14ac:dyDescent="0.25">
      <c r="B3886" t="str">
        <f t="shared" si="60"/>
        <v>1265126748287Male</v>
      </c>
      <c r="C3886" s="256" t="s">
        <v>5276</v>
      </c>
      <c r="D3886" s="17" t="s">
        <v>5277</v>
      </c>
      <c r="E3886" s="17" t="s">
        <v>5277</v>
      </c>
      <c r="F3886" s="17" t="s">
        <v>5358</v>
      </c>
      <c r="G3886" s="256" t="s">
        <v>3905</v>
      </c>
      <c r="H3886" s="256">
        <v>0</v>
      </c>
      <c r="I3886" s="256" t="s">
        <v>5502</v>
      </c>
      <c r="J3886" s="256">
        <v>0</v>
      </c>
      <c r="K3886" s="256">
        <v>0</v>
      </c>
      <c r="L3886" s="256">
        <v>0</v>
      </c>
      <c r="M3886" s="256" t="s">
        <v>5502</v>
      </c>
      <c r="N3886" s="256">
        <v>0</v>
      </c>
      <c r="O3886" s="256">
        <v>29</v>
      </c>
    </row>
    <row r="3887" spans="2:15" x14ac:dyDescent="0.25">
      <c r="B3887" t="str">
        <f t="shared" si="60"/>
        <v>1265126748287Total</v>
      </c>
      <c r="C3887" s="504" t="s">
        <v>5276</v>
      </c>
      <c r="D3887" s="505" t="s">
        <v>5277</v>
      </c>
      <c r="E3887" s="505" t="s">
        <v>5277</v>
      </c>
      <c r="F3887" s="505" t="str">
        <f>F3886</f>
        <v>8287</v>
      </c>
      <c r="G3887" s="504" t="s">
        <v>3343</v>
      </c>
      <c r="H3887" s="504">
        <v>0</v>
      </c>
      <c r="I3887" s="504" t="s">
        <v>5502</v>
      </c>
      <c r="J3887" s="504" t="s">
        <v>5502</v>
      </c>
      <c r="K3887" s="504">
        <v>0</v>
      </c>
      <c r="L3887" s="504">
        <v>0</v>
      </c>
      <c r="M3887" s="504" t="s">
        <v>5502</v>
      </c>
      <c r="N3887" s="504">
        <v>0</v>
      </c>
      <c r="O3887" s="504">
        <v>70</v>
      </c>
    </row>
    <row r="3888" spans="2:15" x14ac:dyDescent="0.25">
      <c r="B3888" t="str">
        <f t="shared" si="60"/>
        <v>1265194348195Female</v>
      </c>
      <c r="C3888" s="256" t="s">
        <v>1214</v>
      </c>
      <c r="D3888" s="17" t="s">
        <v>1215</v>
      </c>
      <c r="E3888" s="17" t="s">
        <v>1215</v>
      </c>
      <c r="F3888" s="17" t="s">
        <v>5359</v>
      </c>
      <c r="G3888" s="256" t="s">
        <v>3904</v>
      </c>
      <c r="H3888" s="256">
        <v>0</v>
      </c>
      <c r="I3888" s="256">
        <v>284</v>
      </c>
      <c r="J3888" s="256" t="s">
        <v>5502</v>
      </c>
      <c r="K3888" s="256" t="s">
        <v>5502</v>
      </c>
      <c r="L3888" s="256" t="s">
        <v>5502</v>
      </c>
      <c r="M3888" s="256" t="s">
        <v>5502</v>
      </c>
      <c r="N3888" s="256">
        <v>0</v>
      </c>
      <c r="O3888" s="256">
        <v>303</v>
      </c>
    </row>
    <row r="3889" spans="2:15" x14ac:dyDescent="0.25">
      <c r="B3889" t="str">
        <f t="shared" si="60"/>
        <v>1265194348195Male</v>
      </c>
      <c r="C3889" s="256" t="s">
        <v>1214</v>
      </c>
      <c r="D3889" s="17" t="s">
        <v>1215</v>
      </c>
      <c r="E3889" s="17" t="s">
        <v>1215</v>
      </c>
      <c r="F3889" s="17" t="s">
        <v>5359</v>
      </c>
      <c r="G3889" s="256" t="s">
        <v>3905</v>
      </c>
      <c r="H3889" s="256">
        <v>0</v>
      </c>
      <c r="I3889" s="256">
        <v>259</v>
      </c>
      <c r="J3889" s="256" t="s">
        <v>5502</v>
      </c>
      <c r="K3889" s="256" t="s">
        <v>5502</v>
      </c>
      <c r="L3889" s="256" t="s">
        <v>5502</v>
      </c>
      <c r="M3889" s="256">
        <v>14</v>
      </c>
      <c r="N3889" s="256">
        <v>0</v>
      </c>
      <c r="O3889" s="256">
        <v>286</v>
      </c>
    </row>
    <row r="3890" spans="2:15" x14ac:dyDescent="0.25">
      <c r="B3890" t="str">
        <f t="shared" si="60"/>
        <v>1265194348195Total</v>
      </c>
      <c r="C3890" s="504" t="s">
        <v>1214</v>
      </c>
      <c r="D3890" s="505" t="s">
        <v>1215</v>
      </c>
      <c r="E3890" s="505" t="s">
        <v>1215</v>
      </c>
      <c r="F3890" s="505" t="str">
        <f>F3889</f>
        <v>8195</v>
      </c>
      <c r="G3890" s="504" t="s">
        <v>3343</v>
      </c>
      <c r="H3890" s="504">
        <v>0</v>
      </c>
      <c r="I3890" s="504">
        <v>543</v>
      </c>
      <c r="J3890" s="504">
        <v>12</v>
      </c>
      <c r="K3890" s="504" t="s">
        <v>5502</v>
      </c>
      <c r="L3890" s="504" t="s">
        <v>5502</v>
      </c>
      <c r="M3890" s="504" t="s">
        <v>5502</v>
      </c>
      <c r="N3890" s="504">
        <v>0</v>
      </c>
      <c r="O3890" s="504">
        <v>589</v>
      </c>
    </row>
    <row r="3891" spans="2:15" x14ac:dyDescent="0.25">
      <c r="B3891" t="str">
        <f t="shared" si="60"/>
        <v>1265174428251Female</v>
      </c>
      <c r="C3891" s="256" t="s">
        <v>3801</v>
      </c>
      <c r="D3891" s="17" t="s">
        <v>3707</v>
      </c>
      <c r="E3891" s="17" t="s">
        <v>3707</v>
      </c>
      <c r="F3891" s="17" t="s">
        <v>5360</v>
      </c>
      <c r="G3891" s="256" t="s">
        <v>3904</v>
      </c>
      <c r="H3891" s="256" t="s">
        <v>5502</v>
      </c>
      <c r="I3891" s="256">
        <v>27</v>
      </c>
      <c r="J3891" s="256">
        <v>20</v>
      </c>
      <c r="K3891" s="256" t="s">
        <v>5502</v>
      </c>
      <c r="L3891" s="256" t="s">
        <v>5502</v>
      </c>
      <c r="M3891" s="256">
        <v>17</v>
      </c>
      <c r="N3891" s="256">
        <v>0</v>
      </c>
      <c r="O3891" s="256">
        <v>68</v>
      </c>
    </row>
    <row r="3892" spans="2:15" x14ac:dyDescent="0.25">
      <c r="B3892" t="str">
        <f t="shared" si="60"/>
        <v>1265174428251Male</v>
      </c>
      <c r="C3892" s="256" t="s">
        <v>3801</v>
      </c>
      <c r="D3892" s="17" t="s">
        <v>3707</v>
      </c>
      <c r="E3892" s="17" t="s">
        <v>3707</v>
      </c>
      <c r="F3892" s="17" t="s">
        <v>5360</v>
      </c>
      <c r="G3892" s="256" t="s">
        <v>3905</v>
      </c>
      <c r="H3892" s="256">
        <v>0</v>
      </c>
      <c r="I3892" s="256">
        <v>39</v>
      </c>
      <c r="J3892" s="256">
        <v>35</v>
      </c>
      <c r="K3892" s="256" t="s">
        <v>5502</v>
      </c>
      <c r="L3892" s="256" t="s">
        <v>5502</v>
      </c>
      <c r="M3892" s="256">
        <v>20</v>
      </c>
      <c r="N3892" s="256">
        <v>0</v>
      </c>
      <c r="O3892" s="256">
        <v>100</v>
      </c>
    </row>
    <row r="3893" spans="2:15" x14ac:dyDescent="0.25">
      <c r="B3893" t="str">
        <f t="shared" si="60"/>
        <v>1265174428251Total</v>
      </c>
      <c r="C3893" s="504" t="s">
        <v>3801</v>
      </c>
      <c r="D3893" s="505" t="s">
        <v>3707</v>
      </c>
      <c r="E3893" s="505" t="s">
        <v>3707</v>
      </c>
      <c r="F3893" s="505" t="str">
        <f>F3892</f>
        <v>8251</v>
      </c>
      <c r="G3893" s="504" t="s">
        <v>3343</v>
      </c>
      <c r="H3893" s="504" t="s">
        <v>5502</v>
      </c>
      <c r="I3893" s="504">
        <v>66</v>
      </c>
      <c r="J3893" s="504">
        <v>55</v>
      </c>
      <c r="K3893" s="504" t="s">
        <v>5502</v>
      </c>
      <c r="L3893" s="504" t="s">
        <v>5502</v>
      </c>
      <c r="M3893" s="504">
        <v>37</v>
      </c>
      <c r="N3893" s="504">
        <v>0</v>
      </c>
      <c r="O3893" s="504">
        <v>168</v>
      </c>
    </row>
    <row r="3894" spans="2:15" x14ac:dyDescent="0.25">
      <c r="B3894" t="str">
        <f t="shared" si="60"/>
        <v>1035193768146Female</v>
      </c>
      <c r="C3894" s="256" t="s">
        <v>1216</v>
      </c>
      <c r="D3894" s="17" t="s">
        <v>1217</v>
      </c>
      <c r="E3894" s="17" t="s">
        <v>1217</v>
      </c>
      <c r="F3894" s="17" t="s">
        <v>5361</v>
      </c>
      <c r="G3894" s="256" t="s">
        <v>3904</v>
      </c>
      <c r="H3894" s="256">
        <v>0</v>
      </c>
      <c r="I3894" s="256">
        <v>58</v>
      </c>
      <c r="J3894" s="256">
        <v>0</v>
      </c>
      <c r="K3894" s="256">
        <v>0</v>
      </c>
      <c r="L3894" s="256">
        <v>0</v>
      </c>
      <c r="M3894" s="256">
        <v>0</v>
      </c>
      <c r="N3894" s="256">
        <v>0</v>
      </c>
      <c r="O3894" s="256">
        <v>58</v>
      </c>
    </row>
    <row r="3895" spans="2:15" x14ac:dyDescent="0.25">
      <c r="B3895" t="str">
        <f t="shared" si="60"/>
        <v>1035193768146Male</v>
      </c>
      <c r="C3895" s="256" t="s">
        <v>1216</v>
      </c>
      <c r="D3895" s="17" t="s">
        <v>1217</v>
      </c>
      <c r="E3895" s="17" t="s">
        <v>1217</v>
      </c>
      <c r="F3895" s="17" t="s">
        <v>5361</v>
      </c>
      <c r="G3895" s="256" t="s">
        <v>3905</v>
      </c>
      <c r="H3895" s="256">
        <v>0</v>
      </c>
      <c r="I3895" s="256">
        <v>52</v>
      </c>
      <c r="J3895" s="256">
        <v>0</v>
      </c>
      <c r="K3895" s="256">
        <v>0</v>
      </c>
      <c r="L3895" s="256">
        <v>0</v>
      </c>
      <c r="M3895" s="256">
        <v>0</v>
      </c>
      <c r="N3895" s="256">
        <v>0</v>
      </c>
      <c r="O3895" s="256">
        <v>52</v>
      </c>
    </row>
    <row r="3896" spans="2:15" x14ac:dyDescent="0.25">
      <c r="B3896" t="str">
        <f t="shared" si="60"/>
        <v>1035193768146Total</v>
      </c>
      <c r="C3896" s="504" t="s">
        <v>1216</v>
      </c>
      <c r="D3896" s="505" t="s">
        <v>1217</v>
      </c>
      <c r="E3896" s="505" t="s">
        <v>1217</v>
      </c>
      <c r="F3896" s="505" t="str">
        <f>F3895</f>
        <v>8146</v>
      </c>
      <c r="G3896" s="504" t="s">
        <v>3343</v>
      </c>
      <c r="H3896" s="504">
        <v>0</v>
      </c>
      <c r="I3896" s="504">
        <v>110</v>
      </c>
      <c r="J3896" s="504">
        <v>0</v>
      </c>
      <c r="K3896" s="504">
        <v>0</v>
      </c>
      <c r="L3896" s="504">
        <v>0</v>
      </c>
      <c r="M3896" s="504">
        <v>0</v>
      </c>
      <c r="N3896" s="504">
        <v>0</v>
      </c>
      <c r="O3896" s="504">
        <v>110</v>
      </c>
    </row>
    <row r="3897" spans="2:15" x14ac:dyDescent="0.25">
      <c r="B3897" t="str">
        <f t="shared" si="60"/>
        <v>1265132107580Female</v>
      </c>
      <c r="C3897" s="256" t="s">
        <v>1218</v>
      </c>
      <c r="D3897" s="17" t="s">
        <v>1219</v>
      </c>
      <c r="E3897" s="17" t="s">
        <v>1219</v>
      </c>
      <c r="F3897" s="17" t="s">
        <v>5362</v>
      </c>
      <c r="G3897" s="256" t="s">
        <v>3904</v>
      </c>
      <c r="H3897" s="256">
        <v>0</v>
      </c>
      <c r="I3897" s="256" t="s">
        <v>5502</v>
      </c>
      <c r="J3897" s="256">
        <v>0</v>
      </c>
      <c r="K3897" s="256">
        <v>0</v>
      </c>
      <c r="L3897" s="256">
        <v>0</v>
      </c>
      <c r="M3897" s="256" t="s">
        <v>5502</v>
      </c>
      <c r="N3897" s="256">
        <v>0</v>
      </c>
      <c r="O3897" s="256">
        <v>54</v>
      </c>
    </row>
    <row r="3898" spans="2:15" x14ac:dyDescent="0.25">
      <c r="B3898" t="str">
        <f t="shared" si="60"/>
        <v>1265132107580Male</v>
      </c>
      <c r="C3898" s="256" t="s">
        <v>1218</v>
      </c>
      <c r="D3898" s="17" t="s">
        <v>1219</v>
      </c>
      <c r="E3898" s="17" t="s">
        <v>1219</v>
      </c>
      <c r="F3898" s="17" t="s">
        <v>5362</v>
      </c>
      <c r="G3898" s="256" t="s">
        <v>3905</v>
      </c>
      <c r="H3898" s="256">
        <v>0</v>
      </c>
      <c r="I3898" s="256">
        <v>62</v>
      </c>
      <c r="J3898" s="256">
        <v>0</v>
      </c>
      <c r="K3898" s="256">
        <v>0</v>
      </c>
      <c r="L3898" s="256">
        <v>0</v>
      </c>
      <c r="M3898" s="256">
        <v>0</v>
      </c>
      <c r="N3898" s="256">
        <v>0</v>
      </c>
      <c r="O3898" s="256">
        <v>62</v>
      </c>
    </row>
    <row r="3899" spans="2:15" x14ac:dyDescent="0.25">
      <c r="B3899" t="str">
        <f t="shared" si="60"/>
        <v>1265132107580Total</v>
      </c>
      <c r="C3899" s="504" t="s">
        <v>1218</v>
      </c>
      <c r="D3899" s="505" t="s">
        <v>1219</v>
      </c>
      <c r="E3899" s="505" t="s">
        <v>1219</v>
      </c>
      <c r="F3899" s="505" t="str">
        <f>F3898</f>
        <v>7580</v>
      </c>
      <c r="G3899" s="504" t="s">
        <v>3343</v>
      </c>
      <c r="H3899" s="504">
        <v>0</v>
      </c>
      <c r="I3899" s="504" t="s">
        <v>5502</v>
      </c>
      <c r="J3899" s="504">
        <v>0</v>
      </c>
      <c r="K3899" s="504">
        <v>0</v>
      </c>
      <c r="L3899" s="504">
        <v>0</v>
      </c>
      <c r="M3899" s="504" t="s">
        <v>5502</v>
      </c>
      <c r="N3899" s="504">
        <v>0</v>
      </c>
      <c r="O3899" s="504">
        <v>116</v>
      </c>
    </row>
    <row r="3900" spans="2:15" x14ac:dyDescent="0.25">
      <c r="B3900" t="str">
        <f t="shared" si="60"/>
        <v>1265134158196Female</v>
      </c>
      <c r="C3900" s="256" t="s">
        <v>1220</v>
      </c>
      <c r="D3900" s="17" t="s">
        <v>1221</v>
      </c>
      <c r="E3900" s="17" t="s">
        <v>1221</v>
      </c>
      <c r="F3900" s="17" t="s">
        <v>5363</v>
      </c>
      <c r="G3900" s="256" t="s">
        <v>3904</v>
      </c>
      <c r="H3900" s="256">
        <v>0</v>
      </c>
      <c r="I3900" s="256">
        <v>79</v>
      </c>
      <c r="J3900" s="256" t="s">
        <v>5502</v>
      </c>
      <c r="K3900" s="256">
        <v>0</v>
      </c>
      <c r="L3900" s="256" t="s">
        <v>5502</v>
      </c>
      <c r="M3900" s="256" t="s">
        <v>5502</v>
      </c>
      <c r="N3900" s="256">
        <v>0</v>
      </c>
      <c r="O3900" s="256">
        <v>95</v>
      </c>
    </row>
    <row r="3901" spans="2:15" x14ac:dyDescent="0.25">
      <c r="B3901" t="str">
        <f t="shared" si="60"/>
        <v>1265134158196Male</v>
      </c>
      <c r="C3901" s="256" t="s">
        <v>1220</v>
      </c>
      <c r="D3901" s="17" t="s">
        <v>1221</v>
      </c>
      <c r="E3901" s="17" t="s">
        <v>1221</v>
      </c>
      <c r="F3901" s="17" t="s">
        <v>5363</v>
      </c>
      <c r="G3901" s="256" t="s">
        <v>3905</v>
      </c>
      <c r="H3901" s="256">
        <v>0</v>
      </c>
      <c r="I3901" s="256">
        <v>76</v>
      </c>
      <c r="J3901" s="256" t="s">
        <v>5502</v>
      </c>
      <c r="K3901" s="256" t="s">
        <v>5502</v>
      </c>
      <c r="L3901" s="256">
        <v>0</v>
      </c>
      <c r="M3901" s="256">
        <v>24</v>
      </c>
      <c r="N3901" s="256">
        <v>0</v>
      </c>
      <c r="O3901" s="256">
        <v>107</v>
      </c>
    </row>
    <row r="3902" spans="2:15" x14ac:dyDescent="0.25">
      <c r="B3902" t="str">
        <f t="shared" si="60"/>
        <v>1265134158196Total</v>
      </c>
      <c r="C3902" s="504" t="s">
        <v>1220</v>
      </c>
      <c r="D3902" s="505" t="s">
        <v>1221</v>
      </c>
      <c r="E3902" s="505" t="s">
        <v>1221</v>
      </c>
      <c r="F3902" s="505" t="str">
        <f>F3901</f>
        <v>8196</v>
      </c>
      <c r="G3902" s="504" t="s">
        <v>3343</v>
      </c>
      <c r="H3902" s="504">
        <v>0</v>
      </c>
      <c r="I3902" s="504">
        <v>155</v>
      </c>
      <c r="J3902" s="504" t="s">
        <v>5502</v>
      </c>
      <c r="K3902" s="504" t="s">
        <v>5502</v>
      </c>
      <c r="L3902" s="504" t="s">
        <v>5502</v>
      </c>
      <c r="M3902" s="504" t="s">
        <v>5502</v>
      </c>
      <c r="N3902" s="504">
        <v>0</v>
      </c>
      <c r="O3902" s="504">
        <v>202</v>
      </c>
    </row>
    <row r="3903" spans="2:15" x14ac:dyDescent="0.25">
      <c r="B3903" t="str">
        <f t="shared" si="60"/>
        <v>1120185230021Female</v>
      </c>
      <c r="C3903" s="256" t="s">
        <v>1222</v>
      </c>
      <c r="D3903" s="17" t="s">
        <v>1223</v>
      </c>
      <c r="E3903" s="17" t="s">
        <v>5542</v>
      </c>
      <c r="F3903" s="17" t="s">
        <v>5541</v>
      </c>
      <c r="G3903" s="256" t="s">
        <v>3904</v>
      </c>
      <c r="H3903" s="256">
        <v>0</v>
      </c>
      <c r="I3903" s="256" t="s">
        <v>5502</v>
      </c>
      <c r="J3903" s="256">
        <v>54</v>
      </c>
      <c r="K3903" s="256">
        <v>193</v>
      </c>
      <c r="L3903" s="256" t="s">
        <v>5502</v>
      </c>
      <c r="M3903" s="256">
        <v>0</v>
      </c>
      <c r="N3903" s="256">
        <v>0</v>
      </c>
      <c r="O3903" s="256">
        <v>251</v>
      </c>
    </row>
    <row r="3904" spans="2:15" x14ac:dyDescent="0.25">
      <c r="B3904" t="str">
        <f t="shared" si="60"/>
        <v>1120185230021Male</v>
      </c>
      <c r="C3904" s="256" t="s">
        <v>1222</v>
      </c>
      <c r="D3904" s="17" t="s">
        <v>1223</v>
      </c>
      <c r="E3904" s="17" t="s">
        <v>5542</v>
      </c>
      <c r="F3904" s="17" t="s">
        <v>5541</v>
      </c>
      <c r="G3904" s="256" t="s">
        <v>3905</v>
      </c>
      <c r="H3904" s="256">
        <v>0</v>
      </c>
      <c r="I3904" s="256" t="s">
        <v>5502</v>
      </c>
      <c r="J3904" s="256">
        <v>75</v>
      </c>
      <c r="K3904" s="256">
        <v>210</v>
      </c>
      <c r="L3904" s="256" t="s">
        <v>5502</v>
      </c>
      <c r="M3904" s="256">
        <v>0</v>
      </c>
      <c r="N3904" s="256">
        <v>0</v>
      </c>
      <c r="O3904" s="256">
        <v>292</v>
      </c>
    </row>
    <row r="3905" spans="2:15" x14ac:dyDescent="0.25">
      <c r="B3905" t="str">
        <f t="shared" si="60"/>
        <v>1120185230021Total</v>
      </c>
      <c r="C3905" s="504" t="s">
        <v>1222</v>
      </c>
      <c r="D3905" s="505" t="s">
        <v>1223</v>
      </c>
      <c r="E3905" s="505" t="s">
        <v>5542</v>
      </c>
      <c r="F3905" s="505" t="str">
        <f>F3904</f>
        <v>0021</v>
      </c>
      <c r="G3905" s="504" t="s">
        <v>3343</v>
      </c>
      <c r="H3905" s="504">
        <v>0</v>
      </c>
      <c r="I3905" s="504" t="s">
        <v>5502</v>
      </c>
      <c r="J3905" s="504">
        <v>129</v>
      </c>
      <c r="K3905" s="504">
        <v>403</v>
      </c>
      <c r="L3905" s="504" t="s">
        <v>5502</v>
      </c>
      <c r="M3905" s="504">
        <v>0</v>
      </c>
      <c r="N3905" s="504">
        <v>0</v>
      </c>
      <c r="O3905" s="504">
        <v>543</v>
      </c>
    </row>
    <row r="3906" spans="2:15" x14ac:dyDescent="0.25">
      <c r="B3906" t="str">
        <f t="shared" si="60"/>
        <v>1120185237437Female</v>
      </c>
      <c r="C3906" s="256" t="s">
        <v>1222</v>
      </c>
      <c r="D3906" s="17" t="s">
        <v>1223</v>
      </c>
      <c r="E3906" s="17" t="s">
        <v>3108</v>
      </c>
      <c r="F3906" s="17" t="s">
        <v>3109</v>
      </c>
      <c r="G3906" s="256" t="s">
        <v>3904</v>
      </c>
      <c r="H3906" s="256">
        <v>0</v>
      </c>
      <c r="I3906" s="256" t="s">
        <v>5502</v>
      </c>
      <c r="J3906" s="256">
        <v>31</v>
      </c>
      <c r="K3906" s="256">
        <v>90</v>
      </c>
      <c r="L3906" s="256" t="s">
        <v>5502</v>
      </c>
      <c r="M3906" s="256" t="s">
        <v>5502</v>
      </c>
      <c r="N3906" s="256" t="s">
        <v>5502</v>
      </c>
      <c r="O3906" s="256">
        <v>129</v>
      </c>
    </row>
    <row r="3907" spans="2:15" x14ac:dyDescent="0.25">
      <c r="B3907" t="str">
        <f t="shared" si="60"/>
        <v>1120185237437Male</v>
      </c>
      <c r="C3907" s="256" t="s">
        <v>1222</v>
      </c>
      <c r="D3907" s="17" t="s">
        <v>1223</v>
      </c>
      <c r="E3907" s="17" t="s">
        <v>3108</v>
      </c>
      <c r="F3907" s="17" t="s">
        <v>3109</v>
      </c>
      <c r="G3907" s="256" t="s">
        <v>3905</v>
      </c>
      <c r="H3907" s="256">
        <v>0</v>
      </c>
      <c r="I3907" s="256" t="s">
        <v>5502</v>
      </c>
      <c r="J3907" s="256">
        <v>37</v>
      </c>
      <c r="K3907" s="256">
        <v>81</v>
      </c>
      <c r="L3907" s="256" t="s">
        <v>5502</v>
      </c>
      <c r="M3907" s="256" t="s">
        <v>5502</v>
      </c>
      <c r="N3907" s="256" t="s">
        <v>5502</v>
      </c>
      <c r="O3907" s="256">
        <v>123</v>
      </c>
    </row>
    <row r="3908" spans="2:15" x14ac:dyDescent="0.25">
      <c r="B3908" t="str">
        <f t="shared" si="60"/>
        <v>1120185237437Total</v>
      </c>
      <c r="C3908" s="504" t="s">
        <v>1222</v>
      </c>
      <c r="D3908" s="505" t="s">
        <v>1223</v>
      </c>
      <c r="E3908" s="505" t="s">
        <v>3108</v>
      </c>
      <c r="F3908" s="505" t="str">
        <f>F3907</f>
        <v>7437</v>
      </c>
      <c r="G3908" s="504" t="s">
        <v>3343</v>
      </c>
      <c r="H3908" s="504">
        <v>0</v>
      </c>
      <c r="I3908" s="504" t="s">
        <v>5502</v>
      </c>
      <c r="J3908" s="504">
        <v>68</v>
      </c>
      <c r="K3908" s="504">
        <v>171</v>
      </c>
      <c r="L3908" s="504" t="s">
        <v>5502</v>
      </c>
      <c r="M3908" s="504" t="s">
        <v>5502</v>
      </c>
      <c r="N3908" s="504" t="s">
        <v>5502</v>
      </c>
      <c r="O3908" s="504">
        <v>252</v>
      </c>
    </row>
    <row r="3909" spans="2:15" x14ac:dyDescent="0.25">
      <c r="B3909" t="str">
        <f t="shared" ref="B3909:B3972" si="61">C3909&amp;F3909&amp;G3909</f>
        <v>1220990074699Female</v>
      </c>
      <c r="C3909" s="256" t="s">
        <v>1224</v>
      </c>
      <c r="D3909" s="17" t="s">
        <v>1225</v>
      </c>
      <c r="E3909" s="17" t="s">
        <v>1225</v>
      </c>
      <c r="F3909" s="17" t="s">
        <v>3895</v>
      </c>
      <c r="G3909" s="256" t="s">
        <v>3904</v>
      </c>
      <c r="H3909" s="256" t="s">
        <v>5502</v>
      </c>
      <c r="I3909" s="256" t="s">
        <v>5502</v>
      </c>
      <c r="J3909" s="256">
        <v>30</v>
      </c>
      <c r="K3909" s="256">
        <v>227</v>
      </c>
      <c r="L3909" s="256">
        <v>13</v>
      </c>
      <c r="M3909" s="256" t="s">
        <v>5502</v>
      </c>
      <c r="N3909" s="256" t="s">
        <v>5502</v>
      </c>
      <c r="O3909" s="256">
        <v>281</v>
      </c>
    </row>
    <row r="3910" spans="2:15" x14ac:dyDescent="0.25">
      <c r="B3910" t="str">
        <f t="shared" si="61"/>
        <v>1220990074699Male</v>
      </c>
      <c r="C3910" s="256" t="s">
        <v>1224</v>
      </c>
      <c r="D3910" s="17" t="s">
        <v>1225</v>
      </c>
      <c r="E3910" s="17" t="s">
        <v>1225</v>
      </c>
      <c r="F3910" s="17" t="s">
        <v>3895</v>
      </c>
      <c r="G3910" s="256" t="s">
        <v>3905</v>
      </c>
      <c r="H3910" s="256" t="s">
        <v>5502</v>
      </c>
      <c r="I3910" s="256" t="s">
        <v>5502</v>
      </c>
      <c r="J3910" s="256">
        <v>38</v>
      </c>
      <c r="K3910" s="256">
        <v>358</v>
      </c>
      <c r="L3910" s="256">
        <v>19</v>
      </c>
      <c r="M3910" s="256" t="s">
        <v>5502</v>
      </c>
      <c r="N3910" s="256" t="s">
        <v>5502</v>
      </c>
      <c r="O3910" s="256">
        <v>429</v>
      </c>
    </row>
    <row r="3911" spans="2:15" x14ac:dyDescent="0.25">
      <c r="B3911" t="str">
        <f t="shared" si="61"/>
        <v>1220990074699Total</v>
      </c>
      <c r="C3911" s="504" t="s">
        <v>1224</v>
      </c>
      <c r="D3911" s="505" t="s">
        <v>1225</v>
      </c>
      <c r="E3911" s="505" t="s">
        <v>1225</v>
      </c>
      <c r="F3911" s="505" t="str">
        <f>F3910</f>
        <v>4699</v>
      </c>
      <c r="G3911" s="504" t="s">
        <v>3343</v>
      </c>
      <c r="H3911" s="504" t="s">
        <v>5502</v>
      </c>
      <c r="I3911" s="504">
        <v>16</v>
      </c>
      <c r="J3911" s="504">
        <v>68</v>
      </c>
      <c r="K3911" s="504">
        <v>585</v>
      </c>
      <c r="L3911" s="504">
        <v>32</v>
      </c>
      <c r="M3911" s="504" t="s">
        <v>5502</v>
      </c>
      <c r="N3911" s="504" t="s">
        <v>5502</v>
      </c>
      <c r="O3911" s="504">
        <v>710</v>
      </c>
    </row>
    <row r="3912" spans="2:15" x14ac:dyDescent="0.25">
      <c r="B3912" t="str">
        <f t="shared" si="61"/>
        <v>1252394521970Female</v>
      </c>
      <c r="C3912" s="256" t="s">
        <v>1226</v>
      </c>
      <c r="D3912" s="17" t="s">
        <v>1227</v>
      </c>
      <c r="E3912" s="17" t="s">
        <v>3110</v>
      </c>
      <c r="F3912" s="17" t="s">
        <v>3111</v>
      </c>
      <c r="G3912" s="256" t="s">
        <v>3904</v>
      </c>
      <c r="H3912" s="256">
        <v>0</v>
      </c>
      <c r="I3912" s="256">
        <v>305</v>
      </c>
      <c r="J3912" s="256">
        <v>45</v>
      </c>
      <c r="K3912" s="256" t="s">
        <v>5502</v>
      </c>
      <c r="L3912" s="256" t="s">
        <v>5502</v>
      </c>
      <c r="M3912" s="256">
        <v>105</v>
      </c>
      <c r="N3912" s="256">
        <v>0</v>
      </c>
      <c r="O3912" s="256">
        <v>478</v>
      </c>
    </row>
    <row r="3913" spans="2:15" x14ac:dyDescent="0.25">
      <c r="B3913" t="str">
        <f t="shared" si="61"/>
        <v>1252394521970Male</v>
      </c>
      <c r="C3913" s="256" t="s">
        <v>1226</v>
      </c>
      <c r="D3913" s="17" t="s">
        <v>1227</v>
      </c>
      <c r="E3913" s="17" t="s">
        <v>3110</v>
      </c>
      <c r="F3913" s="17" t="s">
        <v>3111</v>
      </c>
      <c r="G3913" s="256" t="s">
        <v>3905</v>
      </c>
      <c r="H3913" s="256">
        <v>0</v>
      </c>
      <c r="I3913" s="256">
        <v>298</v>
      </c>
      <c r="J3913" s="256">
        <v>46</v>
      </c>
      <c r="K3913" s="256" t="s">
        <v>5502</v>
      </c>
      <c r="L3913" s="256" t="s">
        <v>5502</v>
      </c>
      <c r="M3913" s="256">
        <v>125</v>
      </c>
      <c r="N3913" s="256">
        <v>0</v>
      </c>
      <c r="O3913" s="256">
        <v>507</v>
      </c>
    </row>
    <row r="3914" spans="2:15" x14ac:dyDescent="0.25">
      <c r="B3914" t="str">
        <f t="shared" si="61"/>
        <v>1252394521970Total</v>
      </c>
      <c r="C3914" s="504" t="s">
        <v>1226</v>
      </c>
      <c r="D3914" s="505" t="s">
        <v>1227</v>
      </c>
      <c r="E3914" s="505" t="s">
        <v>3110</v>
      </c>
      <c r="F3914" s="505" t="str">
        <f>F3913</f>
        <v>1970</v>
      </c>
      <c r="G3914" s="504" t="s">
        <v>3343</v>
      </c>
      <c r="H3914" s="504">
        <v>0</v>
      </c>
      <c r="I3914" s="504">
        <v>603</v>
      </c>
      <c r="J3914" s="504">
        <v>91</v>
      </c>
      <c r="K3914" s="504">
        <v>49</v>
      </c>
      <c r="L3914" s="504">
        <v>12</v>
      </c>
      <c r="M3914" s="504">
        <v>230</v>
      </c>
      <c r="N3914" s="504">
        <v>0</v>
      </c>
      <c r="O3914" s="504">
        <v>985</v>
      </c>
    </row>
    <row r="3915" spans="2:15" x14ac:dyDescent="0.25">
      <c r="B3915" t="str">
        <f t="shared" si="61"/>
        <v>1252394521971Female</v>
      </c>
      <c r="C3915" s="256" t="s">
        <v>1226</v>
      </c>
      <c r="D3915" s="17" t="s">
        <v>1227</v>
      </c>
      <c r="E3915" s="17" t="s">
        <v>3112</v>
      </c>
      <c r="F3915" s="17" t="s">
        <v>3113</v>
      </c>
      <c r="G3915" s="256" t="s">
        <v>3904</v>
      </c>
      <c r="H3915" s="256" t="s">
        <v>5502</v>
      </c>
      <c r="I3915" s="256">
        <v>132</v>
      </c>
      <c r="J3915" s="256">
        <v>20</v>
      </c>
      <c r="K3915" s="256">
        <v>220</v>
      </c>
      <c r="L3915" s="256" t="s">
        <v>5502</v>
      </c>
      <c r="M3915" s="256">
        <v>38</v>
      </c>
      <c r="N3915" s="256">
        <v>0</v>
      </c>
      <c r="O3915" s="256">
        <v>419</v>
      </c>
    </row>
    <row r="3916" spans="2:15" x14ac:dyDescent="0.25">
      <c r="B3916" t="str">
        <f t="shared" si="61"/>
        <v>1252394521971Male</v>
      </c>
      <c r="C3916" s="256" t="s">
        <v>1226</v>
      </c>
      <c r="D3916" s="17" t="s">
        <v>1227</v>
      </c>
      <c r="E3916" s="17" t="s">
        <v>3112</v>
      </c>
      <c r="F3916" s="17" t="s">
        <v>3113</v>
      </c>
      <c r="G3916" s="256" t="s">
        <v>3905</v>
      </c>
      <c r="H3916" s="256" t="s">
        <v>5502</v>
      </c>
      <c r="I3916" s="256">
        <v>128</v>
      </c>
      <c r="J3916" s="256">
        <v>22</v>
      </c>
      <c r="K3916" s="256">
        <v>244</v>
      </c>
      <c r="L3916" s="256" t="s">
        <v>5502</v>
      </c>
      <c r="M3916" s="256">
        <v>29</v>
      </c>
      <c r="N3916" s="256">
        <v>0</v>
      </c>
      <c r="O3916" s="256">
        <v>433</v>
      </c>
    </row>
    <row r="3917" spans="2:15" x14ac:dyDescent="0.25">
      <c r="B3917" t="str">
        <f t="shared" si="61"/>
        <v>1252394521971Total</v>
      </c>
      <c r="C3917" s="504" t="s">
        <v>1226</v>
      </c>
      <c r="D3917" s="505" t="s">
        <v>1227</v>
      </c>
      <c r="E3917" s="505" t="s">
        <v>3112</v>
      </c>
      <c r="F3917" s="505" t="str">
        <f>F3916</f>
        <v>1971</v>
      </c>
      <c r="G3917" s="504" t="s">
        <v>3343</v>
      </c>
      <c r="H3917" s="504" t="s">
        <v>5502</v>
      </c>
      <c r="I3917" s="504">
        <v>260</v>
      </c>
      <c r="J3917" s="504">
        <v>42</v>
      </c>
      <c r="K3917" s="504">
        <v>464</v>
      </c>
      <c r="L3917" s="504" t="s">
        <v>5502</v>
      </c>
      <c r="M3917" s="504">
        <v>67</v>
      </c>
      <c r="N3917" s="504">
        <v>0</v>
      </c>
      <c r="O3917" s="504">
        <v>852</v>
      </c>
    </row>
    <row r="3918" spans="2:15" x14ac:dyDescent="0.25">
      <c r="B3918" t="str">
        <f t="shared" si="61"/>
        <v>1252394521972Female</v>
      </c>
      <c r="C3918" s="256" t="s">
        <v>1226</v>
      </c>
      <c r="D3918" s="17" t="s">
        <v>1227</v>
      </c>
      <c r="E3918" s="17" t="s">
        <v>3114</v>
      </c>
      <c r="F3918" s="17" t="s">
        <v>3115</v>
      </c>
      <c r="G3918" s="256" t="s">
        <v>3904</v>
      </c>
      <c r="H3918" s="256" t="s">
        <v>5502</v>
      </c>
      <c r="I3918" s="256">
        <v>951</v>
      </c>
      <c r="J3918" s="256">
        <v>102</v>
      </c>
      <c r="K3918" s="256">
        <v>497</v>
      </c>
      <c r="L3918" s="256" t="s">
        <v>5502</v>
      </c>
      <c r="M3918" s="256">
        <v>256</v>
      </c>
      <c r="N3918" s="256">
        <v>0</v>
      </c>
      <c r="O3918" s="256">
        <v>1839</v>
      </c>
    </row>
    <row r="3919" spans="2:15" x14ac:dyDescent="0.25">
      <c r="B3919" t="str">
        <f t="shared" si="61"/>
        <v>1252394521972Male</v>
      </c>
      <c r="C3919" s="256" t="s">
        <v>1226</v>
      </c>
      <c r="D3919" s="17" t="s">
        <v>1227</v>
      </c>
      <c r="E3919" s="17" t="s">
        <v>3114</v>
      </c>
      <c r="F3919" s="17" t="s">
        <v>3115</v>
      </c>
      <c r="G3919" s="256" t="s">
        <v>3905</v>
      </c>
      <c r="H3919" s="256" t="s">
        <v>5502</v>
      </c>
      <c r="I3919" s="256">
        <v>884</v>
      </c>
      <c r="J3919" s="256">
        <v>106</v>
      </c>
      <c r="K3919" s="256">
        <v>512</v>
      </c>
      <c r="L3919" s="256" t="s">
        <v>5502</v>
      </c>
      <c r="M3919" s="256">
        <v>267</v>
      </c>
      <c r="N3919" s="256">
        <v>0</v>
      </c>
      <c r="O3919" s="256">
        <v>1798</v>
      </c>
    </row>
    <row r="3920" spans="2:15" x14ac:dyDescent="0.25">
      <c r="B3920" t="str">
        <f t="shared" si="61"/>
        <v>1252394521972Total</v>
      </c>
      <c r="C3920" s="504" t="s">
        <v>1226</v>
      </c>
      <c r="D3920" s="505" t="s">
        <v>1227</v>
      </c>
      <c r="E3920" s="505" t="s">
        <v>3114</v>
      </c>
      <c r="F3920" s="505" t="str">
        <f>F3919</f>
        <v>1972</v>
      </c>
      <c r="G3920" s="504" t="s">
        <v>3343</v>
      </c>
      <c r="H3920" s="504" t="s">
        <v>5502</v>
      </c>
      <c r="I3920" s="504">
        <v>1835</v>
      </c>
      <c r="J3920" s="504">
        <v>208</v>
      </c>
      <c r="K3920" s="504">
        <v>1009</v>
      </c>
      <c r="L3920" s="504" t="s">
        <v>5502</v>
      </c>
      <c r="M3920" s="504">
        <v>523</v>
      </c>
      <c r="N3920" s="504">
        <v>0</v>
      </c>
      <c r="O3920" s="504">
        <v>3637</v>
      </c>
    </row>
    <row r="3921" spans="2:15" x14ac:dyDescent="0.25">
      <c r="B3921" t="str">
        <f t="shared" si="61"/>
        <v>1152290036340Female</v>
      </c>
      <c r="C3921" s="256" t="s">
        <v>1228</v>
      </c>
      <c r="D3921" s="17" t="s">
        <v>1229</v>
      </c>
      <c r="E3921" s="17" t="s">
        <v>3116</v>
      </c>
      <c r="F3921" s="17" t="s">
        <v>3117</v>
      </c>
      <c r="G3921" s="256" t="s">
        <v>3904</v>
      </c>
      <c r="H3921" s="256">
        <v>0</v>
      </c>
      <c r="I3921" s="256" t="s">
        <v>5502</v>
      </c>
      <c r="J3921" s="256" t="s">
        <v>5502</v>
      </c>
      <c r="K3921" s="256">
        <v>164</v>
      </c>
      <c r="L3921" s="256" t="s">
        <v>5502</v>
      </c>
      <c r="M3921" s="256" t="s">
        <v>5502</v>
      </c>
      <c r="N3921" s="256">
        <v>0</v>
      </c>
      <c r="O3921" s="256">
        <v>172</v>
      </c>
    </row>
    <row r="3922" spans="2:15" x14ac:dyDescent="0.25">
      <c r="B3922" t="str">
        <f t="shared" si="61"/>
        <v>1152290036340Male</v>
      </c>
      <c r="C3922" s="256" t="s">
        <v>1228</v>
      </c>
      <c r="D3922" s="17" t="s">
        <v>1229</v>
      </c>
      <c r="E3922" s="17" t="s">
        <v>3116</v>
      </c>
      <c r="F3922" s="17" t="s">
        <v>3117</v>
      </c>
      <c r="G3922" s="256" t="s">
        <v>3905</v>
      </c>
      <c r="H3922" s="256">
        <v>0</v>
      </c>
      <c r="I3922" s="256" t="s">
        <v>5502</v>
      </c>
      <c r="J3922" s="256" t="s">
        <v>5502</v>
      </c>
      <c r="K3922" s="256">
        <v>205</v>
      </c>
      <c r="L3922" s="256" t="s">
        <v>5502</v>
      </c>
      <c r="M3922" s="256" t="s">
        <v>5502</v>
      </c>
      <c r="N3922" s="256">
        <v>0</v>
      </c>
      <c r="O3922" s="256">
        <v>216</v>
      </c>
    </row>
    <row r="3923" spans="2:15" x14ac:dyDescent="0.25">
      <c r="B3923" t="str">
        <f t="shared" si="61"/>
        <v>1152290036340Total</v>
      </c>
      <c r="C3923" s="504" t="s">
        <v>1228</v>
      </c>
      <c r="D3923" s="505" t="s">
        <v>1229</v>
      </c>
      <c r="E3923" s="505" t="s">
        <v>3116</v>
      </c>
      <c r="F3923" s="505" t="str">
        <f>F3922</f>
        <v>6340</v>
      </c>
      <c r="G3923" s="504" t="s">
        <v>3343</v>
      </c>
      <c r="H3923" s="504">
        <v>0</v>
      </c>
      <c r="I3923" s="504" t="s">
        <v>5502</v>
      </c>
      <c r="J3923" s="504" t="s">
        <v>5502</v>
      </c>
      <c r="K3923" s="504">
        <v>369</v>
      </c>
      <c r="L3923" s="504" t="s">
        <v>5502</v>
      </c>
      <c r="M3923" s="504" t="s">
        <v>5502</v>
      </c>
      <c r="N3923" s="504">
        <v>0</v>
      </c>
      <c r="O3923" s="504">
        <v>388</v>
      </c>
    </row>
    <row r="3924" spans="2:15" x14ac:dyDescent="0.25">
      <c r="B3924" t="str">
        <f t="shared" si="61"/>
        <v>1152290036339Female</v>
      </c>
      <c r="C3924" s="256" t="s">
        <v>1228</v>
      </c>
      <c r="D3924" s="17" t="s">
        <v>1229</v>
      </c>
      <c r="E3924" s="17" t="s">
        <v>3118</v>
      </c>
      <c r="F3924" s="17" t="s">
        <v>3119</v>
      </c>
      <c r="G3924" s="256" t="s">
        <v>3904</v>
      </c>
      <c r="H3924" s="256">
        <v>0</v>
      </c>
      <c r="I3924" s="256" t="s">
        <v>5502</v>
      </c>
      <c r="J3924" s="256" t="s">
        <v>5502</v>
      </c>
      <c r="K3924" s="256">
        <v>88</v>
      </c>
      <c r="L3924" s="256" t="s">
        <v>5502</v>
      </c>
      <c r="M3924" s="256" t="s">
        <v>5502</v>
      </c>
      <c r="N3924" s="256">
        <v>0</v>
      </c>
      <c r="O3924" s="256">
        <v>94</v>
      </c>
    </row>
    <row r="3925" spans="2:15" x14ac:dyDescent="0.25">
      <c r="B3925" t="str">
        <f t="shared" si="61"/>
        <v>1152290036339Male</v>
      </c>
      <c r="C3925" s="256" t="s">
        <v>1228</v>
      </c>
      <c r="D3925" s="17" t="s">
        <v>1229</v>
      </c>
      <c r="E3925" s="17" t="s">
        <v>3118</v>
      </c>
      <c r="F3925" s="17" t="s">
        <v>3119</v>
      </c>
      <c r="G3925" s="256" t="s">
        <v>3905</v>
      </c>
      <c r="H3925" s="256" t="s">
        <v>5502</v>
      </c>
      <c r="I3925" s="256" t="s">
        <v>5502</v>
      </c>
      <c r="J3925" s="256" t="s">
        <v>5502</v>
      </c>
      <c r="K3925" s="256">
        <v>78</v>
      </c>
      <c r="L3925" s="256" t="s">
        <v>5502</v>
      </c>
      <c r="M3925" s="256" t="s">
        <v>5502</v>
      </c>
      <c r="N3925" s="256">
        <v>0</v>
      </c>
      <c r="O3925" s="256">
        <v>88</v>
      </c>
    </row>
    <row r="3926" spans="2:15" x14ac:dyDescent="0.25">
      <c r="B3926" t="str">
        <f t="shared" si="61"/>
        <v>1152290036339Total</v>
      </c>
      <c r="C3926" s="504" t="s">
        <v>1228</v>
      </c>
      <c r="D3926" s="505" t="s">
        <v>1229</v>
      </c>
      <c r="E3926" s="505" t="s">
        <v>3118</v>
      </c>
      <c r="F3926" s="505" t="str">
        <f>F3925</f>
        <v>6339</v>
      </c>
      <c r="G3926" s="504" t="s">
        <v>3343</v>
      </c>
      <c r="H3926" s="504" t="s">
        <v>5502</v>
      </c>
      <c r="I3926" s="504" t="s">
        <v>5502</v>
      </c>
      <c r="J3926" s="504" t="s">
        <v>5502</v>
      </c>
      <c r="K3926" s="504">
        <v>166</v>
      </c>
      <c r="L3926" s="504" t="s">
        <v>5502</v>
      </c>
      <c r="M3926" s="504" t="s">
        <v>5502</v>
      </c>
      <c r="N3926" s="504">
        <v>0</v>
      </c>
      <c r="O3926" s="504">
        <v>182</v>
      </c>
    </row>
    <row r="3927" spans="2:15" x14ac:dyDescent="0.25">
      <c r="B3927" t="str">
        <f t="shared" si="61"/>
        <v>1234683034943Female</v>
      </c>
      <c r="C3927" s="256" t="s">
        <v>1230</v>
      </c>
      <c r="D3927" s="17" t="s">
        <v>1231</v>
      </c>
      <c r="E3927" s="17" t="s">
        <v>3120</v>
      </c>
      <c r="F3927" s="17" t="s">
        <v>3121</v>
      </c>
      <c r="G3927" s="256" t="s">
        <v>3904</v>
      </c>
      <c r="H3927" s="256" t="s">
        <v>5502</v>
      </c>
      <c r="I3927" s="256">
        <v>26</v>
      </c>
      <c r="J3927" s="256" t="s">
        <v>5502</v>
      </c>
      <c r="K3927" s="256">
        <v>239</v>
      </c>
      <c r="L3927" s="256">
        <v>13</v>
      </c>
      <c r="M3927" s="256">
        <v>43</v>
      </c>
      <c r="N3927" s="256">
        <v>0</v>
      </c>
      <c r="O3927" s="256">
        <v>327</v>
      </c>
    </row>
    <row r="3928" spans="2:15" x14ac:dyDescent="0.25">
      <c r="B3928" t="str">
        <f t="shared" si="61"/>
        <v>1234683034943Male</v>
      </c>
      <c r="C3928" s="256" t="s">
        <v>1230</v>
      </c>
      <c r="D3928" s="17" t="s">
        <v>1231</v>
      </c>
      <c r="E3928" s="17" t="s">
        <v>3120</v>
      </c>
      <c r="F3928" s="17" t="s">
        <v>3121</v>
      </c>
      <c r="G3928" s="256" t="s">
        <v>3905</v>
      </c>
      <c r="H3928" s="256">
        <v>0</v>
      </c>
      <c r="I3928" s="256">
        <v>15</v>
      </c>
      <c r="J3928" s="256">
        <v>18</v>
      </c>
      <c r="K3928" s="256">
        <v>235</v>
      </c>
      <c r="L3928" s="256">
        <v>11</v>
      </c>
      <c r="M3928" s="256">
        <v>39</v>
      </c>
      <c r="N3928" s="256">
        <v>0</v>
      </c>
      <c r="O3928" s="256">
        <v>318</v>
      </c>
    </row>
    <row r="3929" spans="2:15" x14ac:dyDescent="0.25">
      <c r="B3929" t="str">
        <f t="shared" si="61"/>
        <v>1234683034943Total</v>
      </c>
      <c r="C3929" s="504" t="s">
        <v>1230</v>
      </c>
      <c r="D3929" s="505" t="s">
        <v>1231</v>
      </c>
      <c r="E3929" s="505" t="s">
        <v>3120</v>
      </c>
      <c r="F3929" s="505" t="str">
        <f>F3928</f>
        <v>4943</v>
      </c>
      <c r="G3929" s="504" t="s">
        <v>3343</v>
      </c>
      <c r="H3929" s="504" t="s">
        <v>5502</v>
      </c>
      <c r="I3929" s="504">
        <v>41</v>
      </c>
      <c r="J3929" s="504" t="s">
        <v>5502</v>
      </c>
      <c r="K3929" s="504">
        <v>474</v>
      </c>
      <c r="L3929" s="504">
        <v>24</v>
      </c>
      <c r="M3929" s="504">
        <v>82</v>
      </c>
      <c r="N3929" s="504">
        <v>0</v>
      </c>
      <c r="O3929" s="504">
        <v>645</v>
      </c>
    </row>
    <row r="3930" spans="2:15" x14ac:dyDescent="0.25">
      <c r="B3930" t="str">
        <f t="shared" si="61"/>
        <v>1234683035078Female</v>
      </c>
      <c r="C3930" s="256" t="s">
        <v>1230</v>
      </c>
      <c r="D3930" s="17" t="s">
        <v>1231</v>
      </c>
      <c r="E3930" s="17" t="s">
        <v>3122</v>
      </c>
      <c r="F3930" s="17" t="s">
        <v>3123</v>
      </c>
      <c r="G3930" s="256" t="s">
        <v>3904</v>
      </c>
      <c r="H3930" s="256">
        <v>0</v>
      </c>
      <c r="I3930" s="256">
        <v>44</v>
      </c>
      <c r="J3930" s="256">
        <v>30</v>
      </c>
      <c r="K3930" s="256">
        <v>506</v>
      </c>
      <c r="L3930" s="256">
        <v>14</v>
      </c>
      <c r="M3930" s="256">
        <v>86</v>
      </c>
      <c r="N3930" s="256">
        <v>0</v>
      </c>
      <c r="O3930" s="256">
        <v>680</v>
      </c>
    </row>
    <row r="3931" spans="2:15" x14ac:dyDescent="0.25">
      <c r="B3931" t="str">
        <f t="shared" si="61"/>
        <v>1234683035078Male</v>
      </c>
      <c r="C3931" s="256" t="s">
        <v>1230</v>
      </c>
      <c r="D3931" s="17" t="s">
        <v>1231</v>
      </c>
      <c r="E3931" s="17" t="s">
        <v>3122</v>
      </c>
      <c r="F3931" s="17" t="s">
        <v>3123</v>
      </c>
      <c r="G3931" s="256" t="s">
        <v>3905</v>
      </c>
      <c r="H3931" s="256">
        <v>0</v>
      </c>
      <c r="I3931" s="256">
        <v>55</v>
      </c>
      <c r="J3931" s="256">
        <v>21</v>
      </c>
      <c r="K3931" s="256">
        <v>497</v>
      </c>
      <c r="L3931" s="256">
        <v>18</v>
      </c>
      <c r="M3931" s="256">
        <v>94</v>
      </c>
      <c r="N3931" s="256">
        <v>0</v>
      </c>
      <c r="O3931" s="256">
        <v>685</v>
      </c>
    </row>
    <row r="3932" spans="2:15" x14ac:dyDescent="0.25">
      <c r="B3932" t="str">
        <f t="shared" si="61"/>
        <v>1234683035078Total</v>
      </c>
      <c r="C3932" s="504" t="s">
        <v>1230</v>
      </c>
      <c r="D3932" s="505" t="s">
        <v>1231</v>
      </c>
      <c r="E3932" s="505" t="s">
        <v>3122</v>
      </c>
      <c r="F3932" s="505" t="str">
        <f>F3931</f>
        <v>5078</v>
      </c>
      <c r="G3932" s="504" t="s">
        <v>3343</v>
      </c>
      <c r="H3932" s="504">
        <v>0</v>
      </c>
      <c r="I3932" s="504">
        <v>99</v>
      </c>
      <c r="J3932" s="504">
        <v>51</v>
      </c>
      <c r="K3932" s="504">
        <v>1003</v>
      </c>
      <c r="L3932" s="504">
        <v>32</v>
      </c>
      <c r="M3932" s="504">
        <v>180</v>
      </c>
      <c r="N3932" s="504">
        <v>0</v>
      </c>
      <c r="O3932" s="504">
        <v>1365</v>
      </c>
    </row>
    <row r="3933" spans="2:15" x14ac:dyDescent="0.25">
      <c r="B3933" t="str">
        <f t="shared" si="61"/>
        <v>1234684023395Female</v>
      </c>
      <c r="C3933" s="256" t="s">
        <v>1232</v>
      </c>
      <c r="D3933" s="17" t="s">
        <v>1233</v>
      </c>
      <c r="E3933" s="17" t="s">
        <v>3124</v>
      </c>
      <c r="F3933" s="17" t="s">
        <v>3125</v>
      </c>
      <c r="G3933" s="256" t="s">
        <v>3904</v>
      </c>
      <c r="H3933" s="256" t="s">
        <v>5502</v>
      </c>
      <c r="I3933" s="256">
        <v>77</v>
      </c>
      <c r="J3933" s="256">
        <v>62</v>
      </c>
      <c r="K3933" s="256">
        <v>349</v>
      </c>
      <c r="L3933" s="256">
        <v>23</v>
      </c>
      <c r="M3933" s="256">
        <v>71</v>
      </c>
      <c r="N3933" s="256" t="s">
        <v>5502</v>
      </c>
      <c r="O3933" s="256">
        <v>593</v>
      </c>
    </row>
    <row r="3934" spans="2:15" x14ac:dyDescent="0.25">
      <c r="B3934" t="str">
        <f t="shared" si="61"/>
        <v>1234684023395Male</v>
      </c>
      <c r="C3934" s="256" t="s">
        <v>1232</v>
      </c>
      <c r="D3934" s="17" t="s">
        <v>1233</v>
      </c>
      <c r="E3934" s="17" t="s">
        <v>3124</v>
      </c>
      <c r="F3934" s="17" t="s">
        <v>3125</v>
      </c>
      <c r="G3934" s="256" t="s">
        <v>3905</v>
      </c>
      <c r="H3934" s="256" t="s">
        <v>5502</v>
      </c>
      <c r="I3934" s="256">
        <v>67</v>
      </c>
      <c r="J3934" s="256">
        <v>44</v>
      </c>
      <c r="K3934" s="256">
        <v>359</v>
      </c>
      <c r="L3934" s="256">
        <v>21</v>
      </c>
      <c r="M3934" s="256">
        <v>75</v>
      </c>
      <c r="N3934" s="256" t="s">
        <v>5502</v>
      </c>
      <c r="O3934" s="256">
        <v>579</v>
      </c>
    </row>
    <row r="3935" spans="2:15" x14ac:dyDescent="0.25">
      <c r="B3935" t="str">
        <f t="shared" si="61"/>
        <v>1234684023395Total</v>
      </c>
      <c r="C3935" s="504" t="s">
        <v>1232</v>
      </c>
      <c r="D3935" s="505" t="s">
        <v>1233</v>
      </c>
      <c r="E3935" s="505" t="s">
        <v>3124</v>
      </c>
      <c r="F3935" s="505" t="str">
        <f>F3934</f>
        <v>3395</v>
      </c>
      <c r="G3935" s="504" t="s">
        <v>3343</v>
      </c>
      <c r="H3935" s="504" t="s">
        <v>5502</v>
      </c>
      <c r="I3935" s="504">
        <v>144</v>
      </c>
      <c r="J3935" s="504">
        <v>106</v>
      </c>
      <c r="K3935" s="504">
        <v>708</v>
      </c>
      <c r="L3935" s="504">
        <v>44</v>
      </c>
      <c r="M3935" s="504">
        <v>146</v>
      </c>
      <c r="N3935" s="504" t="s">
        <v>5502</v>
      </c>
      <c r="O3935" s="504">
        <v>1172</v>
      </c>
    </row>
    <row r="3936" spans="2:15" x14ac:dyDescent="0.25">
      <c r="B3936" t="str">
        <f t="shared" si="61"/>
        <v>1234684023394Female</v>
      </c>
      <c r="C3936" s="256" t="s">
        <v>1232</v>
      </c>
      <c r="D3936" s="17" t="s">
        <v>1233</v>
      </c>
      <c r="E3936" s="17" t="s">
        <v>3126</v>
      </c>
      <c r="F3936" s="17" t="s">
        <v>3127</v>
      </c>
      <c r="G3936" s="256" t="s">
        <v>3904</v>
      </c>
      <c r="H3936" s="256">
        <v>0</v>
      </c>
      <c r="I3936" s="256" t="s">
        <v>5502</v>
      </c>
      <c r="J3936" s="256">
        <v>37</v>
      </c>
      <c r="K3936" s="256">
        <v>161</v>
      </c>
      <c r="L3936" s="256" t="s">
        <v>5502</v>
      </c>
      <c r="M3936" s="256" t="s">
        <v>5502</v>
      </c>
      <c r="N3936" s="256">
        <v>0</v>
      </c>
      <c r="O3936" s="256">
        <v>272</v>
      </c>
    </row>
    <row r="3937" spans="2:15" x14ac:dyDescent="0.25">
      <c r="B3937" t="str">
        <f t="shared" si="61"/>
        <v>1234684023394Male</v>
      </c>
      <c r="C3937" s="256" t="s">
        <v>1232</v>
      </c>
      <c r="D3937" s="17" t="s">
        <v>1233</v>
      </c>
      <c r="E3937" s="17" t="s">
        <v>3126</v>
      </c>
      <c r="F3937" s="17" t="s">
        <v>3127</v>
      </c>
      <c r="G3937" s="256" t="s">
        <v>3905</v>
      </c>
      <c r="H3937" s="256" t="s">
        <v>5502</v>
      </c>
      <c r="I3937" s="256">
        <v>42</v>
      </c>
      <c r="J3937" s="256">
        <v>37</v>
      </c>
      <c r="K3937" s="256">
        <v>166</v>
      </c>
      <c r="L3937" s="256">
        <v>12</v>
      </c>
      <c r="M3937" s="256">
        <v>41</v>
      </c>
      <c r="N3937" s="256" t="s">
        <v>5502</v>
      </c>
      <c r="O3937" s="256">
        <v>302</v>
      </c>
    </row>
    <row r="3938" spans="2:15" x14ac:dyDescent="0.25">
      <c r="B3938" t="str">
        <f t="shared" si="61"/>
        <v>1234684023394Total</v>
      </c>
      <c r="C3938" s="504" t="s">
        <v>1232</v>
      </c>
      <c r="D3938" s="505" t="s">
        <v>1233</v>
      </c>
      <c r="E3938" s="505" t="s">
        <v>3126</v>
      </c>
      <c r="F3938" s="505" t="str">
        <f>F3937</f>
        <v>3394</v>
      </c>
      <c r="G3938" s="504" t="s">
        <v>3343</v>
      </c>
      <c r="H3938" s="504" t="s">
        <v>5502</v>
      </c>
      <c r="I3938" s="504" t="s">
        <v>5502</v>
      </c>
      <c r="J3938" s="504">
        <v>74</v>
      </c>
      <c r="K3938" s="504">
        <v>327</v>
      </c>
      <c r="L3938" s="504" t="s">
        <v>5502</v>
      </c>
      <c r="M3938" s="504" t="s">
        <v>5502</v>
      </c>
      <c r="N3938" s="504" t="s">
        <v>5502</v>
      </c>
      <c r="O3938" s="504">
        <v>574</v>
      </c>
    </row>
    <row r="3939" spans="2:15" x14ac:dyDescent="0.25">
      <c r="B3939" t="str">
        <f t="shared" si="61"/>
        <v>1234685033401Female</v>
      </c>
      <c r="C3939" s="256" t="s">
        <v>1234</v>
      </c>
      <c r="D3939" s="17" t="s">
        <v>1235</v>
      </c>
      <c r="E3939" s="17" t="s">
        <v>3128</v>
      </c>
      <c r="F3939" s="17" t="s">
        <v>3129</v>
      </c>
      <c r="G3939" s="256" t="s">
        <v>3904</v>
      </c>
      <c r="H3939" s="256">
        <v>0</v>
      </c>
      <c r="I3939" s="256">
        <v>44</v>
      </c>
      <c r="J3939" s="256">
        <v>37</v>
      </c>
      <c r="K3939" s="256">
        <v>335</v>
      </c>
      <c r="L3939" s="256" t="s">
        <v>5502</v>
      </c>
      <c r="M3939" s="256">
        <v>15</v>
      </c>
      <c r="N3939" s="256" t="s">
        <v>5502</v>
      </c>
      <c r="O3939" s="256">
        <v>441</v>
      </c>
    </row>
    <row r="3940" spans="2:15" x14ac:dyDescent="0.25">
      <c r="B3940" t="str">
        <f t="shared" si="61"/>
        <v>1234685033401Male</v>
      </c>
      <c r="C3940" s="256" t="s">
        <v>1234</v>
      </c>
      <c r="D3940" s="17" t="s">
        <v>1235</v>
      </c>
      <c r="E3940" s="17" t="s">
        <v>3128</v>
      </c>
      <c r="F3940" s="17" t="s">
        <v>3129</v>
      </c>
      <c r="G3940" s="256" t="s">
        <v>3905</v>
      </c>
      <c r="H3940" s="256">
        <v>0</v>
      </c>
      <c r="I3940" s="256">
        <v>46</v>
      </c>
      <c r="J3940" s="256">
        <v>35</v>
      </c>
      <c r="K3940" s="256">
        <v>386</v>
      </c>
      <c r="L3940" s="256" t="s">
        <v>5502</v>
      </c>
      <c r="M3940" s="256">
        <v>17</v>
      </c>
      <c r="N3940" s="256" t="s">
        <v>5502</v>
      </c>
      <c r="O3940" s="256">
        <v>495</v>
      </c>
    </row>
    <row r="3941" spans="2:15" x14ac:dyDescent="0.25">
      <c r="B3941" t="str">
        <f t="shared" si="61"/>
        <v>1234685033401Total</v>
      </c>
      <c r="C3941" s="504" t="s">
        <v>1234</v>
      </c>
      <c r="D3941" s="505" t="s">
        <v>1235</v>
      </c>
      <c r="E3941" s="505" t="s">
        <v>3128</v>
      </c>
      <c r="F3941" s="505" t="str">
        <f>F3940</f>
        <v>3401</v>
      </c>
      <c r="G3941" s="504" t="s">
        <v>3343</v>
      </c>
      <c r="H3941" s="504">
        <v>0</v>
      </c>
      <c r="I3941" s="504">
        <v>90</v>
      </c>
      <c r="J3941" s="504">
        <v>72</v>
      </c>
      <c r="K3941" s="504">
        <v>721</v>
      </c>
      <c r="L3941" s="504" t="s">
        <v>5502</v>
      </c>
      <c r="M3941" s="504">
        <v>32</v>
      </c>
      <c r="N3941" s="504" t="s">
        <v>5502</v>
      </c>
      <c r="O3941" s="504">
        <v>936</v>
      </c>
    </row>
    <row r="3942" spans="2:15" x14ac:dyDescent="0.25">
      <c r="B3942" t="str">
        <f t="shared" si="61"/>
        <v>1234685035249Female</v>
      </c>
      <c r="C3942" s="256" t="s">
        <v>1234</v>
      </c>
      <c r="D3942" s="17" t="s">
        <v>1235</v>
      </c>
      <c r="E3942" s="17" t="s">
        <v>3130</v>
      </c>
      <c r="F3942" s="17" t="s">
        <v>3131</v>
      </c>
      <c r="G3942" s="256" t="s">
        <v>3904</v>
      </c>
      <c r="H3942" s="256">
        <v>0</v>
      </c>
      <c r="I3942" s="256">
        <v>18</v>
      </c>
      <c r="J3942" s="256">
        <v>22</v>
      </c>
      <c r="K3942" s="256">
        <v>159</v>
      </c>
      <c r="L3942" s="256" t="s">
        <v>5502</v>
      </c>
      <c r="M3942" s="256">
        <v>16</v>
      </c>
      <c r="N3942" s="256" t="s">
        <v>5502</v>
      </c>
      <c r="O3942" s="256">
        <v>223</v>
      </c>
    </row>
    <row r="3943" spans="2:15" x14ac:dyDescent="0.25">
      <c r="B3943" t="str">
        <f t="shared" si="61"/>
        <v>1234685035249Male</v>
      </c>
      <c r="C3943" s="256" t="s">
        <v>1234</v>
      </c>
      <c r="D3943" s="17" t="s">
        <v>1235</v>
      </c>
      <c r="E3943" s="17" t="s">
        <v>3130</v>
      </c>
      <c r="F3943" s="17" t="s">
        <v>3131</v>
      </c>
      <c r="G3943" s="256" t="s">
        <v>3905</v>
      </c>
      <c r="H3943" s="256">
        <v>0</v>
      </c>
      <c r="I3943" s="256">
        <v>27</v>
      </c>
      <c r="J3943" s="256">
        <v>20</v>
      </c>
      <c r="K3943" s="256">
        <v>198</v>
      </c>
      <c r="L3943" s="256">
        <v>11</v>
      </c>
      <c r="M3943" s="256" t="s">
        <v>5502</v>
      </c>
      <c r="N3943" s="256" t="s">
        <v>5502</v>
      </c>
      <c r="O3943" s="256">
        <v>262</v>
      </c>
    </row>
    <row r="3944" spans="2:15" x14ac:dyDescent="0.25">
      <c r="B3944" t="str">
        <f t="shared" si="61"/>
        <v>1234685035249Total</v>
      </c>
      <c r="C3944" s="504" t="s">
        <v>1234</v>
      </c>
      <c r="D3944" s="505" t="s">
        <v>1235</v>
      </c>
      <c r="E3944" s="505" t="s">
        <v>3130</v>
      </c>
      <c r="F3944" s="505" t="str">
        <f>F3943</f>
        <v>5249</v>
      </c>
      <c r="G3944" s="504" t="s">
        <v>3343</v>
      </c>
      <c r="H3944" s="504">
        <v>0</v>
      </c>
      <c r="I3944" s="504">
        <v>45</v>
      </c>
      <c r="J3944" s="504">
        <v>42</v>
      </c>
      <c r="K3944" s="504">
        <v>357</v>
      </c>
      <c r="L3944" s="504" t="s">
        <v>5502</v>
      </c>
      <c r="M3944" s="504" t="s">
        <v>5502</v>
      </c>
      <c r="N3944" s="504" t="s">
        <v>5502</v>
      </c>
      <c r="O3944" s="504">
        <v>485</v>
      </c>
    </row>
    <row r="3945" spans="2:15" x14ac:dyDescent="0.25">
      <c r="B3945" t="str">
        <f t="shared" si="61"/>
        <v>1234686035081Female</v>
      </c>
      <c r="C3945" s="256" t="s">
        <v>1236</v>
      </c>
      <c r="D3945" s="17" t="s">
        <v>1237</v>
      </c>
      <c r="E3945" s="17" t="s">
        <v>3132</v>
      </c>
      <c r="F3945" s="17" t="s">
        <v>3133</v>
      </c>
      <c r="G3945" s="256" t="s">
        <v>3904</v>
      </c>
      <c r="H3945" s="256" t="s">
        <v>5502</v>
      </c>
      <c r="I3945" s="256">
        <v>13</v>
      </c>
      <c r="J3945" s="256">
        <v>22</v>
      </c>
      <c r="K3945" s="256">
        <v>394</v>
      </c>
      <c r="L3945" s="256" t="s">
        <v>5502</v>
      </c>
      <c r="M3945" s="256" t="s">
        <v>5502</v>
      </c>
      <c r="N3945" s="256">
        <v>0</v>
      </c>
      <c r="O3945" s="256">
        <v>443</v>
      </c>
    </row>
    <row r="3946" spans="2:15" x14ac:dyDescent="0.25">
      <c r="B3946" t="str">
        <f t="shared" si="61"/>
        <v>1234686035081Male</v>
      </c>
      <c r="C3946" s="256" t="s">
        <v>1236</v>
      </c>
      <c r="D3946" s="17" t="s">
        <v>1237</v>
      </c>
      <c r="E3946" s="17" t="s">
        <v>3132</v>
      </c>
      <c r="F3946" s="17" t="s">
        <v>3133</v>
      </c>
      <c r="G3946" s="256" t="s">
        <v>3905</v>
      </c>
      <c r="H3946" s="256" t="s">
        <v>5502</v>
      </c>
      <c r="I3946" s="256">
        <v>11</v>
      </c>
      <c r="J3946" s="256">
        <v>17</v>
      </c>
      <c r="K3946" s="256">
        <v>450</v>
      </c>
      <c r="L3946" s="256" t="s">
        <v>5502</v>
      </c>
      <c r="M3946" s="256">
        <v>11</v>
      </c>
      <c r="N3946" s="256">
        <v>0</v>
      </c>
      <c r="O3946" s="256">
        <v>497</v>
      </c>
    </row>
    <row r="3947" spans="2:15" x14ac:dyDescent="0.25">
      <c r="B3947" t="str">
        <f t="shared" si="61"/>
        <v>1234686035081Total</v>
      </c>
      <c r="C3947" s="504" t="s">
        <v>1236</v>
      </c>
      <c r="D3947" s="505" t="s">
        <v>1237</v>
      </c>
      <c r="E3947" s="505" t="s">
        <v>3132</v>
      </c>
      <c r="F3947" s="505" t="str">
        <f>F3946</f>
        <v>5081</v>
      </c>
      <c r="G3947" s="504" t="s">
        <v>3343</v>
      </c>
      <c r="H3947" s="504" t="s">
        <v>5502</v>
      </c>
      <c r="I3947" s="504">
        <v>24</v>
      </c>
      <c r="J3947" s="504">
        <v>39</v>
      </c>
      <c r="K3947" s="504">
        <v>844</v>
      </c>
      <c r="L3947" s="504" t="s">
        <v>5502</v>
      </c>
      <c r="M3947" s="504" t="s">
        <v>5502</v>
      </c>
      <c r="N3947" s="504">
        <v>0</v>
      </c>
      <c r="O3947" s="504">
        <v>940</v>
      </c>
    </row>
    <row r="3948" spans="2:15" x14ac:dyDescent="0.25">
      <c r="B3948" t="str">
        <f t="shared" si="61"/>
        <v>1234686033406Female</v>
      </c>
      <c r="C3948" s="256" t="s">
        <v>1236</v>
      </c>
      <c r="D3948" s="17" t="s">
        <v>1237</v>
      </c>
      <c r="E3948" s="17" t="s">
        <v>3134</v>
      </c>
      <c r="F3948" s="17" t="s">
        <v>3135</v>
      </c>
      <c r="G3948" s="256" t="s">
        <v>3904</v>
      </c>
      <c r="H3948" s="256" t="s">
        <v>5502</v>
      </c>
      <c r="I3948" s="256" t="s">
        <v>5502</v>
      </c>
      <c r="J3948" s="256" t="s">
        <v>5502</v>
      </c>
      <c r="K3948" s="256">
        <v>213</v>
      </c>
      <c r="L3948" s="256" t="s">
        <v>5502</v>
      </c>
      <c r="M3948" s="256" t="s">
        <v>5502</v>
      </c>
      <c r="N3948" s="256">
        <v>0</v>
      </c>
      <c r="O3948" s="256">
        <v>245</v>
      </c>
    </row>
    <row r="3949" spans="2:15" x14ac:dyDescent="0.25">
      <c r="B3949" t="str">
        <f t="shared" si="61"/>
        <v>1234686033406Male</v>
      </c>
      <c r="C3949" s="256" t="s">
        <v>1236</v>
      </c>
      <c r="D3949" s="17" t="s">
        <v>1237</v>
      </c>
      <c r="E3949" s="17" t="s">
        <v>3134</v>
      </c>
      <c r="F3949" s="17" t="s">
        <v>3135</v>
      </c>
      <c r="G3949" s="256" t="s">
        <v>3905</v>
      </c>
      <c r="H3949" s="256" t="s">
        <v>5502</v>
      </c>
      <c r="I3949" s="256" t="s">
        <v>5502</v>
      </c>
      <c r="J3949" s="256">
        <v>14</v>
      </c>
      <c r="K3949" s="256">
        <v>248</v>
      </c>
      <c r="L3949" s="256" t="s">
        <v>5502</v>
      </c>
      <c r="M3949" s="256" t="s">
        <v>5502</v>
      </c>
      <c r="N3949" s="256">
        <v>0</v>
      </c>
      <c r="O3949" s="256">
        <v>279</v>
      </c>
    </row>
    <row r="3950" spans="2:15" x14ac:dyDescent="0.25">
      <c r="B3950" t="str">
        <f t="shared" si="61"/>
        <v>1234686033406Total</v>
      </c>
      <c r="C3950" s="504" t="s">
        <v>1236</v>
      </c>
      <c r="D3950" s="505" t="s">
        <v>1237</v>
      </c>
      <c r="E3950" s="505" t="s">
        <v>3134</v>
      </c>
      <c r="F3950" s="505" t="str">
        <f>F3949</f>
        <v>3406</v>
      </c>
      <c r="G3950" s="504" t="s">
        <v>3343</v>
      </c>
      <c r="H3950" s="504" t="s">
        <v>5502</v>
      </c>
      <c r="I3950" s="504">
        <v>16</v>
      </c>
      <c r="J3950" s="504" t="s">
        <v>5502</v>
      </c>
      <c r="K3950" s="504">
        <v>461</v>
      </c>
      <c r="L3950" s="504" t="s">
        <v>5502</v>
      </c>
      <c r="M3950" s="504">
        <v>13</v>
      </c>
      <c r="N3950" s="504">
        <v>0</v>
      </c>
      <c r="O3950" s="504">
        <v>524</v>
      </c>
    </row>
    <row r="3951" spans="2:15" x14ac:dyDescent="0.25">
      <c r="B3951" t="str">
        <f t="shared" si="61"/>
        <v>1030292030491Female</v>
      </c>
      <c r="C3951" s="256" t="s">
        <v>1238</v>
      </c>
      <c r="D3951" s="17" t="s">
        <v>1239</v>
      </c>
      <c r="E3951" s="17" t="s">
        <v>3136</v>
      </c>
      <c r="F3951" s="17" t="s">
        <v>3137</v>
      </c>
      <c r="G3951" s="256" t="s">
        <v>3904</v>
      </c>
      <c r="H3951" s="256" t="s">
        <v>5502</v>
      </c>
      <c r="I3951" s="256" t="s">
        <v>5502</v>
      </c>
      <c r="J3951" s="256" t="s">
        <v>5502</v>
      </c>
      <c r="K3951" s="256">
        <v>270</v>
      </c>
      <c r="L3951" s="256" t="s">
        <v>5502</v>
      </c>
      <c r="M3951" s="256">
        <v>52</v>
      </c>
      <c r="N3951" s="256">
        <v>0</v>
      </c>
      <c r="O3951" s="256">
        <v>340</v>
      </c>
    </row>
    <row r="3952" spans="2:15" x14ac:dyDescent="0.25">
      <c r="B3952" t="str">
        <f t="shared" si="61"/>
        <v>1030292030491Male</v>
      </c>
      <c r="C3952" s="256" t="s">
        <v>1238</v>
      </c>
      <c r="D3952" s="17" t="s">
        <v>1239</v>
      </c>
      <c r="E3952" s="17" t="s">
        <v>3136</v>
      </c>
      <c r="F3952" s="17" t="s">
        <v>3137</v>
      </c>
      <c r="G3952" s="256" t="s">
        <v>3905</v>
      </c>
      <c r="H3952" s="256">
        <v>0</v>
      </c>
      <c r="I3952" s="256" t="s">
        <v>5502</v>
      </c>
      <c r="J3952" s="256" t="s">
        <v>5502</v>
      </c>
      <c r="K3952" s="256">
        <v>303</v>
      </c>
      <c r="L3952" s="256" t="s">
        <v>5502</v>
      </c>
      <c r="M3952" s="256">
        <v>47</v>
      </c>
      <c r="N3952" s="256">
        <v>0</v>
      </c>
      <c r="O3952" s="256">
        <v>367</v>
      </c>
    </row>
    <row r="3953" spans="2:15" x14ac:dyDescent="0.25">
      <c r="B3953" t="str">
        <f t="shared" si="61"/>
        <v>1030292030491Total</v>
      </c>
      <c r="C3953" s="504" t="s">
        <v>1238</v>
      </c>
      <c r="D3953" s="505" t="s">
        <v>1239</v>
      </c>
      <c r="E3953" s="505" t="s">
        <v>3136</v>
      </c>
      <c r="F3953" s="505" t="str">
        <f>F3952</f>
        <v>0491</v>
      </c>
      <c r="G3953" s="504" t="s">
        <v>3343</v>
      </c>
      <c r="H3953" s="504" t="s">
        <v>5502</v>
      </c>
      <c r="I3953" s="504" t="s">
        <v>5502</v>
      </c>
      <c r="J3953" s="504">
        <v>12</v>
      </c>
      <c r="K3953" s="504">
        <v>573</v>
      </c>
      <c r="L3953" s="504">
        <v>14</v>
      </c>
      <c r="M3953" s="504">
        <v>99</v>
      </c>
      <c r="N3953" s="504">
        <v>0</v>
      </c>
      <c r="O3953" s="504">
        <v>707</v>
      </c>
    </row>
    <row r="3954" spans="2:15" x14ac:dyDescent="0.25">
      <c r="B3954" t="str">
        <f t="shared" si="61"/>
        <v>1030292030492Female</v>
      </c>
      <c r="C3954" s="256" t="s">
        <v>1238</v>
      </c>
      <c r="D3954" s="17" t="s">
        <v>1239</v>
      </c>
      <c r="E3954" s="17" t="s">
        <v>3138</v>
      </c>
      <c r="F3954" s="17" t="s">
        <v>3139</v>
      </c>
      <c r="G3954" s="256" t="s">
        <v>3904</v>
      </c>
      <c r="H3954" s="256">
        <v>0</v>
      </c>
      <c r="I3954" s="256" t="s">
        <v>5502</v>
      </c>
      <c r="J3954" s="256">
        <v>15</v>
      </c>
      <c r="K3954" s="256">
        <v>589</v>
      </c>
      <c r="L3954" s="256" t="s">
        <v>5502</v>
      </c>
      <c r="M3954" s="256">
        <v>76</v>
      </c>
      <c r="N3954" s="256">
        <v>0</v>
      </c>
      <c r="O3954" s="256">
        <v>694</v>
      </c>
    </row>
    <row r="3955" spans="2:15" x14ac:dyDescent="0.25">
      <c r="B3955" t="str">
        <f t="shared" si="61"/>
        <v>1030292030492Male</v>
      </c>
      <c r="C3955" s="256" t="s">
        <v>1238</v>
      </c>
      <c r="D3955" s="17" t="s">
        <v>1239</v>
      </c>
      <c r="E3955" s="17" t="s">
        <v>3138</v>
      </c>
      <c r="F3955" s="17" t="s">
        <v>3139</v>
      </c>
      <c r="G3955" s="256" t="s">
        <v>3905</v>
      </c>
      <c r="H3955" s="256" t="s">
        <v>5502</v>
      </c>
      <c r="I3955" s="256" t="s">
        <v>5502</v>
      </c>
      <c r="J3955" s="256" t="s">
        <v>5502</v>
      </c>
      <c r="K3955" s="256">
        <v>588</v>
      </c>
      <c r="L3955" s="256" t="s">
        <v>5502</v>
      </c>
      <c r="M3955" s="256">
        <v>87</v>
      </c>
      <c r="N3955" s="256">
        <v>0</v>
      </c>
      <c r="O3955" s="256">
        <v>697</v>
      </c>
    </row>
    <row r="3956" spans="2:15" x14ac:dyDescent="0.25">
      <c r="B3956" t="str">
        <f t="shared" si="61"/>
        <v>1030292030492Total</v>
      </c>
      <c r="C3956" s="504" t="s">
        <v>1238</v>
      </c>
      <c r="D3956" s="505" t="s">
        <v>1239</v>
      </c>
      <c r="E3956" s="505" t="s">
        <v>3138</v>
      </c>
      <c r="F3956" s="505" t="str">
        <f>F3955</f>
        <v>0492</v>
      </c>
      <c r="G3956" s="504" t="s">
        <v>3343</v>
      </c>
      <c r="H3956" s="504" t="s">
        <v>5502</v>
      </c>
      <c r="I3956" s="504">
        <v>14</v>
      </c>
      <c r="J3956" s="504" t="s">
        <v>5502</v>
      </c>
      <c r="K3956" s="504">
        <v>1177</v>
      </c>
      <c r="L3956" s="504" t="s">
        <v>5502</v>
      </c>
      <c r="M3956" s="504">
        <v>163</v>
      </c>
      <c r="N3956" s="504">
        <v>0</v>
      </c>
      <c r="O3956" s="504">
        <v>1391</v>
      </c>
    </row>
    <row r="3957" spans="2:15" x14ac:dyDescent="0.25">
      <c r="B3957" t="str">
        <f t="shared" si="61"/>
        <v>1020230807562Female</v>
      </c>
      <c r="C3957" s="256" t="s">
        <v>846</v>
      </c>
      <c r="D3957" s="17" t="s">
        <v>5273</v>
      </c>
      <c r="E3957" s="17" t="s">
        <v>5273</v>
      </c>
      <c r="F3957" s="17" t="s">
        <v>2559</v>
      </c>
      <c r="G3957" s="256" t="s">
        <v>3904</v>
      </c>
      <c r="H3957" s="256">
        <v>0</v>
      </c>
      <c r="I3957" s="256" t="s">
        <v>5502</v>
      </c>
      <c r="J3957" s="256">
        <v>0</v>
      </c>
      <c r="K3957" s="256">
        <v>0</v>
      </c>
      <c r="L3957" s="256" t="s">
        <v>5502</v>
      </c>
      <c r="M3957" s="256">
        <v>0</v>
      </c>
      <c r="N3957" s="256">
        <v>0</v>
      </c>
      <c r="O3957" s="256">
        <v>148</v>
      </c>
    </row>
    <row r="3958" spans="2:15" x14ac:dyDescent="0.25">
      <c r="B3958" t="str">
        <f t="shared" si="61"/>
        <v>1020230807562Male</v>
      </c>
      <c r="C3958" s="256" t="s">
        <v>846</v>
      </c>
      <c r="D3958" s="17" t="s">
        <v>5273</v>
      </c>
      <c r="E3958" s="17" t="s">
        <v>5273</v>
      </c>
      <c r="F3958" s="17" t="s">
        <v>2559</v>
      </c>
      <c r="G3958" s="256" t="s">
        <v>3905</v>
      </c>
      <c r="H3958" s="256" t="s">
        <v>5502</v>
      </c>
      <c r="I3958" s="256" t="s">
        <v>5502</v>
      </c>
      <c r="J3958" s="256" t="s">
        <v>5502</v>
      </c>
      <c r="K3958" s="256">
        <v>0</v>
      </c>
      <c r="L3958" s="256" t="s">
        <v>5502</v>
      </c>
      <c r="M3958" s="256">
        <v>0</v>
      </c>
      <c r="N3958" s="256">
        <v>0</v>
      </c>
      <c r="O3958" s="256">
        <v>134</v>
      </c>
    </row>
    <row r="3959" spans="2:15" x14ac:dyDescent="0.25">
      <c r="B3959" t="str">
        <f t="shared" si="61"/>
        <v>1020230807562Total</v>
      </c>
      <c r="C3959" s="504" t="s">
        <v>846</v>
      </c>
      <c r="D3959" s="505" t="s">
        <v>5273</v>
      </c>
      <c r="E3959" s="505" t="s">
        <v>5273</v>
      </c>
      <c r="F3959" s="505" t="str">
        <f>F3958</f>
        <v>7562</v>
      </c>
      <c r="G3959" s="504" t="s">
        <v>3343</v>
      </c>
      <c r="H3959" s="504" t="s">
        <v>5502</v>
      </c>
      <c r="I3959" s="504">
        <v>276</v>
      </c>
      <c r="J3959" s="504" t="s">
        <v>5502</v>
      </c>
      <c r="K3959" s="504">
        <v>0</v>
      </c>
      <c r="L3959" s="504" t="s">
        <v>5502</v>
      </c>
      <c r="M3959" s="504">
        <v>0</v>
      </c>
      <c r="N3959" s="504">
        <v>0</v>
      </c>
      <c r="O3959" s="504">
        <v>282</v>
      </c>
    </row>
    <row r="3960" spans="2:15" x14ac:dyDescent="0.25">
      <c r="B3960" t="str">
        <f t="shared" si="61"/>
        <v>1066186034126Female</v>
      </c>
      <c r="C3960" s="256" t="s">
        <v>1240</v>
      </c>
      <c r="D3960" s="17" t="s">
        <v>1241</v>
      </c>
      <c r="E3960" s="17" t="s">
        <v>3140</v>
      </c>
      <c r="F3960" s="17" t="s">
        <v>3141</v>
      </c>
      <c r="G3960" s="256" t="s">
        <v>3904</v>
      </c>
      <c r="H3960" s="256">
        <v>0</v>
      </c>
      <c r="I3960" s="256" t="s">
        <v>5502</v>
      </c>
      <c r="J3960" s="256" t="s">
        <v>5502</v>
      </c>
      <c r="K3960" s="256">
        <v>202</v>
      </c>
      <c r="L3960" s="256" t="s">
        <v>5502</v>
      </c>
      <c r="M3960" s="256">
        <v>0</v>
      </c>
      <c r="N3960" s="256">
        <v>0</v>
      </c>
      <c r="O3960" s="256">
        <v>210</v>
      </c>
    </row>
    <row r="3961" spans="2:15" x14ac:dyDescent="0.25">
      <c r="B3961" t="str">
        <f t="shared" si="61"/>
        <v>1066186034126Male</v>
      </c>
      <c r="C3961" s="256" t="s">
        <v>1240</v>
      </c>
      <c r="D3961" s="17" t="s">
        <v>1241</v>
      </c>
      <c r="E3961" s="17" t="s">
        <v>3140</v>
      </c>
      <c r="F3961" s="17" t="s">
        <v>3141</v>
      </c>
      <c r="G3961" s="256" t="s">
        <v>3905</v>
      </c>
      <c r="H3961" s="256" t="s">
        <v>5502</v>
      </c>
      <c r="I3961" s="256" t="s">
        <v>5502</v>
      </c>
      <c r="J3961" s="256">
        <v>0</v>
      </c>
      <c r="K3961" s="256" t="s">
        <v>5502</v>
      </c>
      <c r="L3961" s="256">
        <v>0</v>
      </c>
      <c r="M3961" s="256">
        <v>0</v>
      </c>
      <c r="N3961" s="256">
        <v>0</v>
      </c>
      <c r="O3961" s="256">
        <v>237</v>
      </c>
    </row>
    <row r="3962" spans="2:15" x14ac:dyDescent="0.25">
      <c r="B3962" t="str">
        <f t="shared" si="61"/>
        <v>1066186034126Total</v>
      </c>
      <c r="C3962" s="504" t="s">
        <v>1240</v>
      </c>
      <c r="D3962" s="505" t="s">
        <v>1241</v>
      </c>
      <c r="E3962" s="505" t="s">
        <v>3140</v>
      </c>
      <c r="F3962" s="505" t="str">
        <f>F3961</f>
        <v>4126</v>
      </c>
      <c r="G3962" s="504" t="s">
        <v>3343</v>
      </c>
      <c r="H3962" s="504" t="s">
        <v>5502</v>
      </c>
      <c r="I3962" s="504" t="s">
        <v>5502</v>
      </c>
      <c r="J3962" s="504" t="s">
        <v>5502</v>
      </c>
      <c r="K3962" s="504" t="s">
        <v>5502</v>
      </c>
      <c r="L3962" s="504" t="s">
        <v>5502</v>
      </c>
      <c r="M3962" s="504">
        <v>0</v>
      </c>
      <c r="N3962" s="504">
        <v>0</v>
      </c>
      <c r="O3962" s="504">
        <v>447</v>
      </c>
    </row>
    <row r="3963" spans="2:15" x14ac:dyDescent="0.25">
      <c r="B3963" t="str">
        <f t="shared" si="61"/>
        <v>1193584036775Female</v>
      </c>
      <c r="C3963" s="256" t="s">
        <v>1242</v>
      </c>
      <c r="D3963" s="17" t="s">
        <v>1243</v>
      </c>
      <c r="E3963" s="17" t="s">
        <v>3142</v>
      </c>
      <c r="F3963" s="17" t="s">
        <v>3143</v>
      </c>
      <c r="G3963" s="256" t="s">
        <v>3904</v>
      </c>
      <c r="H3963" s="256" t="s">
        <v>5502</v>
      </c>
      <c r="I3963" s="256">
        <v>12</v>
      </c>
      <c r="J3963" s="256">
        <v>18</v>
      </c>
      <c r="K3963" s="256">
        <v>343</v>
      </c>
      <c r="L3963" s="256" t="s">
        <v>5502</v>
      </c>
      <c r="M3963" s="256" t="s">
        <v>5502</v>
      </c>
      <c r="N3963" s="256">
        <v>0</v>
      </c>
      <c r="O3963" s="256">
        <v>385</v>
      </c>
    </row>
    <row r="3964" spans="2:15" x14ac:dyDescent="0.25">
      <c r="B3964" t="str">
        <f t="shared" si="61"/>
        <v>1193584036775Male</v>
      </c>
      <c r="C3964" s="256" t="s">
        <v>1242</v>
      </c>
      <c r="D3964" s="17" t="s">
        <v>1243</v>
      </c>
      <c r="E3964" s="17" t="s">
        <v>3142</v>
      </c>
      <c r="F3964" s="17" t="s">
        <v>3143</v>
      </c>
      <c r="G3964" s="256" t="s">
        <v>3905</v>
      </c>
      <c r="H3964" s="256">
        <v>0</v>
      </c>
      <c r="I3964" s="256" t="s">
        <v>5502</v>
      </c>
      <c r="J3964" s="256">
        <v>20</v>
      </c>
      <c r="K3964" s="256">
        <v>353</v>
      </c>
      <c r="L3964" s="256" t="s">
        <v>5502</v>
      </c>
      <c r="M3964" s="256" t="s">
        <v>5502</v>
      </c>
      <c r="N3964" s="256">
        <v>0</v>
      </c>
      <c r="O3964" s="256">
        <v>391</v>
      </c>
    </row>
    <row r="3965" spans="2:15" x14ac:dyDescent="0.25">
      <c r="B3965" t="str">
        <f t="shared" si="61"/>
        <v>1193584036775Total</v>
      </c>
      <c r="C3965" s="504" t="s">
        <v>1242</v>
      </c>
      <c r="D3965" s="505" t="s">
        <v>1243</v>
      </c>
      <c r="E3965" s="505" t="s">
        <v>3142</v>
      </c>
      <c r="F3965" s="505" t="str">
        <f>F3964</f>
        <v>6775</v>
      </c>
      <c r="G3965" s="504" t="s">
        <v>3343</v>
      </c>
      <c r="H3965" s="504" t="s">
        <v>5502</v>
      </c>
      <c r="I3965" s="504" t="s">
        <v>5502</v>
      </c>
      <c r="J3965" s="504">
        <v>38</v>
      </c>
      <c r="K3965" s="504">
        <v>696</v>
      </c>
      <c r="L3965" s="504" t="s">
        <v>5502</v>
      </c>
      <c r="M3965" s="504">
        <v>11</v>
      </c>
      <c r="N3965" s="504">
        <v>0</v>
      </c>
      <c r="O3965" s="504">
        <v>776</v>
      </c>
    </row>
    <row r="3966" spans="2:15" x14ac:dyDescent="0.25">
      <c r="B3966" t="str">
        <f t="shared" si="61"/>
        <v>1193584037283Female</v>
      </c>
      <c r="C3966" s="256" t="s">
        <v>1242</v>
      </c>
      <c r="D3966" s="17" t="s">
        <v>1243</v>
      </c>
      <c r="E3966" s="17" t="s">
        <v>3144</v>
      </c>
      <c r="F3966" s="17" t="s">
        <v>3145</v>
      </c>
      <c r="G3966" s="256" t="s">
        <v>3904</v>
      </c>
      <c r="H3966" s="256" t="s">
        <v>5502</v>
      </c>
      <c r="I3966" s="256" t="s">
        <v>5502</v>
      </c>
      <c r="J3966" s="256" t="s">
        <v>5502</v>
      </c>
      <c r="K3966" s="256">
        <v>162</v>
      </c>
      <c r="L3966" s="256" t="s">
        <v>5502</v>
      </c>
      <c r="M3966" s="256" t="s">
        <v>5502</v>
      </c>
      <c r="N3966" s="256">
        <v>0</v>
      </c>
      <c r="O3966" s="256">
        <v>180</v>
      </c>
    </row>
    <row r="3967" spans="2:15" x14ac:dyDescent="0.25">
      <c r="B3967" t="str">
        <f t="shared" si="61"/>
        <v>1193584037283Male</v>
      </c>
      <c r="C3967" s="256" t="s">
        <v>1242</v>
      </c>
      <c r="D3967" s="17" t="s">
        <v>1243</v>
      </c>
      <c r="E3967" s="17" t="s">
        <v>3144</v>
      </c>
      <c r="F3967" s="17" t="s">
        <v>3145</v>
      </c>
      <c r="G3967" s="256" t="s">
        <v>3905</v>
      </c>
      <c r="H3967" s="256">
        <v>0</v>
      </c>
      <c r="I3967" s="256" t="s">
        <v>5502</v>
      </c>
      <c r="J3967" s="256">
        <v>12</v>
      </c>
      <c r="K3967" s="256">
        <v>181</v>
      </c>
      <c r="L3967" s="256" t="s">
        <v>5502</v>
      </c>
      <c r="M3967" s="256" t="s">
        <v>5502</v>
      </c>
      <c r="N3967" s="256">
        <v>0</v>
      </c>
      <c r="O3967" s="256">
        <v>202</v>
      </c>
    </row>
    <row r="3968" spans="2:15" x14ac:dyDescent="0.25">
      <c r="B3968" t="str">
        <f t="shared" si="61"/>
        <v>1193584037283Total</v>
      </c>
      <c r="C3968" s="504" t="s">
        <v>1242</v>
      </c>
      <c r="D3968" s="505" t="s">
        <v>1243</v>
      </c>
      <c r="E3968" s="505" t="s">
        <v>3144</v>
      </c>
      <c r="F3968" s="505" t="str">
        <f>F3967</f>
        <v>7283</v>
      </c>
      <c r="G3968" s="504" t="s">
        <v>3343</v>
      </c>
      <c r="H3968" s="504" t="s">
        <v>5502</v>
      </c>
      <c r="I3968" s="504" t="s">
        <v>5502</v>
      </c>
      <c r="J3968" s="504" t="s">
        <v>5502</v>
      </c>
      <c r="K3968" s="504">
        <v>343</v>
      </c>
      <c r="L3968" s="504" t="s">
        <v>5502</v>
      </c>
      <c r="M3968" s="504" t="s">
        <v>5502</v>
      </c>
      <c r="N3968" s="504">
        <v>0</v>
      </c>
      <c r="O3968" s="504">
        <v>382</v>
      </c>
    </row>
    <row r="3969" spans="2:15" x14ac:dyDescent="0.25">
      <c r="B3969" t="str">
        <f t="shared" si="61"/>
        <v>1066191075162Female</v>
      </c>
      <c r="C3969" s="256" t="s">
        <v>1244</v>
      </c>
      <c r="D3969" s="17" t="s">
        <v>1245</v>
      </c>
      <c r="E3969" s="17" t="s">
        <v>1245</v>
      </c>
      <c r="F3969" s="17" t="s">
        <v>3896</v>
      </c>
      <c r="G3969" s="256" t="s">
        <v>3904</v>
      </c>
      <c r="H3969" s="256" t="s">
        <v>5502</v>
      </c>
      <c r="I3969" s="256" t="s">
        <v>5502</v>
      </c>
      <c r="J3969" s="256">
        <v>0</v>
      </c>
      <c r="K3969" s="256">
        <v>191</v>
      </c>
      <c r="L3969" s="256" t="s">
        <v>5502</v>
      </c>
      <c r="M3969" s="256">
        <v>0</v>
      </c>
      <c r="N3969" s="256">
        <v>0</v>
      </c>
      <c r="O3969" s="256">
        <v>195</v>
      </c>
    </row>
    <row r="3970" spans="2:15" x14ac:dyDescent="0.25">
      <c r="B3970" t="str">
        <f t="shared" si="61"/>
        <v>1066191075162Male</v>
      </c>
      <c r="C3970" s="256" t="s">
        <v>1244</v>
      </c>
      <c r="D3970" s="17" t="s">
        <v>1245</v>
      </c>
      <c r="E3970" s="17" t="s">
        <v>1245</v>
      </c>
      <c r="F3970" s="17" t="s">
        <v>3896</v>
      </c>
      <c r="G3970" s="256" t="s">
        <v>3905</v>
      </c>
      <c r="H3970" s="256">
        <v>0</v>
      </c>
      <c r="I3970" s="256" t="s">
        <v>5502</v>
      </c>
      <c r="J3970" s="256" t="s">
        <v>5502</v>
      </c>
      <c r="K3970" s="256">
        <v>353</v>
      </c>
      <c r="L3970" s="256" t="s">
        <v>5502</v>
      </c>
      <c r="M3970" s="256" t="s">
        <v>5502</v>
      </c>
      <c r="N3970" s="256">
        <v>0</v>
      </c>
      <c r="O3970" s="256">
        <v>360</v>
      </c>
    </row>
    <row r="3971" spans="2:15" x14ac:dyDescent="0.25">
      <c r="B3971" t="str">
        <f t="shared" si="61"/>
        <v>1066191075162Total</v>
      </c>
      <c r="C3971" s="504" t="s">
        <v>1244</v>
      </c>
      <c r="D3971" s="505" t="s">
        <v>1245</v>
      </c>
      <c r="E3971" s="505" t="s">
        <v>1245</v>
      </c>
      <c r="F3971" s="505" t="str">
        <f>F3970</f>
        <v>5162</v>
      </c>
      <c r="G3971" s="504" t="s">
        <v>3343</v>
      </c>
      <c r="H3971" s="504" t="s">
        <v>5502</v>
      </c>
      <c r="I3971" s="504" t="s">
        <v>5502</v>
      </c>
      <c r="J3971" s="504" t="s">
        <v>5502</v>
      </c>
      <c r="K3971" s="504">
        <v>544</v>
      </c>
      <c r="L3971" s="504" t="s">
        <v>5502</v>
      </c>
      <c r="M3971" s="504" t="s">
        <v>5502</v>
      </c>
      <c r="N3971" s="504">
        <v>0</v>
      </c>
      <c r="O3971" s="504">
        <v>555</v>
      </c>
    </row>
    <row r="3972" spans="2:15" x14ac:dyDescent="0.25">
      <c r="B3972" t="str">
        <f t="shared" si="61"/>
        <v>1196483034310Female</v>
      </c>
      <c r="C3972" s="256" t="s">
        <v>1246</v>
      </c>
      <c r="D3972" s="17" t="s">
        <v>1247</v>
      </c>
      <c r="E3972" s="17" t="s">
        <v>3146</v>
      </c>
      <c r="F3972" s="17" t="s">
        <v>3147</v>
      </c>
      <c r="G3972" s="256" t="s">
        <v>3904</v>
      </c>
      <c r="H3972" s="256" t="s">
        <v>5502</v>
      </c>
      <c r="I3972" s="256" t="s">
        <v>5502</v>
      </c>
      <c r="J3972" s="256">
        <v>38</v>
      </c>
      <c r="K3972" s="256">
        <v>455</v>
      </c>
      <c r="L3972" s="256" t="s">
        <v>5502</v>
      </c>
      <c r="M3972" s="256" t="s">
        <v>5502</v>
      </c>
      <c r="N3972" s="256" t="s">
        <v>5502</v>
      </c>
      <c r="O3972" s="256">
        <v>510</v>
      </c>
    </row>
    <row r="3973" spans="2:15" x14ac:dyDescent="0.25">
      <c r="B3973" t="str">
        <f t="shared" ref="B3973:B4036" si="62">C3973&amp;F3973&amp;G3973</f>
        <v>1196483034310Male</v>
      </c>
      <c r="C3973" s="256" t="s">
        <v>1246</v>
      </c>
      <c r="D3973" s="17" t="s">
        <v>1247</v>
      </c>
      <c r="E3973" s="17" t="s">
        <v>3146</v>
      </c>
      <c r="F3973" s="17" t="s">
        <v>3147</v>
      </c>
      <c r="G3973" s="256" t="s">
        <v>3905</v>
      </c>
      <c r="H3973" s="256" t="s">
        <v>5502</v>
      </c>
      <c r="I3973" s="256">
        <v>15</v>
      </c>
      <c r="J3973" s="256">
        <v>48</v>
      </c>
      <c r="K3973" s="256">
        <v>464</v>
      </c>
      <c r="L3973" s="256" t="s">
        <v>5502</v>
      </c>
      <c r="M3973" s="256" t="s">
        <v>5502</v>
      </c>
      <c r="N3973" s="256">
        <v>0</v>
      </c>
      <c r="O3973" s="256">
        <v>541</v>
      </c>
    </row>
    <row r="3974" spans="2:15" x14ac:dyDescent="0.25">
      <c r="B3974" t="str">
        <f t="shared" si="62"/>
        <v>1196483034310Total</v>
      </c>
      <c r="C3974" s="504" t="s">
        <v>1246</v>
      </c>
      <c r="D3974" s="505" t="s">
        <v>1247</v>
      </c>
      <c r="E3974" s="505" t="s">
        <v>3146</v>
      </c>
      <c r="F3974" s="505" t="str">
        <f>F3973</f>
        <v>4310</v>
      </c>
      <c r="G3974" s="504" t="s">
        <v>3343</v>
      </c>
      <c r="H3974" s="504" t="s">
        <v>5502</v>
      </c>
      <c r="I3974" s="504" t="s">
        <v>5502</v>
      </c>
      <c r="J3974" s="504">
        <v>86</v>
      </c>
      <c r="K3974" s="504">
        <v>919</v>
      </c>
      <c r="L3974" s="504" t="s">
        <v>5502</v>
      </c>
      <c r="M3974" s="504" t="s">
        <v>5502</v>
      </c>
      <c r="N3974" s="504" t="s">
        <v>5502</v>
      </c>
      <c r="O3974" s="504">
        <v>1051</v>
      </c>
    </row>
    <row r="3975" spans="2:15" x14ac:dyDescent="0.25">
      <c r="B3975" t="str">
        <f t="shared" si="62"/>
        <v>1196483036956Female</v>
      </c>
      <c r="C3975" s="256" t="s">
        <v>1246</v>
      </c>
      <c r="D3975" s="17" t="s">
        <v>1247</v>
      </c>
      <c r="E3975" s="17" t="s">
        <v>3148</v>
      </c>
      <c r="F3975" s="17" t="s">
        <v>3149</v>
      </c>
      <c r="G3975" s="256" t="s">
        <v>3904</v>
      </c>
      <c r="H3975" s="256" t="s">
        <v>5502</v>
      </c>
      <c r="I3975" s="256" t="s">
        <v>5502</v>
      </c>
      <c r="J3975" s="256">
        <v>18</v>
      </c>
      <c r="K3975" s="256">
        <v>206</v>
      </c>
      <c r="L3975" s="256" t="s">
        <v>5502</v>
      </c>
      <c r="M3975" s="256" t="s">
        <v>5502</v>
      </c>
      <c r="N3975" s="256" t="s">
        <v>5502</v>
      </c>
      <c r="O3975" s="256">
        <v>236</v>
      </c>
    </row>
    <row r="3976" spans="2:15" x14ac:dyDescent="0.25">
      <c r="B3976" t="str">
        <f t="shared" si="62"/>
        <v>1196483036956Male</v>
      </c>
      <c r="C3976" s="256" t="s">
        <v>1246</v>
      </c>
      <c r="D3976" s="17" t="s">
        <v>1247</v>
      </c>
      <c r="E3976" s="17" t="s">
        <v>3148</v>
      </c>
      <c r="F3976" s="17" t="s">
        <v>3149</v>
      </c>
      <c r="G3976" s="256" t="s">
        <v>3905</v>
      </c>
      <c r="H3976" s="256" t="s">
        <v>5502</v>
      </c>
      <c r="I3976" s="256" t="s">
        <v>5502</v>
      </c>
      <c r="J3976" s="256" t="s">
        <v>5502</v>
      </c>
      <c r="K3976" s="256">
        <v>235</v>
      </c>
      <c r="L3976" s="256" t="s">
        <v>5502</v>
      </c>
      <c r="M3976" s="256" t="s">
        <v>5502</v>
      </c>
      <c r="N3976" s="256">
        <v>0</v>
      </c>
      <c r="O3976" s="256">
        <v>260</v>
      </c>
    </row>
    <row r="3977" spans="2:15" x14ac:dyDescent="0.25">
      <c r="B3977" t="str">
        <f t="shared" si="62"/>
        <v>1196483036956Total</v>
      </c>
      <c r="C3977" s="504" t="s">
        <v>1246</v>
      </c>
      <c r="D3977" s="505" t="s">
        <v>1247</v>
      </c>
      <c r="E3977" s="505" t="s">
        <v>3148</v>
      </c>
      <c r="F3977" s="505" t="str">
        <f>F3976</f>
        <v>6956</v>
      </c>
      <c r="G3977" s="504" t="s">
        <v>3343</v>
      </c>
      <c r="H3977" s="504" t="s">
        <v>5502</v>
      </c>
      <c r="I3977" s="504">
        <v>12</v>
      </c>
      <c r="J3977" s="504" t="s">
        <v>5502</v>
      </c>
      <c r="K3977" s="504">
        <v>441</v>
      </c>
      <c r="L3977" s="504" t="s">
        <v>5502</v>
      </c>
      <c r="M3977" s="504" t="s">
        <v>5502</v>
      </c>
      <c r="N3977" s="504" t="s">
        <v>5502</v>
      </c>
      <c r="O3977" s="504">
        <v>496</v>
      </c>
    </row>
    <row r="3978" spans="2:15" x14ac:dyDescent="0.25">
      <c r="B3978" t="str">
        <f t="shared" si="62"/>
        <v>1252396035287Female</v>
      </c>
      <c r="C3978" s="256" t="s">
        <v>1248</v>
      </c>
      <c r="D3978" s="17" t="s">
        <v>1249</v>
      </c>
      <c r="E3978" s="17" t="s">
        <v>3150</v>
      </c>
      <c r="F3978" s="17" t="s">
        <v>3151</v>
      </c>
      <c r="G3978" s="256" t="s">
        <v>3904</v>
      </c>
      <c r="H3978" s="256">
        <v>0</v>
      </c>
      <c r="I3978" s="256">
        <v>53</v>
      </c>
      <c r="J3978" s="256">
        <v>15</v>
      </c>
      <c r="K3978" s="256">
        <v>421</v>
      </c>
      <c r="L3978" s="256">
        <v>25</v>
      </c>
      <c r="M3978" s="256">
        <v>37</v>
      </c>
      <c r="N3978" s="256">
        <v>0</v>
      </c>
      <c r="O3978" s="256">
        <v>551</v>
      </c>
    </row>
    <row r="3979" spans="2:15" x14ac:dyDescent="0.25">
      <c r="B3979" t="str">
        <f t="shared" si="62"/>
        <v>1252396035287Male</v>
      </c>
      <c r="C3979" s="256" t="s">
        <v>1248</v>
      </c>
      <c r="D3979" s="17" t="s">
        <v>1249</v>
      </c>
      <c r="E3979" s="17" t="s">
        <v>3150</v>
      </c>
      <c r="F3979" s="17" t="s">
        <v>3151</v>
      </c>
      <c r="G3979" s="256" t="s">
        <v>3905</v>
      </c>
      <c r="H3979" s="256">
        <v>0</v>
      </c>
      <c r="I3979" s="256">
        <v>58</v>
      </c>
      <c r="J3979" s="256">
        <v>23</v>
      </c>
      <c r="K3979" s="256">
        <v>434</v>
      </c>
      <c r="L3979" s="256">
        <v>32</v>
      </c>
      <c r="M3979" s="256">
        <v>43</v>
      </c>
      <c r="N3979" s="256">
        <v>0</v>
      </c>
      <c r="O3979" s="256">
        <v>590</v>
      </c>
    </row>
    <row r="3980" spans="2:15" x14ac:dyDescent="0.25">
      <c r="B3980" t="str">
        <f t="shared" si="62"/>
        <v>1252396035287Total</v>
      </c>
      <c r="C3980" s="504" t="s">
        <v>1248</v>
      </c>
      <c r="D3980" s="505" t="s">
        <v>1249</v>
      </c>
      <c r="E3980" s="505" t="s">
        <v>3150</v>
      </c>
      <c r="F3980" s="505" t="str">
        <f>F3979</f>
        <v>5287</v>
      </c>
      <c r="G3980" s="504" t="s">
        <v>3343</v>
      </c>
      <c r="H3980" s="504">
        <v>0</v>
      </c>
      <c r="I3980" s="504">
        <v>111</v>
      </c>
      <c r="J3980" s="504">
        <v>38</v>
      </c>
      <c r="K3980" s="504">
        <v>855</v>
      </c>
      <c r="L3980" s="504">
        <v>57</v>
      </c>
      <c r="M3980" s="504">
        <v>80</v>
      </c>
      <c r="N3980" s="504">
        <v>0</v>
      </c>
      <c r="O3980" s="504">
        <v>1141</v>
      </c>
    </row>
    <row r="3981" spans="2:15" x14ac:dyDescent="0.25">
      <c r="B3981" t="str">
        <f t="shared" si="62"/>
        <v>1252396031908Female</v>
      </c>
      <c r="C3981" s="256" t="s">
        <v>1248</v>
      </c>
      <c r="D3981" s="17" t="s">
        <v>1249</v>
      </c>
      <c r="E3981" s="17" t="s">
        <v>3152</v>
      </c>
      <c r="F3981" s="17" t="s">
        <v>3153</v>
      </c>
      <c r="G3981" s="256" t="s">
        <v>3904</v>
      </c>
      <c r="H3981" s="256">
        <v>0</v>
      </c>
      <c r="I3981" s="256">
        <v>25</v>
      </c>
      <c r="J3981" s="256">
        <v>11</v>
      </c>
      <c r="K3981" s="256">
        <v>209</v>
      </c>
      <c r="L3981" s="256">
        <v>22</v>
      </c>
      <c r="M3981" s="256">
        <v>15</v>
      </c>
      <c r="N3981" s="256">
        <v>0</v>
      </c>
      <c r="O3981" s="256">
        <v>282</v>
      </c>
    </row>
    <row r="3982" spans="2:15" x14ac:dyDescent="0.25">
      <c r="B3982" t="str">
        <f t="shared" si="62"/>
        <v>1252396031908Male</v>
      </c>
      <c r="C3982" s="256" t="s">
        <v>1248</v>
      </c>
      <c r="D3982" s="17" t="s">
        <v>1249</v>
      </c>
      <c r="E3982" s="17" t="s">
        <v>3152</v>
      </c>
      <c r="F3982" s="17" t="s">
        <v>3153</v>
      </c>
      <c r="G3982" s="256" t="s">
        <v>3905</v>
      </c>
      <c r="H3982" s="256">
        <v>0</v>
      </c>
      <c r="I3982" s="256">
        <v>25</v>
      </c>
      <c r="J3982" s="256" t="s">
        <v>5502</v>
      </c>
      <c r="K3982" s="256">
        <v>249</v>
      </c>
      <c r="L3982" s="256" t="s">
        <v>5502</v>
      </c>
      <c r="M3982" s="256">
        <v>40</v>
      </c>
      <c r="N3982" s="256">
        <v>0</v>
      </c>
      <c r="O3982" s="256">
        <v>340</v>
      </c>
    </row>
    <row r="3983" spans="2:15" x14ac:dyDescent="0.25">
      <c r="B3983" t="str">
        <f t="shared" si="62"/>
        <v>1252396031908Total</v>
      </c>
      <c r="C3983" s="504" t="s">
        <v>1248</v>
      </c>
      <c r="D3983" s="505" t="s">
        <v>1249</v>
      </c>
      <c r="E3983" s="505" t="s">
        <v>3152</v>
      </c>
      <c r="F3983" s="505" t="str">
        <f>F3982</f>
        <v>1908</v>
      </c>
      <c r="G3983" s="504" t="s">
        <v>3343</v>
      </c>
      <c r="H3983" s="504">
        <v>0</v>
      </c>
      <c r="I3983" s="504">
        <v>50</v>
      </c>
      <c r="J3983" s="504" t="s">
        <v>5502</v>
      </c>
      <c r="K3983" s="504">
        <v>458</v>
      </c>
      <c r="L3983" s="504" t="s">
        <v>5502</v>
      </c>
      <c r="M3983" s="504">
        <v>55</v>
      </c>
      <c r="N3983" s="504">
        <v>0</v>
      </c>
      <c r="O3983" s="504">
        <v>622</v>
      </c>
    </row>
    <row r="3984" spans="2:15" x14ac:dyDescent="0.25">
      <c r="B3984" t="str">
        <f t="shared" si="62"/>
        <v>1056280075356Female</v>
      </c>
      <c r="C3984" s="256" t="s">
        <v>1250</v>
      </c>
      <c r="D3984" s="17" t="s">
        <v>1251</v>
      </c>
      <c r="E3984" s="17" t="s">
        <v>1251</v>
      </c>
      <c r="F3984" s="17" t="s">
        <v>3897</v>
      </c>
      <c r="G3984" s="256" t="s">
        <v>3904</v>
      </c>
      <c r="H3984" s="256">
        <v>0</v>
      </c>
      <c r="I3984" s="256" t="s">
        <v>5502</v>
      </c>
      <c r="J3984" s="256" t="s">
        <v>5502</v>
      </c>
      <c r="K3984" s="256">
        <v>97</v>
      </c>
      <c r="L3984" s="256" t="s">
        <v>5502</v>
      </c>
      <c r="M3984" s="256">
        <v>0</v>
      </c>
      <c r="N3984" s="256">
        <v>0</v>
      </c>
      <c r="O3984" s="256">
        <v>102</v>
      </c>
    </row>
    <row r="3985" spans="2:15" x14ac:dyDescent="0.25">
      <c r="B3985" t="str">
        <f t="shared" si="62"/>
        <v>1056280075356Male</v>
      </c>
      <c r="C3985" s="256" t="s">
        <v>1250</v>
      </c>
      <c r="D3985" s="17" t="s">
        <v>1251</v>
      </c>
      <c r="E3985" s="17" t="s">
        <v>1251</v>
      </c>
      <c r="F3985" s="17" t="s">
        <v>3897</v>
      </c>
      <c r="G3985" s="256" t="s">
        <v>3905</v>
      </c>
      <c r="H3985" s="256">
        <v>0</v>
      </c>
      <c r="I3985" s="256" t="s">
        <v>5502</v>
      </c>
      <c r="J3985" s="256" t="s">
        <v>5502</v>
      </c>
      <c r="K3985" s="256">
        <v>271</v>
      </c>
      <c r="L3985" s="256" t="s">
        <v>5502</v>
      </c>
      <c r="M3985" s="256">
        <v>0</v>
      </c>
      <c r="N3985" s="256">
        <v>0</v>
      </c>
      <c r="O3985" s="256">
        <v>278</v>
      </c>
    </row>
    <row r="3986" spans="2:15" x14ac:dyDescent="0.25">
      <c r="B3986" t="str">
        <f t="shared" si="62"/>
        <v>1056280075356Total</v>
      </c>
      <c r="C3986" s="504" t="s">
        <v>1250</v>
      </c>
      <c r="D3986" s="505" t="s">
        <v>1251</v>
      </c>
      <c r="E3986" s="505" t="s">
        <v>1251</v>
      </c>
      <c r="F3986" s="505" t="str">
        <f>F3985</f>
        <v>5356</v>
      </c>
      <c r="G3986" s="504" t="s">
        <v>3343</v>
      </c>
      <c r="H3986" s="504">
        <v>0</v>
      </c>
      <c r="I3986" s="504" t="s">
        <v>5502</v>
      </c>
      <c r="J3986" s="504" t="s">
        <v>5502</v>
      </c>
      <c r="K3986" s="504">
        <v>368</v>
      </c>
      <c r="L3986" s="504" t="s">
        <v>5502</v>
      </c>
      <c r="M3986" s="504">
        <v>0</v>
      </c>
      <c r="N3986" s="504">
        <v>0</v>
      </c>
      <c r="O3986" s="504">
        <v>380</v>
      </c>
    </row>
    <row r="3987" spans="2:15" x14ac:dyDescent="0.25">
      <c r="B3987" t="str">
        <f t="shared" si="62"/>
        <v>1056283024148Female</v>
      </c>
      <c r="C3987" s="256" t="s">
        <v>1252</v>
      </c>
      <c r="D3987" s="17" t="s">
        <v>1253</v>
      </c>
      <c r="E3987" s="17" t="s">
        <v>3154</v>
      </c>
      <c r="F3987" s="17" t="s">
        <v>3155</v>
      </c>
      <c r="G3987" s="256" t="s">
        <v>3904</v>
      </c>
      <c r="H3987" s="256" t="s">
        <v>5502</v>
      </c>
      <c r="I3987" s="256">
        <v>0</v>
      </c>
      <c r="J3987" s="256" t="s">
        <v>5502</v>
      </c>
      <c r="K3987" s="256">
        <v>159</v>
      </c>
      <c r="L3987" s="256" t="s">
        <v>5502</v>
      </c>
      <c r="M3987" s="256">
        <v>0</v>
      </c>
      <c r="N3987" s="256">
        <v>0</v>
      </c>
      <c r="O3987" s="256">
        <v>163</v>
      </c>
    </row>
    <row r="3988" spans="2:15" x14ac:dyDescent="0.25">
      <c r="B3988" t="str">
        <f t="shared" si="62"/>
        <v>1056283024148Male</v>
      </c>
      <c r="C3988" s="256" t="s">
        <v>1252</v>
      </c>
      <c r="D3988" s="17" t="s">
        <v>1253</v>
      </c>
      <c r="E3988" s="17" t="s">
        <v>3154</v>
      </c>
      <c r="F3988" s="17" t="s">
        <v>3155</v>
      </c>
      <c r="G3988" s="256" t="s">
        <v>3905</v>
      </c>
      <c r="H3988" s="256">
        <v>0</v>
      </c>
      <c r="I3988" s="256" t="s">
        <v>5502</v>
      </c>
      <c r="J3988" s="256" t="s">
        <v>5502</v>
      </c>
      <c r="K3988" s="256">
        <v>182</v>
      </c>
      <c r="L3988" s="256" t="s">
        <v>5502</v>
      </c>
      <c r="M3988" s="256">
        <v>0</v>
      </c>
      <c r="N3988" s="256">
        <v>0</v>
      </c>
      <c r="O3988" s="256">
        <v>191</v>
      </c>
    </row>
    <row r="3989" spans="2:15" x14ac:dyDescent="0.25">
      <c r="B3989" t="str">
        <f t="shared" si="62"/>
        <v>1056283024148Total</v>
      </c>
      <c r="C3989" s="504" t="s">
        <v>1252</v>
      </c>
      <c r="D3989" s="505" t="s">
        <v>1253</v>
      </c>
      <c r="E3989" s="505" t="s">
        <v>3154</v>
      </c>
      <c r="F3989" s="505" t="str">
        <f>F3988</f>
        <v>4148</v>
      </c>
      <c r="G3989" s="504" t="s">
        <v>3343</v>
      </c>
      <c r="H3989" s="504" t="s">
        <v>5502</v>
      </c>
      <c r="I3989" s="504" t="s">
        <v>5502</v>
      </c>
      <c r="J3989" s="504" t="s">
        <v>5502</v>
      </c>
      <c r="K3989" s="504">
        <v>341</v>
      </c>
      <c r="L3989" s="504" t="s">
        <v>5502</v>
      </c>
      <c r="M3989" s="504">
        <v>0</v>
      </c>
      <c r="N3989" s="504">
        <v>0</v>
      </c>
      <c r="O3989" s="504">
        <v>354</v>
      </c>
    </row>
    <row r="3990" spans="2:15" x14ac:dyDescent="0.25">
      <c r="B3990" t="str">
        <f t="shared" si="62"/>
        <v>1056283024143Female</v>
      </c>
      <c r="C3990" s="256" t="s">
        <v>1252</v>
      </c>
      <c r="D3990" s="17" t="s">
        <v>1253</v>
      </c>
      <c r="E3990" s="17" t="s">
        <v>3156</v>
      </c>
      <c r="F3990" s="17" t="s">
        <v>3157</v>
      </c>
      <c r="G3990" s="256" t="s">
        <v>3904</v>
      </c>
      <c r="H3990" s="256">
        <v>0</v>
      </c>
      <c r="I3990" s="256" t="s">
        <v>5502</v>
      </c>
      <c r="J3990" s="256" t="s">
        <v>5502</v>
      </c>
      <c r="K3990" s="256">
        <v>217</v>
      </c>
      <c r="L3990" s="256" t="s">
        <v>5502</v>
      </c>
      <c r="M3990" s="256">
        <v>0</v>
      </c>
      <c r="N3990" s="256">
        <v>0</v>
      </c>
      <c r="O3990" s="256">
        <v>222</v>
      </c>
    </row>
    <row r="3991" spans="2:15" x14ac:dyDescent="0.25">
      <c r="B3991" t="str">
        <f t="shared" si="62"/>
        <v>1056283024143Male</v>
      </c>
      <c r="C3991" s="256" t="s">
        <v>1252</v>
      </c>
      <c r="D3991" s="17" t="s">
        <v>1253</v>
      </c>
      <c r="E3991" s="17" t="s">
        <v>3156</v>
      </c>
      <c r="F3991" s="17" t="s">
        <v>3157</v>
      </c>
      <c r="G3991" s="256" t="s">
        <v>3905</v>
      </c>
      <c r="H3991" s="256">
        <v>0</v>
      </c>
      <c r="I3991" s="256" t="s">
        <v>5502</v>
      </c>
      <c r="J3991" s="256" t="s">
        <v>5502</v>
      </c>
      <c r="K3991" s="256">
        <v>246</v>
      </c>
      <c r="L3991" s="256" t="s">
        <v>5502</v>
      </c>
      <c r="M3991" s="256">
        <v>0</v>
      </c>
      <c r="N3991" s="256">
        <v>0</v>
      </c>
      <c r="O3991" s="256">
        <v>254</v>
      </c>
    </row>
    <row r="3992" spans="2:15" x14ac:dyDescent="0.25">
      <c r="B3992" t="str">
        <f t="shared" si="62"/>
        <v>1056283024143Total</v>
      </c>
      <c r="C3992" s="504" t="s">
        <v>1252</v>
      </c>
      <c r="D3992" s="505" t="s">
        <v>1253</v>
      </c>
      <c r="E3992" s="505" t="s">
        <v>3156</v>
      </c>
      <c r="F3992" s="505" t="str">
        <f>F3991</f>
        <v>4143</v>
      </c>
      <c r="G3992" s="504" t="s">
        <v>3343</v>
      </c>
      <c r="H3992" s="504">
        <v>0</v>
      </c>
      <c r="I3992" s="504" t="s">
        <v>5502</v>
      </c>
      <c r="J3992" s="504" t="s">
        <v>5502</v>
      </c>
      <c r="K3992" s="504">
        <v>463</v>
      </c>
      <c r="L3992" s="504" t="s">
        <v>5502</v>
      </c>
      <c r="M3992" s="504">
        <v>0</v>
      </c>
      <c r="N3992" s="504">
        <v>0</v>
      </c>
      <c r="O3992" s="504">
        <v>476</v>
      </c>
    </row>
    <row r="3993" spans="2:15" x14ac:dyDescent="0.25">
      <c r="B3993" t="str">
        <f t="shared" si="62"/>
        <v>1056283024146Female</v>
      </c>
      <c r="C3993" s="256" t="s">
        <v>1252</v>
      </c>
      <c r="D3993" s="17" t="s">
        <v>1253</v>
      </c>
      <c r="E3993" s="17" t="s">
        <v>3158</v>
      </c>
      <c r="F3993" s="17" t="s">
        <v>3159</v>
      </c>
      <c r="G3993" s="256" t="s">
        <v>3904</v>
      </c>
      <c r="H3993" s="256">
        <v>0</v>
      </c>
      <c r="I3993" s="256">
        <v>0</v>
      </c>
      <c r="J3993" s="256" t="s">
        <v>5502</v>
      </c>
      <c r="K3993" s="256">
        <v>111</v>
      </c>
      <c r="L3993" s="256" t="s">
        <v>5502</v>
      </c>
      <c r="M3993" s="256">
        <v>0</v>
      </c>
      <c r="N3993" s="256">
        <v>0</v>
      </c>
      <c r="O3993" s="256">
        <v>114</v>
      </c>
    </row>
    <row r="3994" spans="2:15" x14ac:dyDescent="0.25">
      <c r="B3994" t="str">
        <f t="shared" si="62"/>
        <v>1056283024146Male</v>
      </c>
      <c r="C3994" s="256" t="s">
        <v>1252</v>
      </c>
      <c r="D3994" s="17" t="s">
        <v>1253</v>
      </c>
      <c r="E3994" s="17" t="s">
        <v>3158</v>
      </c>
      <c r="F3994" s="17" t="s">
        <v>3159</v>
      </c>
      <c r="G3994" s="256" t="s">
        <v>3905</v>
      </c>
      <c r="H3994" s="256">
        <v>0</v>
      </c>
      <c r="I3994" s="256">
        <v>0</v>
      </c>
      <c r="J3994" s="256" t="s">
        <v>5502</v>
      </c>
      <c r="K3994" s="256" t="s">
        <v>5502</v>
      </c>
      <c r="L3994" s="256">
        <v>0</v>
      </c>
      <c r="M3994" s="256" t="s">
        <v>5502</v>
      </c>
      <c r="N3994" s="256">
        <v>0</v>
      </c>
      <c r="O3994" s="256">
        <v>142</v>
      </c>
    </row>
    <row r="3995" spans="2:15" x14ac:dyDescent="0.25">
      <c r="B3995" t="str">
        <f t="shared" si="62"/>
        <v>1056283024146Total</v>
      </c>
      <c r="C3995" s="504" t="s">
        <v>1252</v>
      </c>
      <c r="D3995" s="505" t="s">
        <v>1253</v>
      </c>
      <c r="E3995" s="505" t="s">
        <v>3158</v>
      </c>
      <c r="F3995" s="505" t="str">
        <f>F3994</f>
        <v>4146</v>
      </c>
      <c r="G3995" s="504" t="s">
        <v>3343</v>
      </c>
      <c r="H3995" s="504">
        <v>0</v>
      </c>
      <c r="I3995" s="504">
        <v>0</v>
      </c>
      <c r="J3995" s="504" t="s">
        <v>5502</v>
      </c>
      <c r="K3995" s="504" t="s">
        <v>5502</v>
      </c>
      <c r="L3995" s="504" t="s">
        <v>5502</v>
      </c>
      <c r="M3995" s="504" t="s">
        <v>5502</v>
      </c>
      <c r="N3995" s="504">
        <v>0</v>
      </c>
      <c r="O3995" s="504">
        <v>256</v>
      </c>
    </row>
    <row r="3996" spans="2:15" x14ac:dyDescent="0.25">
      <c r="B3996" t="str">
        <f t="shared" si="62"/>
        <v>1056283024149Female</v>
      </c>
      <c r="C3996" s="256" t="s">
        <v>1252</v>
      </c>
      <c r="D3996" s="17" t="s">
        <v>1253</v>
      </c>
      <c r="E3996" s="17" t="s">
        <v>3160</v>
      </c>
      <c r="F3996" s="17" t="s">
        <v>3161</v>
      </c>
      <c r="G3996" s="256" t="s">
        <v>3904</v>
      </c>
      <c r="H3996" s="256" t="s">
        <v>5502</v>
      </c>
      <c r="I3996" s="256" t="s">
        <v>5502</v>
      </c>
      <c r="J3996" s="256" t="s">
        <v>5502</v>
      </c>
      <c r="K3996" s="256">
        <v>327</v>
      </c>
      <c r="L3996" s="256" t="s">
        <v>5502</v>
      </c>
      <c r="M3996" s="256">
        <v>0</v>
      </c>
      <c r="N3996" s="256">
        <v>0</v>
      </c>
      <c r="O3996" s="256">
        <v>339</v>
      </c>
    </row>
    <row r="3997" spans="2:15" x14ac:dyDescent="0.25">
      <c r="B3997" t="str">
        <f t="shared" si="62"/>
        <v>1056283024149Male</v>
      </c>
      <c r="C3997" s="256" t="s">
        <v>1252</v>
      </c>
      <c r="D3997" s="17" t="s">
        <v>1253</v>
      </c>
      <c r="E3997" s="17" t="s">
        <v>3160</v>
      </c>
      <c r="F3997" s="17" t="s">
        <v>3161</v>
      </c>
      <c r="G3997" s="256" t="s">
        <v>3905</v>
      </c>
      <c r="H3997" s="256" t="s">
        <v>5502</v>
      </c>
      <c r="I3997" s="256" t="s">
        <v>5502</v>
      </c>
      <c r="J3997" s="256" t="s">
        <v>5502</v>
      </c>
      <c r="K3997" s="256">
        <v>368</v>
      </c>
      <c r="L3997" s="256" t="s">
        <v>5502</v>
      </c>
      <c r="M3997" s="256" t="s">
        <v>5502</v>
      </c>
      <c r="N3997" s="256">
        <v>0</v>
      </c>
      <c r="O3997" s="256">
        <v>384</v>
      </c>
    </row>
    <row r="3998" spans="2:15" x14ac:dyDescent="0.25">
      <c r="B3998" t="str">
        <f t="shared" si="62"/>
        <v>1056283024149Total</v>
      </c>
      <c r="C3998" s="504" t="s">
        <v>1252</v>
      </c>
      <c r="D3998" s="505" t="s">
        <v>1253</v>
      </c>
      <c r="E3998" s="505" t="s">
        <v>3160</v>
      </c>
      <c r="F3998" s="505" t="str">
        <f>F3997</f>
        <v>4149</v>
      </c>
      <c r="G3998" s="504" t="s">
        <v>3343</v>
      </c>
      <c r="H3998" s="504" t="s">
        <v>5502</v>
      </c>
      <c r="I3998" s="504">
        <v>11</v>
      </c>
      <c r="J3998" s="504" t="s">
        <v>5502</v>
      </c>
      <c r="K3998" s="504">
        <v>695</v>
      </c>
      <c r="L3998" s="504" t="s">
        <v>5502</v>
      </c>
      <c r="M3998" s="504" t="s">
        <v>5502</v>
      </c>
      <c r="N3998" s="504">
        <v>0</v>
      </c>
      <c r="O3998" s="504">
        <v>723</v>
      </c>
    </row>
    <row r="3999" spans="2:15" x14ac:dyDescent="0.25">
      <c r="B3999" t="str">
        <f t="shared" si="62"/>
        <v>1056283024133Female</v>
      </c>
      <c r="C3999" s="256" t="s">
        <v>1252</v>
      </c>
      <c r="D3999" s="17" t="s">
        <v>1253</v>
      </c>
      <c r="E3999" s="17" t="s">
        <v>3162</v>
      </c>
      <c r="F3999" s="17" t="s">
        <v>3163</v>
      </c>
      <c r="G3999" s="256" t="s">
        <v>3904</v>
      </c>
      <c r="H3999" s="256">
        <v>0</v>
      </c>
      <c r="I3999" s="256">
        <v>0</v>
      </c>
      <c r="J3999" s="256" t="s">
        <v>5502</v>
      </c>
      <c r="K3999" s="256">
        <v>55</v>
      </c>
      <c r="L3999" s="256" t="s">
        <v>5502</v>
      </c>
      <c r="M3999" s="256">
        <v>0</v>
      </c>
      <c r="N3999" s="256">
        <v>0</v>
      </c>
      <c r="O3999" s="256">
        <v>58</v>
      </c>
    </row>
    <row r="4000" spans="2:15" x14ac:dyDescent="0.25">
      <c r="B4000" t="str">
        <f t="shared" si="62"/>
        <v>1056283024133Male</v>
      </c>
      <c r="C4000" s="256" t="s">
        <v>1252</v>
      </c>
      <c r="D4000" s="17" t="s">
        <v>1253</v>
      </c>
      <c r="E4000" s="17" t="s">
        <v>3162</v>
      </c>
      <c r="F4000" s="17" t="s">
        <v>3163</v>
      </c>
      <c r="G4000" s="256" t="s">
        <v>3905</v>
      </c>
      <c r="H4000" s="256">
        <v>0</v>
      </c>
      <c r="I4000" s="256">
        <v>0</v>
      </c>
      <c r="J4000" s="256">
        <v>0</v>
      </c>
      <c r="K4000" s="256" t="s">
        <v>5502</v>
      </c>
      <c r="L4000" s="256">
        <v>0</v>
      </c>
      <c r="M4000" s="256" t="s">
        <v>5502</v>
      </c>
      <c r="N4000" s="256">
        <v>0</v>
      </c>
      <c r="O4000" s="256">
        <v>68</v>
      </c>
    </row>
    <row r="4001" spans="2:15" x14ac:dyDescent="0.25">
      <c r="B4001" t="str">
        <f t="shared" si="62"/>
        <v>1056283024133Total</v>
      </c>
      <c r="C4001" s="504" t="s">
        <v>1252</v>
      </c>
      <c r="D4001" s="505" t="s">
        <v>1253</v>
      </c>
      <c r="E4001" s="505" t="s">
        <v>3162</v>
      </c>
      <c r="F4001" s="505" t="str">
        <f>F4000</f>
        <v>4133</v>
      </c>
      <c r="G4001" s="504" t="s">
        <v>3343</v>
      </c>
      <c r="H4001" s="504">
        <v>0</v>
      </c>
      <c r="I4001" s="504">
        <v>0</v>
      </c>
      <c r="J4001" s="504" t="s">
        <v>5502</v>
      </c>
      <c r="K4001" s="504" t="s">
        <v>5502</v>
      </c>
      <c r="L4001" s="504" t="s">
        <v>5502</v>
      </c>
      <c r="M4001" s="504" t="s">
        <v>5502</v>
      </c>
      <c r="N4001" s="504">
        <v>0</v>
      </c>
      <c r="O4001" s="504">
        <v>126</v>
      </c>
    </row>
    <row r="4002" spans="2:15" x14ac:dyDescent="0.25">
      <c r="B4002" t="str">
        <f t="shared" si="62"/>
        <v>1056283024135Female</v>
      </c>
      <c r="C4002" s="256" t="s">
        <v>1252</v>
      </c>
      <c r="D4002" s="17" t="s">
        <v>1253</v>
      </c>
      <c r="E4002" s="17" t="s">
        <v>3164</v>
      </c>
      <c r="F4002" s="17" t="s">
        <v>3165</v>
      </c>
      <c r="G4002" s="256" t="s">
        <v>3904</v>
      </c>
      <c r="H4002" s="256">
        <v>0</v>
      </c>
      <c r="I4002" s="256" t="s">
        <v>5502</v>
      </c>
      <c r="J4002" s="256" t="s">
        <v>5502</v>
      </c>
      <c r="K4002" s="256">
        <v>141</v>
      </c>
      <c r="L4002" s="256">
        <v>0</v>
      </c>
      <c r="M4002" s="256">
        <v>0</v>
      </c>
      <c r="N4002" s="256">
        <v>0</v>
      </c>
      <c r="O4002" s="256">
        <v>145</v>
      </c>
    </row>
    <row r="4003" spans="2:15" x14ac:dyDescent="0.25">
      <c r="B4003" t="str">
        <f t="shared" si="62"/>
        <v>1056283024135Male</v>
      </c>
      <c r="C4003" s="256" t="s">
        <v>1252</v>
      </c>
      <c r="D4003" s="17" t="s">
        <v>1253</v>
      </c>
      <c r="E4003" s="17" t="s">
        <v>3164</v>
      </c>
      <c r="F4003" s="17" t="s">
        <v>3165</v>
      </c>
      <c r="G4003" s="256" t="s">
        <v>3905</v>
      </c>
      <c r="H4003" s="256">
        <v>0</v>
      </c>
      <c r="I4003" s="256">
        <v>0</v>
      </c>
      <c r="J4003" s="256" t="s">
        <v>5502</v>
      </c>
      <c r="K4003" s="256">
        <v>143</v>
      </c>
      <c r="L4003" s="256" t="s">
        <v>5502</v>
      </c>
      <c r="M4003" s="256">
        <v>0</v>
      </c>
      <c r="N4003" s="256">
        <v>0</v>
      </c>
      <c r="O4003" s="256">
        <v>147</v>
      </c>
    </row>
    <row r="4004" spans="2:15" x14ac:dyDescent="0.25">
      <c r="B4004" t="str">
        <f t="shared" si="62"/>
        <v>1056283024135Total</v>
      </c>
      <c r="C4004" s="504" t="s">
        <v>1252</v>
      </c>
      <c r="D4004" s="505" t="s">
        <v>1253</v>
      </c>
      <c r="E4004" s="505" t="s">
        <v>3164</v>
      </c>
      <c r="F4004" s="505" t="str">
        <f>F4003</f>
        <v>4135</v>
      </c>
      <c r="G4004" s="504" t="s">
        <v>3343</v>
      </c>
      <c r="H4004" s="504">
        <v>0</v>
      </c>
      <c r="I4004" s="504" t="s">
        <v>5502</v>
      </c>
      <c r="J4004" s="504" t="s">
        <v>5502</v>
      </c>
      <c r="K4004" s="504">
        <v>284</v>
      </c>
      <c r="L4004" s="504" t="s">
        <v>5502</v>
      </c>
      <c r="M4004" s="504">
        <v>0</v>
      </c>
      <c r="N4004" s="504">
        <v>0</v>
      </c>
      <c r="O4004" s="504">
        <v>292</v>
      </c>
    </row>
    <row r="4005" spans="2:15" x14ac:dyDescent="0.25">
      <c r="B4005" t="str">
        <f t="shared" si="62"/>
        <v>1164980035103Female</v>
      </c>
      <c r="C4005" s="256" t="s">
        <v>1254</v>
      </c>
      <c r="D4005" s="17" t="s">
        <v>1255</v>
      </c>
      <c r="E4005" s="17" t="s">
        <v>3166</v>
      </c>
      <c r="F4005" s="17" t="s">
        <v>3167</v>
      </c>
      <c r="G4005" s="256" t="s">
        <v>3904</v>
      </c>
      <c r="H4005" s="256">
        <v>0</v>
      </c>
      <c r="I4005" s="256" t="s">
        <v>5502</v>
      </c>
      <c r="J4005" s="256" t="s">
        <v>5502</v>
      </c>
      <c r="K4005" s="256">
        <v>219</v>
      </c>
      <c r="L4005" s="256" t="s">
        <v>5502</v>
      </c>
      <c r="M4005" s="256" t="s">
        <v>5502</v>
      </c>
      <c r="N4005" s="256">
        <v>0</v>
      </c>
      <c r="O4005" s="256">
        <v>224</v>
      </c>
    </row>
    <row r="4006" spans="2:15" x14ac:dyDescent="0.25">
      <c r="B4006" t="str">
        <f t="shared" si="62"/>
        <v>1164980035103Male</v>
      </c>
      <c r="C4006" s="256" t="s">
        <v>1254</v>
      </c>
      <c r="D4006" s="17" t="s">
        <v>1255</v>
      </c>
      <c r="E4006" s="17" t="s">
        <v>3166</v>
      </c>
      <c r="F4006" s="17" t="s">
        <v>3167</v>
      </c>
      <c r="G4006" s="256" t="s">
        <v>3905</v>
      </c>
      <c r="H4006" s="256">
        <v>0</v>
      </c>
      <c r="I4006" s="256" t="s">
        <v>5502</v>
      </c>
      <c r="J4006" s="256" t="s">
        <v>5502</v>
      </c>
      <c r="K4006" s="256">
        <v>233</v>
      </c>
      <c r="L4006" s="256" t="s">
        <v>5502</v>
      </c>
      <c r="M4006" s="256" t="s">
        <v>5502</v>
      </c>
      <c r="N4006" s="256">
        <v>0</v>
      </c>
      <c r="O4006" s="256">
        <v>253</v>
      </c>
    </row>
    <row r="4007" spans="2:15" x14ac:dyDescent="0.25">
      <c r="B4007" t="str">
        <f t="shared" si="62"/>
        <v>1164980035103Total</v>
      </c>
      <c r="C4007" s="504" t="s">
        <v>1254</v>
      </c>
      <c r="D4007" s="505" t="s">
        <v>1255</v>
      </c>
      <c r="E4007" s="505" t="s">
        <v>3166</v>
      </c>
      <c r="F4007" s="505" t="str">
        <f>F4006</f>
        <v>5103</v>
      </c>
      <c r="G4007" s="504" t="s">
        <v>3343</v>
      </c>
      <c r="H4007" s="504">
        <v>0</v>
      </c>
      <c r="I4007" s="504" t="s">
        <v>5502</v>
      </c>
      <c r="J4007" s="504" t="s">
        <v>5502</v>
      </c>
      <c r="K4007" s="504">
        <v>452</v>
      </c>
      <c r="L4007" s="504" t="s">
        <v>5502</v>
      </c>
      <c r="M4007" s="504" t="s">
        <v>5502</v>
      </c>
      <c r="N4007" s="504">
        <v>0</v>
      </c>
      <c r="O4007" s="504">
        <v>477</v>
      </c>
    </row>
    <row r="4008" spans="2:15" x14ac:dyDescent="0.25">
      <c r="B4008" t="str">
        <f t="shared" si="62"/>
        <v>1164980033575Female</v>
      </c>
      <c r="C4008" s="256" t="s">
        <v>1254</v>
      </c>
      <c r="D4008" s="17" t="s">
        <v>1255</v>
      </c>
      <c r="E4008" s="17" t="s">
        <v>3168</v>
      </c>
      <c r="F4008" s="17" t="s">
        <v>3169</v>
      </c>
      <c r="G4008" s="256" t="s">
        <v>3904</v>
      </c>
      <c r="H4008" s="256">
        <v>0</v>
      </c>
      <c r="I4008" s="256" t="s">
        <v>5502</v>
      </c>
      <c r="J4008" s="256" t="s">
        <v>5502</v>
      </c>
      <c r="K4008" s="256">
        <v>107</v>
      </c>
      <c r="L4008" s="256" t="s">
        <v>5502</v>
      </c>
      <c r="M4008" s="256" t="s">
        <v>5502</v>
      </c>
      <c r="N4008" s="256">
        <v>0</v>
      </c>
      <c r="O4008" s="256">
        <v>113</v>
      </c>
    </row>
    <row r="4009" spans="2:15" x14ac:dyDescent="0.25">
      <c r="B4009" t="str">
        <f t="shared" si="62"/>
        <v>1164980033575Male</v>
      </c>
      <c r="C4009" s="256" t="s">
        <v>1254</v>
      </c>
      <c r="D4009" s="17" t="s">
        <v>1255</v>
      </c>
      <c r="E4009" s="17" t="s">
        <v>3168</v>
      </c>
      <c r="F4009" s="17" t="s">
        <v>3169</v>
      </c>
      <c r="G4009" s="256" t="s">
        <v>3905</v>
      </c>
      <c r="H4009" s="256">
        <v>0</v>
      </c>
      <c r="I4009" s="256" t="s">
        <v>5502</v>
      </c>
      <c r="J4009" s="256">
        <v>0</v>
      </c>
      <c r="K4009" s="256">
        <v>124</v>
      </c>
      <c r="L4009" s="256" t="s">
        <v>5502</v>
      </c>
      <c r="M4009" s="256">
        <v>0</v>
      </c>
      <c r="N4009" s="256">
        <v>0</v>
      </c>
      <c r="O4009" s="256">
        <v>128</v>
      </c>
    </row>
    <row r="4010" spans="2:15" x14ac:dyDescent="0.25">
      <c r="B4010" t="str">
        <f t="shared" si="62"/>
        <v>1164980033575Total</v>
      </c>
      <c r="C4010" s="504" t="s">
        <v>1254</v>
      </c>
      <c r="D4010" s="505" t="s">
        <v>1255</v>
      </c>
      <c r="E4010" s="505" t="s">
        <v>3168</v>
      </c>
      <c r="F4010" s="505" t="str">
        <f>F4009</f>
        <v>3575</v>
      </c>
      <c r="G4010" s="504" t="s">
        <v>3343</v>
      </c>
      <c r="H4010" s="504">
        <v>0</v>
      </c>
      <c r="I4010" s="504" t="s">
        <v>5502</v>
      </c>
      <c r="J4010" s="504" t="s">
        <v>5502</v>
      </c>
      <c r="K4010" s="504">
        <v>231</v>
      </c>
      <c r="L4010" s="504" t="s">
        <v>5502</v>
      </c>
      <c r="M4010" s="504" t="s">
        <v>5502</v>
      </c>
      <c r="N4010" s="504">
        <v>0</v>
      </c>
      <c r="O4010" s="504">
        <v>241</v>
      </c>
    </row>
    <row r="4011" spans="2:15" x14ac:dyDescent="0.25">
      <c r="B4011" t="str">
        <f t="shared" si="62"/>
        <v>1133690035336Female</v>
      </c>
      <c r="C4011" s="256" t="s">
        <v>1256</v>
      </c>
      <c r="D4011" s="17" t="s">
        <v>1257</v>
      </c>
      <c r="E4011" s="17" t="s">
        <v>3170</v>
      </c>
      <c r="F4011" s="17" t="s">
        <v>3171</v>
      </c>
      <c r="G4011" s="256" t="s">
        <v>3904</v>
      </c>
      <c r="H4011" s="256" t="s">
        <v>5502</v>
      </c>
      <c r="I4011" s="256" t="s">
        <v>5502</v>
      </c>
      <c r="J4011" s="256">
        <v>25</v>
      </c>
      <c r="K4011" s="256">
        <v>296</v>
      </c>
      <c r="L4011" s="256" t="s">
        <v>5502</v>
      </c>
      <c r="M4011" s="256">
        <v>11</v>
      </c>
      <c r="N4011" s="256">
        <v>0</v>
      </c>
      <c r="O4011" s="256">
        <v>340</v>
      </c>
    </row>
    <row r="4012" spans="2:15" x14ac:dyDescent="0.25">
      <c r="B4012" t="str">
        <f t="shared" si="62"/>
        <v>1133690035336Male</v>
      </c>
      <c r="C4012" s="256" t="s">
        <v>1256</v>
      </c>
      <c r="D4012" s="17" t="s">
        <v>1257</v>
      </c>
      <c r="E4012" s="17" t="s">
        <v>3170</v>
      </c>
      <c r="F4012" s="17" t="s">
        <v>3171</v>
      </c>
      <c r="G4012" s="256" t="s">
        <v>3905</v>
      </c>
      <c r="H4012" s="256">
        <v>0</v>
      </c>
      <c r="I4012" s="256" t="s">
        <v>5502</v>
      </c>
      <c r="J4012" s="256">
        <v>20</v>
      </c>
      <c r="K4012" s="256">
        <v>289</v>
      </c>
      <c r="L4012" s="256" t="s">
        <v>5502</v>
      </c>
      <c r="M4012" s="256" t="s">
        <v>5502</v>
      </c>
      <c r="N4012" s="256">
        <v>0</v>
      </c>
      <c r="O4012" s="256">
        <v>328</v>
      </c>
    </row>
    <row r="4013" spans="2:15" x14ac:dyDescent="0.25">
      <c r="B4013" t="str">
        <f t="shared" si="62"/>
        <v>1133690035336Total</v>
      </c>
      <c r="C4013" s="504" t="s">
        <v>1256</v>
      </c>
      <c r="D4013" s="505" t="s">
        <v>1257</v>
      </c>
      <c r="E4013" s="505" t="s">
        <v>3170</v>
      </c>
      <c r="F4013" s="505" t="str">
        <f>F4012</f>
        <v>5336</v>
      </c>
      <c r="G4013" s="504" t="s">
        <v>3343</v>
      </c>
      <c r="H4013" s="504" t="s">
        <v>5502</v>
      </c>
      <c r="I4013" s="504">
        <v>15</v>
      </c>
      <c r="J4013" s="504">
        <v>45</v>
      </c>
      <c r="K4013" s="504">
        <v>585</v>
      </c>
      <c r="L4013" s="504" t="s">
        <v>5502</v>
      </c>
      <c r="M4013" s="504" t="s">
        <v>5502</v>
      </c>
      <c r="N4013" s="504">
        <v>0</v>
      </c>
      <c r="O4013" s="504">
        <v>668</v>
      </c>
    </row>
    <row r="4014" spans="2:15" x14ac:dyDescent="0.25">
      <c r="B4014" t="str">
        <f t="shared" si="62"/>
        <v>1133690032663Female</v>
      </c>
      <c r="C4014" s="256" t="s">
        <v>1256</v>
      </c>
      <c r="D4014" s="17" t="s">
        <v>1257</v>
      </c>
      <c r="E4014" s="17" t="s">
        <v>3172</v>
      </c>
      <c r="F4014" s="17" t="s">
        <v>3173</v>
      </c>
      <c r="G4014" s="256" t="s">
        <v>3904</v>
      </c>
      <c r="H4014" s="256" t="s">
        <v>5502</v>
      </c>
      <c r="I4014" s="256" t="s">
        <v>5502</v>
      </c>
      <c r="J4014" s="256">
        <v>31</v>
      </c>
      <c r="K4014" s="256">
        <v>590</v>
      </c>
      <c r="L4014" s="256" t="s">
        <v>5502</v>
      </c>
      <c r="M4014" s="256">
        <v>19</v>
      </c>
      <c r="N4014" s="256" t="s">
        <v>5502</v>
      </c>
      <c r="O4014" s="256">
        <v>658</v>
      </c>
    </row>
    <row r="4015" spans="2:15" x14ac:dyDescent="0.25">
      <c r="B4015" t="str">
        <f t="shared" si="62"/>
        <v>1133690032663Male</v>
      </c>
      <c r="C4015" s="256" t="s">
        <v>1256</v>
      </c>
      <c r="D4015" s="17" t="s">
        <v>1257</v>
      </c>
      <c r="E4015" s="17" t="s">
        <v>3172</v>
      </c>
      <c r="F4015" s="17" t="s">
        <v>3173</v>
      </c>
      <c r="G4015" s="256" t="s">
        <v>3905</v>
      </c>
      <c r="H4015" s="256" t="s">
        <v>5502</v>
      </c>
      <c r="I4015" s="256">
        <v>19</v>
      </c>
      <c r="J4015" s="256">
        <v>41</v>
      </c>
      <c r="K4015" s="256">
        <v>642</v>
      </c>
      <c r="L4015" s="256" t="s">
        <v>5502</v>
      </c>
      <c r="M4015" s="256" t="s">
        <v>5502</v>
      </c>
      <c r="N4015" s="256" t="s">
        <v>5502</v>
      </c>
      <c r="O4015" s="256">
        <v>723</v>
      </c>
    </row>
    <row r="4016" spans="2:15" x14ac:dyDescent="0.25">
      <c r="B4016" t="str">
        <f t="shared" si="62"/>
        <v>1133690032663Total</v>
      </c>
      <c r="C4016" s="504" t="s">
        <v>1256</v>
      </c>
      <c r="D4016" s="505" t="s">
        <v>1257</v>
      </c>
      <c r="E4016" s="505" t="s">
        <v>3172</v>
      </c>
      <c r="F4016" s="505" t="str">
        <f>F4015</f>
        <v>2663</v>
      </c>
      <c r="G4016" s="504" t="s">
        <v>3343</v>
      </c>
      <c r="H4016" s="504" t="s">
        <v>5502</v>
      </c>
      <c r="I4016" s="504" t="s">
        <v>5502</v>
      </c>
      <c r="J4016" s="504">
        <v>72</v>
      </c>
      <c r="K4016" s="504">
        <v>1232</v>
      </c>
      <c r="L4016" s="504">
        <v>14</v>
      </c>
      <c r="M4016" s="504" t="s">
        <v>5502</v>
      </c>
      <c r="N4016" s="504" t="s">
        <v>5502</v>
      </c>
      <c r="O4016" s="504">
        <v>1381</v>
      </c>
    </row>
    <row r="4017" spans="2:15" x14ac:dyDescent="0.25">
      <c r="B4017" t="str">
        <f t="shared" si="62"/>
        <v>1016388034286Female</v>
      </c>
      <c r="C4017" s="256" t="s">
        <v>1258</v>
      </c>
      <c r="D4017" s="17" t="s">
        <v>1259</v>
      </c>
      <c r="E4017" s="17" t="s">
        <v>3174</v>
      </c>
      <c r="F4017" s="17" t="s">
        <v>3175</v>
      </c>
      <c r="G4017" s="256" t="s">
        <v>3904</v>
      </c>
      <c r="H4017" s="256">
        <v>0</v>
      </c>
      <c r="I4017" s="256">
        <v>73</v>
      </c>
      <c r="J4017" s="256" t="s">
        <v>5502</v>
      </c>
      <c r="K4017" s="256">
        <v>102</v>
      </c>
      <c r="L4017" s="256">
        <v>20</v>
      </c>
      <c r="M4017" s="256" t="s">
        <v>5502</v>
      </c>
      <c r="N4017" s="256">
        <v>0</v>
      </c>
      <c r="O4017" s="256">
        <v>204</v>
      </c>
    </row>
    <row r="4018" spans="2:15" x14ac:dyDescent="0.25">
      <c r="B4018" t="str">
        <f t="shared" si="62"/>
        <v>1016388034286Male</v>
      </c>
      <c r="C4018" s="256" t="s">
        <v>1258</v>
      </c>
      <c r="D4018" s="17" t="s">
        <v>1259</v>
      </c>
      <c r="E4018" s="17" t="s">
        <v>3174</v>
      </c>
      <c r="F4018" s="17" t="s">
        <v>3175</v>
      </c>
      <c r="G4018" s="256" t="s">
        <v>3905</v>
      </c>
      <c r="H4018" s="256">
        <v>0</v>
      </c>
      <c r="I4018" s="256">
        <v>68</v>
      </c>
      <c r="J4018" s="256" t="s">
        <v>5502</v>
      </c>
      <c r="K4018" s="256">
        <v>130</v>
      </c>
      <c r="L4018" s="256">
        <v>26</v>
      </c>
      <c r="M4018" s="256" t="s">
        <v>5502</v>
      </c>
      <c r="N4018" s="256">
        <v>0</v>
      </c>
      <c r="O4018" s="256">
        <v>234</v>
      </c>
    </row>
    <row r="4019" spans="2:15" x14ac:dyDescent="0.25">
      <c r="B4019" t="str">
        <f t="shared" si="62"/>
        <v>1016388034286Total</v>
      </c>
      <c r="C4019" s="504" t="s">
        <v>1258</v>
      </c>
      <c r="D4019" s="505" t="s">
        <v>1259</v>
      </c>
      <c r="E4019" s="505" t="s">
        <v>3174</v>
      </c>
      <c r="F4019" s="505" t="str">
        <f>F4018</f>
        <v>4286</v>
      </c>
      <c r="G4019" s="504" t="s">
        <v>3343</v>
      </c>
      <c r="H4019" s="504">
        <v>0</v>
      </c>
      <c r="I4019" s="504">
        <v>141</v>
      </c>
      <c r="J4019" s="504" t="s">
        <v>5502</v>
      </c>
      <c r="K4019" s="504">
        <v>232</v>
      </c>
      <c r="L4019" s="504">
        <v>46</v>
      </c>
      <c r="M4019" s="504" t="s">
        <v>5502</v>
      </c>
      <c r="N4019" s="504">
        <v>0</v>
      </c>
      <c r="O4019" s="504">
        <v>438</v>
      </c>
    </row>
    <row r="4020" spans="2:15" x14ac:dyDescent="0.25">
      <c r="B4020" t="str">
        <f t="shared" si="62"/>
        <v>1016388036912Female</v>
      </c>
      <c r="C4020" s="256" t="s">
        <v>1258</v>
      </c>
      <c r="D4020" s="17" t="s">
        <v>1259</v>
      </c>
      <c r="E4020" s="17" t="s">
        <v>3669</v>
      </c>
      <c r="F4020" s="17" t="s">
        <v>3176</v>
      </c>
      <c r="G4020" s="256" t="s">
        <v>3904</v>
      </c>
      <c r="H4020" s="256">
        <v>0</v>
      </c>
      <c r="I4020" s="256">
        <v>29</v>
      </c>
      <c r="J4020" s="256" t="s">
        <v>5502</v>
      </c>
      <c r="K4020" s="256">
        <v>46</v>
      </c>
      <c r="L4020" s="256" t="s">
        <v>5502</v>
      </c>
      <c r="M4020" s="256">
        <v>0</v>
      </c>
      <c r="N4020" s="256">
        <v>0</v>
      </c>
      <c r="O4020" s="256">
        <v>94</v>
      </c>
    </row>
    <row r="4021" spans="2:15" x14ac:dyDescent="0.25">
      <c r="B4021" t="str">
        <f t="shared" si="62"/>
        <v>1016388036912Male</v>
      </c>
      <c r="C4021" s="256" t="s">
        <v>1258</v>
      </c>
      <c r="D4021" s="17" t="s">
        <v>1259</v>
      </c>
      <c r="E4021" s="17" t="s">
        <v>3669</v>
      </c>
      <c r="F4021" s="17" t="s">
        <v>3176</v>
      </c>
      <c r="G4021" s="256" t="s">
        <v>3905</v>
      </c>
      <c r="H4021" s="256">
        <v>0</v>
      </c>
      <c r="I4021" s="256">
        <v>29</v>
      </c>
      <c r="J4021" s="256" t="s">
        <v>5502</v>
      </c>
      <c r="K4021" s="256">
        <v>55</v>
      </c>
      <c r="L4021" s="256" t="s">
        <v>5502</v>
      </c>
      <c r="M4021" s="256">
        <v>0</v>
      </c>
      <c r="N4021" s="256">
        <v>0</v>
      </c>
      <c r="O4021" s="256">
        <v>104</v>
      </c>
    </row>
    <row r="4022" spans="2:15" x14ac:dyDescent="0.25">
      <c r="B4022" t="str">
        <f t="shared" si="62"/>
        <v>1016388036912Total</v>
      </c>
      <c r="C4022" s="504" t="s">
        <v>1258</v>
      </c>
      <c r="D4022" s="505" t="s">
        <v>1259</v>
      </c>
      <c r="E4022" s="505" t="s">
        <v>3669</v>
      </c>
      <c r="F4022" s="505" t="str">
        <f>F4021</f>
        <v>6912</v>
      </c>
      <c r="G4022" s="504" t="s">
        <v>3343</v>
      </c>
      <c r="H4022" s="504">
        <v>0</v>
      </c>
      <c r="I4022" s="504">
        <v>58</v>
      </c>
      <c r="J4022" s="504" t="s">
        <v>5502</v>
      </c>
      <c r="K4022" s="504">
        <v>101</v>
      </c>
      <c r="L4022" s="504" t="s">
        <v>5502</v>
      </c>
      <c r="M4022" s="504">
        <v>0</v>
      </c>
      <c r="N4022" s="504">
        <v>0</v>
      </c>
      <c r="O4022" s="504">
        <v>198</v>
      </c>
    </row>
    <row r="4023" spans="2:15" x14ac:dyDescent="0.25">
      <c r="B4023" t="str">
        <f t="shared" si="62"/>
        <v>1052597036148Female</v>
      </c>
      <c r="C4023" s="256" t="s">
        <v>1260</v>
      </c>
      <c r="D4023" s="17" t="s">
        <v>1261</v>
      </c>
      <c r="E4023" s="17" t="s">
        <v>3177</v>
      </c>
      <c r="F4023" s="17" t="s">
        <v>3178</v>
      </c>
      <c r="G4023" s="256" t="s">
        <v>3904</v>
      </c>
      <c r="H4023" s="256" t="s">
        <v>5502</v>
      </c>
      <c r="I4023" s="256" t="s">
        <v>5502</v>
      </c>
      <c r="J4023" s="256" t="s">
        <v>5502</v>
      </c>
      <c r="K4023" s="256">
        <v>183</v>
      </c>
      <c r="L4023" s="256">
        <v>14</v>
      </c>
      <c r="M4023" s="256">
        <v>0</v>
      </c>
      <c r="N4023" s="256">
        <v>0</v>
      </c>
      <c r="O4023" s="256">
        <v>204</v>
      </c>
    </row>
    <row r="4024" spans="2:15" x14ac:dyDescent="0.25">
      <c r="B4024" t="str">
        <f t="shared" si="62"/>
        <v>1052597036148Male</v>
      </c>
      <c r="C4024" s="256" t="s">
        <v>1260</v>
      </c>
      <c r="D4024" s="17" t="s">
        <v>1261</v>
      </c>
      <c r="E4024" s="17" t="s">
        <v>3177</v>
      </c>
      <c r="F4024" s="17" t="s">
        <v>3178</v>
      </c>
      <c r="G4024" s="256" t="s">
        <v>3905</v>
      </c>
      <c r="H4024" s="256">
        <v>0</v>
      </c>
      <c r="I4024" s="256" t="s">
        <v>5502</v>
      </c>
      <c r="J4024" s="256" t="s">
        <v>5502</v>
      </c>
      <c r="K4024" s="256">
        <v>261</v>
      </c>
      <c r="L4024" s="256" t="s">
        <v>5502</v>
      </c>
      <c r="M4024" s="256">
        <v>0</v>
      </c>
      <c r="N4024" s="256">
        <v>0</v>
      </c>
      <c r="O4024" s="256">
        <v>271</v>
      </c>
    </row>
    <row r="4025" spans="2:15" x14ac:dyDescent="0.25">
      <c r="B4025" t="str">
        <f t="shared" si="62"/>
        <v>1052597036148Total</v>
      </c>
      <c r="C4025" s="504" t="s">
        <v>1260</v>
      </c>
      <c r="D4025" s="505" t="s">
        <v>1261</v>
      </c>
      <c r="E4025" s="505" t="s">
        <v>3177</v>
      </c>
      <c r="F4025" s="505" t="str">
        <f>F4024</f>
        <v>6148</v>
      </c>
      <c r="G4025" s="504" t="s">
        <v>3343</v>
      </c>
      <c r="H4025" s="504" t="s">
        <v>5502</v>
      </c>
      <c r="I4025" s="504" t="s">
        <v>5502</v>
      </c>
      <c r="J4025" s="504" t="s">
        <v>5502</v>
      </c>
      <c r="K4025" s="504">
        <v>444</v>
      </c>
      <c r="L4025" s="504" t="s">
        <v>5502</v>
      </c>
      <c r="M4025" s="504">
        <v>0</v>
      </c>
      <c r="N4025" s="504">
        <v>0</v>
      </c>
      <c r="O4025" s="504">
        <v>475</v>
      </c>
    </row>
    <row r="4026" spans="2:15" x14ac:dyDescent="0.25">
      <c r="B4026" t="str">
        <f t="shared" si="62"/>
        <v>1052597036654Female</v>
      </c>
      <c r="C4026" s="256" t="s">
        <v>1260</v>
      </c>
      <c r="D4026" s="17" t="s">
        <v>1261</v>
      </c>
      <c r="E4026" s="17" t="s">
        <v>3179</v>
      </c>
      <c r="F4026" s="17" t="s">
        <v>3180</v>
      </c>
      <c r="G4026" s="256" t="s">
        <v>3904</v>
      </c>
      <c r="H4026" s="256">
        <v>0</v>
      </c>
      <c r="I4026" s="256">
        <v>0</v>
      </c>
      <c r="J4026" s="256">
        <v>0</v>
      </c>
      <c r="K4026" s="256" t="s">
        <v>5502</v>
      </c>
      <c r="L4026" s="256" t="s">
        <v>5502</v>
      </c>
      <c r="M4026" s="256">
        <v>0</v>
      </c>
      <c r="N4026" s="256">
        <v>0</v>
      </c>
      <c r="O4026" s="256">
        <v>94</v>
      </c>
    </row>
    <row r="4027" spans="2:15" x14ac:dyDescent="0.25">
      <c r="B4027" t="str">
        <f t="shared" si="62"/>
        <v>1052597036654Male</v>
      </c>
      <c r="C4027" s="256" t="s">
        <v>1260</v>
      </c>
      <c r="D4027" s="17" t="s">
        <v>1261</v>
      </c>
      <c r="E4027" s="17" t="s">
        <v>3179</v>
      </c>
      <c r="F4027" s="17" t="s">
        <v>3180</v>
      </c>
      <c r="G4027" s="256" t="s">
        <v>3905</v>
      </c>
      <c r="H4027" s="256">
        <v>0</v>
      </c>
      <c r="I4027" s="256" t="s">
        <v>5502</v>
      </c>
      <c r="J4027" s="256">
        <v>0</v>
      </c>
      <c r="K4027" s="256">
        <v>104</v>
      </c>
      <c r="L4027" s="256" t="s">
        <v>5502</v>
      </c>
      <c r="M4027" s="256">
        <v>0</v>
      </c>
      <c r="N4027" s="256">
        <v>0</v>
      </c>
      <c r="O4027" s="256">
        <v>111</v>
      </c>
    </row>
    <row r="4028" spans="2:15" x14ac:dyDescent="0.25">
      <c r="B4028" t="str">
        <f t="shared" si="62"/>
        <v>1052597036654Total</v>
      </c>
      <c r="C4028" s="504" t="s">
        <v>1260</v>
      </c>
      <c r="D4028" s="505" t="s">
        <v>1261</v>
      </c>
      <c r="E4028" s="505" t="s">
        <v>3179</v>
      </c>
      <c r="F4028" s="505" t="str">
        <f>F4027</f>
        <v>6654</v>
      </c>
      <c r="G4028" s="504" t="s">
        <v>3343</v>
      </c>
      <c r="H4028" s="504">
        <v>0</v>
      </c>
      <c r="I4028" s="504" t="s">
        <v>5502</v>
      </c>
      <c r="J4028" s="504">
        <v>0</v>
      </c>
      <c r="K4028" s="504" t="s">
        <v>5502</v>
      </c>
      <c r="L4028" s="504" t="s">
        <v>5502</v>
      </c>
      <c r="M4028" s="504">
        <v>0</v>
      </c>
      <c r="N4028" s="504">
        <v>0</v>
      </c>
      <c r="O4028" s="504">
        <v>205</v>
      </c>
    </row>
    <row r="4029" spans="2:15" x14ac:dyDescent="0.25">
      <c r="B4029" t="str">
        <f t="shared" si="62"/>
        <v>1196487036424Female</v>
      </c>
      <c r="C4029" s="256" t="s">
        <v>1262</v>
      </c>
      <c r="D4029" s="17" t="s">
        <v>1263</v>
      </c>
      <c r="E4029" s="17" t="s">
        <v>3181</v>
      </c>
      <c r="F4029" s="17" t="s">
        <v>3182</v>
      </c>
      <c r="G4029" s="256" t="s">
        <v>3904</v>
      </c>
      <c r="H4029" s="256">
        <v>0</v>
      </c>
      <c r="I4029" s="256" t="s">
        <v>5502</v>
      </c>
      <c r="J4029" s="256">
        <v>0</v>
      </c>
      <c r="K4029" s="256" t="s">
        <v>5502</v>
      </c>
      <c r="L4029" s="256">
        <v>0</v>
      </c>
      <c r="M4029" s="256">
        <v>0</v>
      </c>
      <c r="N4029" s="256">
        <v>0</v>
      </c>
      <c r="O4029" s="256">
        <v>35</v>
      </c>
    </row>
    <row r="4030" spans="2:15" x14ac:dyDescent="0.25">
      <c r="B4030" t="str">
        <f t="shared" si="62"/>
        <v>1196487036424Male</v>
      </c>
      <c r="C4030" s="256" t="s">
        <v>1262</v>
      </c>
      <c r="D4030" s="17" t="s">
        <v>1263</v>
      </c>
      <c r="E4030" s="17" t="s">
        <v>3181</v>
      </c>
      <c r="F4030" s="17" t="s">
        <v>3182</v>
      </c>
      <c r="G4030" s="256" t="s">
        <v>3905</v>
      </c>
      <c r="H4030" s="256">
        <v>0</v>
      </c>
      <c r="I4030" s="256" t="s">
        <v>5502</v>
      </c>
      <c r="J4030" s="256">
        <v>0</v>
      </c>
      <c r="K4030" s="256" t="s">
        <v>5502</v>
      </c>
      <c r="L4030" s="256">
        <v>0</v>
      </c>
      <c r="M4030" s="256">
        <v>0</v>
      </c>
      <c r="N4030" s="256">
        <v>0</v>
      </c>
      <c r="O4030" s="256">
        <v>35</v>
      </c>
    </row>
    <row r="4031" spans="2:15" x14ac:dyDescent="0.25">
      <c r="B4031" t="str">
        <f t="shared" si="62"/>
        <v>1196487036424Total</v>
      </c>
      <c r="C4031" s="504" t="s">
        <v>1262</v>
      </c>
      <c r="D4031" s="505" t="s">
        <v>1263</v>
      </c>
      <c r="E4031" s="505" t="s">
        <v>3181</v>
      </c>
      <c r="F4031" s="505" t="str">
        <f>F4030</f>
        <v>6424</v>
      </c>
      <c r="G4031" s="504" t="s">
        <v>3343</v>
      </c>
      <c r="H4031" s="504">
        <v>0</v>
      </c>
      <c r="I4031" s="504" t="s">
        <v>5502</v>
      </c>
      <c r="J4031" s="504">
        <v>0</v>
      </c>
      <c r="K4031" s="504" t="s">
        <v>5502</v>
      </c>
      <c r="L4031" s="504">
        <v>0</v>
      </c>
      <c r="M4031" s="504">
        <v>0</v>
      </c>
      <c r="N4031" s="504">
        <v>0</v>
      </c>
      <c r="O4031" s="504">
        <v>70</v>
      </c>
    </row>
    <row r="4032" spans="2:15" x14ac:dyDescent="0.25">
      <c r="B4032" t="str">
        <f t="shared" si="62"/>
        <v>1196487034295Female</v>
      </c>
      <c r="C4032" s="256" t="s">
        <v>1262</v>
      </c>
      <c r="D4032" s="17" t="s">
        <v>1263</v>
      </c>
      <c r="E4032" s="17" t="s">
        <v>3183</v>
      </c>
      <c r="F4032" s="17" t="s">
        <v>3184</v>
      </c>
      <c r="G4032" s="256" t="s">
        <v>3904</v>
      </c>
      <c r="H4032" s="256" t="s">
        <v>5502</v>
      </c>
      <c r="I4032" s="256" t="s">
        <v>5502</v>
      </c>
      <c r="J4032" s="256" t="s">
        <v>5502</v>
      </c>
      <c r="K4032" s="256">
        <v>398</v>
      </c>
      <c r="L4032" s="256" t="s">
        <v>5502</v>
      </c>
      <c r="M4032" s="256">
        <v>0</v>
      </c>
      <c r="N4032" s="256">
        <v>0</v>
      </c>
      <c r="O4032" s="256">
        <v>412</v>
      </c>
    </row>
    <row r="4033" spans="2:15" x14ac:dyDescent="0.25">
      <c r="B4033" t="str">
        <f t="shared" si="62"/>
        <v>1196487034295Male</v>
      </c>
      <c r="C4033" s="256" t="s">
        <v>1262</v>
      </c>
      <c r="D4033" s="17" t="s">
        <v>1263</v>
      </c>
      <c r="E4033" s="17" t="s">
        <v>3183</v>
      </c>
      <c r="F4033" s="17" t="s">
        <v>3184</v>
      </c>
      <c r="G4033" s="256" t="s">
        <v>3905</v>
      </c>
      <c r="H4033" s="256" t="s">
        <v>5502</v>
      </c>
      <c r="I4033" s="256" t="s">
        <v>5502</v>
      </c>
      <c r="J4033" s="256" t="s">
        <v>5502</v>
      </c>
      <c r="K4033" s="256">
        <v>377</v>
      </c>
      <c r="L4033" s="256" t="s">
        <v>5502</v>
      </c>
      <c r="M4033" s="256" t="s">
        <v>5502</v>
      </c>
      <c r="N4033" s="256" t="s">
        <v>5502</v>
      </c>
      <c r="O4033" s="256">
        <v>399</v>
      </c>
    </row>
    <row r="4034" spans="2:15" x14ac:dyDescent="0.25">
      <c r="B4034" t="str">
        <f t="shared" si="62"/>
        <v>1196487034295Total</v>
      </c>
      <c r="C4034" s="504" t="s">
        <v>1262</v>
      </c>
      <c r="D4034" s="505" t="s">
        <v>1263</v>
      </c>
      <c r="E4034" s="505" t="s">
        <v>3183</v>
      </c>
      <c r="F4034" s="505" t="str">
        <f>F4033</f>
        <v>4295</v>
      </c>
      <c r="G4034" s="504" t="s">
        <v>3343</v>
      </c>
      <c r="H4034" s="504" t="s">
        <v>5502</v>
      </c>
      <c r="I4034" s="504" t="s">
        <v>5502</v>
      </c>
      <c r="J4034" s="504">
        <v>17</v>
      </c>
      <c r="K4034" s="504">
        <v>775</v>
      </c>
      <c r="L4034" s="504" t="s">
        <v>5502</v>
      </c>
      <c r="M4034" s="504" t="s">
        <v>5502</v>
      </c>
      <c r="N4034" s="504" t="s">
        <v>5502</v>
      </c>
      <c r="O4034" s="504">
        <v>811</v>
      </c>
    </row>
    <row r="4035" spans="2:15" x14ac:dyDescent="0.25">
      <c r="B4035" t="str">
        <f t="shared" si="62"/>
        <v>1196487036425Female</v>
      </c>
      <c r="C4035" s="256" t="s">
        <v>1262</v>
      </c>
      <c r="D4035" s="17" t="s">
        <v>1263</v>
      </c>
      <c r="E4035" s="17" t="s">
        <v>3185</v>
      </c>
      <c r="F4035" s="17" t="s">
        <v>3186</v>
      </c>
      <c r="G4035" s="256" t="s">
        <v>3904</v>
      </c>
      <c r="H4035" s="256">
        <v>0</v>
      </c>
      <c r="I4035" s="256" t="s">
        <v>5502</v>
      </c>
      <c r="J4035" s="256">
        <v>0</v>
      </c>
      <c r="K4035" s="256" t="s">
        <v>5502</v>
      </c>
      <c r="L4035" s="256">
        <v>0</v>
      </c>
      <c r="M4035" s="256">
        <v>0</v>
      </c>
      <c r="N4035" s="256">
        <v>0</v>
      </c>
      <c r="O4035" s="256">
        <v>17</v>
      </c>
    </row>
    <row r="4036" spans="2:15" x14ac:dyDescent="0.25">
      <c r="B4036" t="str">
        <f t="shared" si="62"/>
        <v>1196487036425Male</v>
      </c>
      <c r="C4036" s="256" t="s">
        <v>1262</v>
      </c>
      <c r="D4036" s="17" t="s">
        <v>1263</v>
      </c>
      <c r="E4036" s="17" t="s">
        <v>3185</v>
      </c>
      <c r="F4036" s="17" t="s">
        <v>3186</v>
      </c>
      <c r="G4036" s="256" t="s">
        <v>3905</v>
      </c>
      <c r="H4036" s="256">
        <v>0</v>
      </c>
      <c r="I4036" s="256">
        <v>0</v>
      </c>
      <c r="J4036" s="256">
        <v>0</v>
      </c>
      <c r="K4036" s="256">
        <v>17</v>
      </c>
      <c r="L4036" s="256">
        <v>0</v>
      </c>
      <c r="M4036" s="256">
        <v>0</v>
      </c>
      <c r="N4036" s="256">
        <v>0</v>
      </c>
      <c r="O4036" s="256">
        <v>17</v>
      </c>
    </row>
    <row r="4037" spans="2:15" x14ac:dyDescent="0.25">
      <c r="B4037" t="str">
        <f t="shared" ref="B4037:B4100" si="63">C4037&amp;F4037&amp;G4037</f>
        <v>1196487036425Total</v>
      </c>
      <c r="C4037" s="504" t="s">
        <v>1262</v>
      </c>
      <c r="D4037" s="505" t="s">
        <v>1263</v>
      </c>
      <c r="E4037" s="505" t="s">
        <v>3185</v>
      </c>
      <c r="F4037" s="505" t="str">
        <f>F4036</f>
        <v>6425</v>
      </c>
      <c r="G4037" s="504" t="s">
        <v>3343</v>
      </c>
      <c r="H4037" s="504">
        <v>0</v>
      </c>
      <c r="I4037" s="504" t="s">
        <v>5502</v>
      </c>
      <c r="J4037" s="504">
        <v>0</v>
      </c>
      <c r="K4037" s="504" t="s">
        <v>5502</v>
      </c>
      <c r="L4037" s="504">
        <v>0</v>
      </c>
      <c r="M4037" s="504">
        <v>0</v>
      </c>
      <c r="N4037" s="504">
        <v>0</v>
      </c>
      <c r="O4037" s="504">
        <v>34</v>
      </c>
    </row>
    <row r="4038" spans="2:15" x14ac:dyDescent="0.25">
      <c r="B4038" t="str">
        <f t="shared" si="63"/>
        <v>1196487036865Female</v>
      </c>
      <c r="C4038" s="256" t="s">
        <v>1262</v>
      </c>
      <c r="D4038" s="17" t="s">
        <v>1263</v>
      </c>
      <c r="E4038" s="17" t="s">
        <v>3187</v>
      </c>
      <c r="F4038" s="17" t="s">
        <v>3188</v>
      </c>
      <c r="G4038" s="256" t="s">
        <v>3904</v>
      </c>
      <c r="H4038" s="256">
        <v>0</v>
      </c>
      <c r="I4038" s="256">
        <v>0</v>
      </c>
      <c r="J4038" s="256" t="s">
        <v>5502</v>
      </c>
      <c r="K4038" s="256">
        <v>142</v>
      </c>
      <c r="L4038" s="256" t="s">
        <v>5502</v>
      </c>
      <c r="M4038" s="256">
        <v>0</v>
      </c>
      <c r="N4038" s="256">
        <v>0</v>
      </c>
      <c r="O4038" s="256">
        <v>145</v>
      </c>
    </row>
    <row r="4039" spans="2:15" x14ac:dyDescent="0.25">
      <c r="B4039" t="str">
        <f t="shared" si="63"/>
        <v>1196487036865Male</v>
      </c>
      <c r="C4039" s="256" t="s">
        <v>1262</v>
      </c>
      <c r="D4039" s="17" t="s">
        <v>1263</v>
      </c>
      <c r="E4039" s="17" t="s">
        <v>3187</v>
      </c>
      <c r="F4039" s="17" t="s">
        <v>3188</v>
      </c>
      <c r="G4039" s="256" t="s">
        <v>3905</v>
      </c>
      <c r="H4039" s="256">
        <v>0</v>
      </c>
      <c r="I4039" s="256" t="s">
        <v>5502</v>
      </c>
      <c r="J4039" s="256" t="s">
        <v>5502</v>
      </c>
      <c r="K4039" s="256">
        <v>166</v>
      </c>
      <c r="L4039" s="256" t="s">
        <v>5502</v>
      </c>
      <c r="M4039" s="256" t="s">
        <v>5502</v>
      </c>
      <c r="N4039" s="256">
        <v>0</v>
      </c>
      <c r="O4039" s="256">
        <v>172</v>
      </c>
    </row>
    <row r="4040" spans="2:15" x14ac:dyDescent="0.25">
      <c r="B4040" t="str">
        <f t="shared" si="63"/>
        <v>1196487036865Total</v>
      </c>
      <c r="C4040" s="504" t="s">
        <v>1262</v>
      </c>
      <c r="D4040" s="505" t="s">
        <v>1263</v>
      </c>
      <c r="E4040" s="505" t="s">
        <v>3187</v>
      </c>
      <c r="F4040" s="505" t="str">
        <f>F4039</f>
        <v>6865</v>
      </c>
      <c r="G4040" s="504" t="s">
        <v>3343</v>
      </c>
      <c r="H4040" s="504">
        <v>0</v>
      </c>
      <c r="I4040" s="504" t="s">
        <v>5502</v>
      </c>
      <c r="J4040" s="504" t="s">
        <v>5502</v>
      </c>
      <c r="K4040" s="504">
        <v>308</v>
      </c>
      <c r="L4040" s="504" t="s">
        <v>5502</v>
      </c>
      <c r="M4040" s="504" t="s">
        <v>5502</v>
      </c>
      <c r="N4040" s="504">
        <v>0</v>
      </c>
      <c r="O4040" s="504">
        <v>317</v>
      </c>
    </row>
    <row r="4041" spans="2:15" x14ac:dyDescent="0.25">
      <c r="B4041" t="str">
        <f t="shared" si="63"/>
        <v>1122890035331Female</v>
      </c>
      <c r="C4041" s="256" t="s">
        <v>1264</v>
      </c>
      <c r="D4041" s="17" t="s">
        <v>1265</v>
      </c>
      <c r="E4041" s="17" t="s">
        <v>3189</v>
      </c>
      <c r="F4041" s="17" t="s">
        <v>3190</v>
      </c>
      <c r="G4041" s="256" t="s">
        <v>3904</v>
      </c>
      <c r="H4041" s="256" t="s">
        <v>5502</v>
      </c>
      <c r="I4041" s="256">
        <v>11</v>
      </c>
      <c r="J4041" s="256" t="s">
        <v>5502</v>
      </c>
      <c r="K4041" s="256">
        <v>270</v>
      </c>
      <c r="L4041" s="256" t="s">
        <v>5502</v>
      </c>
      <c r="M4041" s="256" t="s">
        <v>5502</v>
      </c>
      <c r="N4041" s="256">
        <v>0</v>
      </c>
      <c r="O4041" s="256">
        <v>296</v>
      </c>
    </row>
    <row r="4042" spans="2:15" x14ac:dyDescent="0.25">
      <c r="B4042" t="str">
        <f t="shared" si="63"/>
        <v>1122890035331Male</v>
      </c>
      <c r="C4042" s="256" t="s">
        <v>1264</v>
      </c>
      <c r="D4042" s="17" t="s">
        <v>1265</v>
      </c>
      <c r="E4042" s="17" t="s">
        <v>3189</v>
      </c>
      <c r="F4042" s="17" t="s">
        <v>3190</v>
      </c>
      <c r="G4042" s="256" t="s">
        <v>3905</v>
      </c>
      <c r="H4042" s="256">
        <v>0</v>
      </c>
      <c r="I4042" s="256">
        <v>12</v>
      </c>
      <c r="J4042" s="256">
        <v>25</v>
      </c>
      <c r="K4042" s="256">
        <v>299</v>
      </c>
      <c r="L4042" s="256" t="s">
        <v>5502</v>
      </c>
      <c r="M4042" s="256" t="s">
        <v>5502</v>
      </c>
      <c r="N4042" s="256">
        <v>0</v>
      </c>
      <c r="O4042" s="256">
        <v>346</v>
      </c>
    </row>
    <row r="4043" spans="2:15" x14ac:dyDescent="0.25">
      <c r="B4043" t="str">
        <f t="shared" si="63"/>
        <v>1122890035331Total</v>
      </c>
      <c r="C4043" s="504" t="s">
        <v>1264</v>
      </c>
      <c r="D4043" s="505" t="s">
        <v>1265</v>
      </c>
      <c r="E4043" s="505" t="s">
        <v>3189</v>
      </c>
      <c r="F4043" s="505" t="str">
        <f>F4042</f>
        <v>5331</v>
      </c>
      <c r="G4043" s="504" t="s">
        <v>3343</v>
      </c>
      <c r="H4043" s="504" t="s">
        <v>5502</v>
      </c>
      <c r="I4043" s="504">
        <v>23</v>
      </c>
      <c r="J4043" s="504" t="s">
        <v>5502</v>
      </c>
      <c r="K4043" s="504">
        <v>569</v>
      </c>
      <c r="L4043" s="504">
        <v>15</v>
      </c>
      <c r="M4043" s="504" t="s">
        <v>5502</v>
      </c>
      <c r="N4043" s="504">
        <v>0</v>
      </c>
      <c r="O4043" s="504">
        <v>642</v>
      </c>
    </row>
    <row r="4044" spans="2:15" x14ac:dyDescent="0.25">
      <c r="B4044" t="str">
        <f t="shared" si="63"/>
        <v>1122890032243Female</v>
      </c>
      <c r="C4044" s="256" t="s">
        <v>1264</v>
      </c>
      <c r="D4044" s="17" t="s">
        <v>1265</v>
      </c>
      <c r="E4044" s="17" t="s">
        <v>3191</v>
      </c>
      <c r="F4044" s="17" t="s">
        <v>3192</v>
      </c>
      <c r="G4044" s="256" t="s">
        <v>3904</v>
      </c>
      <c r="H4044" s="256" t="s">
        <v>5502</v>
      </c>
      <c r="I4044" s="256">
        <v>31</v>
      </c>
      <c r="J4044" s="256">
        <v>24</v>
      </c>
      <c r="K4044" s="256">
        <v>599</v>
      </c>
      <c r="L4044" s="256" t="s">
        <v>5502</v>
      </c>
      <c r="M4044" s="256" t="s">
        <v>5502</v>
      </c>
      <c r="N4044" s="256">
        <v>0</v>
      </c>
      <c r="O4044" s="256">
        <v>674</v>
      </c>
    </row>
    <row r="4045" spans="2:15" x14ac:dyDescent="0.25">
      <c r="B4045" t="str">
        <f t="shared" si="63"/>
        <v>1122890032243Male</v>
      </c>
      <c r="C4045" s="256" t="s">
        <v>1264</v>
      </c>
      <c r="D4045" s="17" t="s">
        <v>1265</v>
      </c>
      <c r="E4045" s="17" t="s">
        <v>3191</v>
      </c>
      <c r="F4045" s="17" t="s">
        <v>3192</v>
      </c>
      <c r="G4045" s="256" t="s">
        <v>3905</v>
      </c>
      <c r="H4045" s="256" t="s">
        <v>5502</v>
      </c>
      <c r="I4045" s="256">
        <v>30</v>
      </c>
      <c r="J4045" s="256">
        <v>20</v>
      </c>
      <c r="K4045" s="256">
        <v>610</v>
      </c>
      <c r="L4045" s="256" t="s">
        <v>5502</v>
      </c>
      <c r="M4045" s="256" t="s">
        <v>5502</v>
      </c>
      <c r="N4045" s="256">
        <v>0</v>
      </c>
      <c r="O4045" s="256">
        <v>676</v>
      </c>
    </row>
    <row r="4046" spans="2:15" x14ac:dyDescent="0.25">
      <c r="B4046" t="str">
        <f t="shared" si="63"/>
        <v>1122890032243Total</v>
      </c>
      <c r="C4046" s="504" t="s">
        <v>1264</v>
      </c>
      <c r="D4046" s="505" t="s">
        <v>1265</v>
      </c>
      <c r="E4046" s="505" t="s">
        <v>3191</v>
      </c>
      <c r="F4046" s="505" t="str">
        <f>F4045</f>
        <v>2243</v>
      </c>
      <c r="G4046" s="504" t="s">
        <v>3343</v>
      </c>
      <c r="H4046" s="504" t="s">
        <v>5502</v>
      </c>
      <c r="I4046" s="504">
        <v>61</v>
      </c>
      <c r="J4046" s="504">
        <v>44</v>
      </c>
      <c r="K4046" s="504">
        <v>1209</v>
      </c>
      <c r="L4046" s="504">
        <v>18</v>
      </c>
      <c r="M4046" s="504" t="s">
        <v>5502</v>
      </c>
      <c r="N4046" s="504">
        <v>0</v>
      </c>
      <c r="O4046" s="504">
        <v>1350</v>
      </c>
    </row>
    <row r="4047" spans="2:15" x14ac:dyDescent="0.25">
      <c r="B4047" t="str">
        <f t="shared" si="63"/>
        <v>1211390046838Female</v>
      </c>
      <c r="C4047" s="256" t="s">
        <v>1266</v>
      </c>
      <c r="D4047" s="17" t="s">
        <v>1267</v>
      </c>
      <c r="E4047" s="17" t="s">
        <v>3193</v>
      </c>
      <c r="F4047" s="17" t="s">
        <v>3194</v>
      </c>
      <c r="G4047" s="256" t="s">
        <v>3904</v>
      </c>
      <c r="H4047" s="256">
        <v>0</v>
      </c>
      <c r="I4047" s="256" t="s">
        <v>5502</v>
      </c>
      <c r="J4047" s="256" t="s">
        <v>5502</v>
      </c>
      <c r="K4047" s="256">
        <v>40</v>
      </c>
      <c r="L4047" s="256">
        <v>0</v>
      </c>
      <c r="M4047" s="256">
        <v>0</v>
      </c>
      <c r="N4047" s="256">
        <v>0</v>
      </c>
      <c r="O4047" s="256">
        <v>43</v>
      </c>
    </row>
    <row r="4048" spans="2:15" x14ac:dyDescent="0.25">
      <c r="B4048" t="str">
        <f t="shared" si="63"/>
        <v>1211390046838Male</v>
      </c>
      <c r="C4048" s="256" t="s">
        <v>1266</v>
      </c>
      <c r="D4048" s="17" t="s">
        <v>1267</v>
      </c>
      <c r="E4048" s="17" t="s">
        <v>3193</v>
      </c>
      <c r="F4048" s="17" t="s">
        <v>3194</v>
      </c>
      <c r="G4048" s="256" t="s">
        <v>3905</v>
      </c>
      <c r="H4048" s="256" t="s">
        <v>5502</v>
      </c>
      <c r="I4048" s="256" t="s">
        <v>5502</v>
      </c>
      <c r="J4048" s="256" t="s">
        <v>5502</v>
      </c>
      <c r="K4048" s="256">
        <v>45</v>
      </c>
      <c r="L4048" s="256">
        <v>0</v>
      </c>
      <c r="M4048" s="256" t="s">
        <v>5502</v>
      </c>
      <c r="N4048" s="256">
        <v>0</v>
      </c>
      <c r="O4048" s="256">
        <v>53</v>
      </c>
    </row>
    <row r="4049" spans="2:15" x14ac:dyDescent="0.25">
      <c r="B4049" t="str">
        <f t="shared" si="63"/>
        <v>1211390046838Total</v>
      </c>
      <c r="C4049" s="504" t="s">
        <v>1266</v>
      </c>
      <c r="D4049" s="505" t="s">
        <v>1267</v>
      </c>
      <c r="E4049" s="505" t="s">
        <v>3193</v>
      </c>
      <c r="F4049" s="505" t="str">
        <f>F4048</f>
        <v>6838</v>
      </c>
      <c r="G4049" s="504" t="s">
        <v>3343</v>
      </c>
      <c r="H4049" s="504" t="s">
        <v>5502</v>
      </c>
      <c r="I4049" s="504" t="s">
        <v>5502</v>
      </c>
      <c r="J4049" s="504" t="s">
        <v>5502</v>
      </c>
      <c r="K4049" s="504">
        <v>85</v>
      </c>
      <c r="L4049" s="504">
        <v>0</v>
      </c>
      <c r="M4049" s="504" t="s">
        <v>5502</v>
      </c>
      <c r="N4049" s="504">
        <v>0</v>
      </c>
      <c r="O4049" s="504">
        <v>96</v>
      </c>
    </row>
    <row r="4050" spans="2:15" x14ac:dyDescent="0.25">
      <c r="B4050" t="str">
        <f t="shared" si="63"/>
        <v>1211390041327Female</v>
      </c>
      <c r="C4050" s="256" t="s">
        <v>1266</v>
      </c>
      <c r="D4050" s="17" t="s">
        <v>1267</v>
      </c>
      <c r="E4050" s="17" t="s">
        <v>3195</v>
      </c>
      <c r="F4050" s="17" t="s">
        <v>3196</v>
      </c>
      <c r="G4050" s="256" t="s">
        <v>3904</v>
      </c>
      <c r="H4050" s="256" t="s">
        <v>5502</v>
      </c>
      <c r="I4050" s="256" t="s">
        <v>5502</v>
      </c>
      <c r="J4050" s="256" t="s">
        <v>5502</v>
      </c>
      <c r="K4050" s="256">
        <v>103</v>
      </c>
      <c r="L4050" s="256">
        <v>0</v>
      </c>
      <c r="M4050" s="256" t="s">
        <v>5502</v>
      </c>
      <c r="N4050" s="256">
        <v>0</v>
      </c>
      <c r="O4050" s="256">
        <v>115</v>
      </c>
    </row>
    <row r="4051" spans="2:15" x14ac:dyDescent="0.25">
      <c r="B4051" t="str">
        <f t="shared" si="63"/>
        <v>1211390041327Male</v>
      </c>
      <c r="C4051" s="256" t="s">
        <v>1266</v>
      </c>
      <c r="D4051" s="17" t="s">
        <v>1267</v>
      </c>
      <c r="E4051" s="17" t="s">
        <v>3195</v>
      </c>
      <c r="F4051" s="17" t="s">
        <v>3196</v>
      </c>
      <c r="G4051" s="256" t="s">
        <v>3905</v>
      </c>
      <c r="H4051" s="256" t="s">
        <v>5502</v>
      </c>
      <c r="I4051" s="256" t="s">
        <v>5502</v>
      </c>
      <c r="J4051" s="256" t="s">
        <v>5502</v>
      </c>
      <c r="K4051" s="256">
        <v>103</v>
      </c>
      <c r="L4051" s="256">
        <v>0</v>
      </c>
      <c r="M4051" s="256">
        <v>0</v>
      </c>
      <c r="N4051" s="256">
        <v>0</v>
      </c>
      <c r="O4051" s="256">
        <v>112</v>
      </c>
    </row>
    <row r="4052" spans="2:15" x14ac:dyDescent="0.25">
      <c r="B4052" t="str">
        <f t="shared" si="63"/>
        <v>1211390041327Total</v>
      </c>
      <c r="C4052" s="504" t="s">
        <v>1266</v>
      </c>
      <c r="D4052" s="505" t="s">
        <v>1267</v>
      </c>
      <c r="E4052" s="505" t="s">
        <v>3195</v>
      </c>
      <c r="F4052" s="505" t="str">
        <f>F4051</f>
        <v>1327</v>
      </c>
      <c r="G4052" s="504" t="s">
        <v>3343</v>
      </c>
      <c r="H4052" s="504" t="s">
        <v>5502</v>
      </c>
      <c r="I4052" s="504" t="s">
        <v>5502</v>
      </c>
      <c r="J4052" s="504">
        <v>15</v>
      </c>
      <c r="K4052" s="504">
        <v>206</v>
      </c>
      <c r="L4052" s="504">
        <v>0</v>
      </c>
      <c r="M4052" s="504" t="s">
        <v>5502</v>
      </c>
      <c r="N4052" s="504">
        <v>0</v>
      </c>
      <c r="O4052" s="504">
        <v>227</v>
      </c>
    </row>
    <row r="4053" spans="2:15" x14ac:dyDescent="0.25">
      <c r="B4053" t="str">
        <f t="shared" si="63"/>
        <v>1175985034079Female</v>
      </c>
      <c r="C4053" s="256" t="s">
        <v>1268</v>
      </c>
      <c r="D4053" s="17" t="s">
        <v>1269</v>
      </c>
      <c r="E4053" s="17" t="s">
        <v>3197</v>
      </c>
      <c r="F4053" s="17" t="s">
        <v>3198</v>
      </c>
      <c r="G4053" s="256" t="s">
        <v>3904</v>
      </c>
      <c r="H4053" s="256">
        <v>0</v>
      </c>
      <c r="I4053" s="256" t="s">
        <v>5502</v>
      </c>
      <c r="J4053" s="256" t="s">
        <v>5502</v>
      </c>
      <c r="K4053" s="256">
        <v>104</v>
      </c>
      <c r="L4053" s="256" t="s">
        <v>5502</v>
      </c>
      <c r="M4053" s="256" t="s">
        <v>5502</v>
      </c>
      <c r="N4053" s="256">
        <v>0</v>
      </c>
      <c r="O4053" s="256">
        <v>114</v>
      </c>
    </row>
    <row r="4054" spans="2:15" x14ac:dyDescent="0.25">
      <c r="B4054" t="str">
        <f t="shared" si="63"/>
        <v>1175985034079Male</v>
      </c>
      <c r="C4054" s="256" t="s">
        <v>1268</v>
      </c>
      <c r="D4054" s="17" t="s">
        <v>1269</v>
      </c>
      <c r="E4054" s="17" t="s">
        <v>3197</v>
      </c>
      <c r="F4054" s="17" t="s">
        <v>3198</v>
      </c>
      <c r="G4054" s="256" t="s">
        <v>3905</v>
      </c>
      <c r="H4054" s="256">
        <v>0</v>
      </c>
      <c r="I4054" s="256" t="s">
        <v>5502</v>
      </c>
      <c r="J4054" s="256" t="s">
        <v>5502</v>
      </c>
      <c r="K4054" s="256" t="s">
        <v>5502</v>
      </c>
      <c r="L4054" s="256">
        <v>0</v>
      </c>
      <c r="M4054" s="256" t="s">
        <v>5502</v>
      </c>
      <c r="N4054" s="256">
        <v>0</v>
      </c>
      <c r="O4054" s="256">
        <v>116</v>
      </c>
    </row>
    <row r="4055" spans="2:15" x14ac:dyDescent="0.25">
      <c r="B4055" t="str">
        <f t="shared" si="63"/>
        <v>1175985034079Total</v>
      </c>
      <c r="C4055" s="504" t="s">
        <v>1268</v>
      </c>
      <c r="D4055" s="505" t="s">
        <v>1269</v>
      </c>
      <c r="E4055" s="505" t="s">
        <v>3197</v>
      </c>
      <c r="F4055" s="505" t="str">
        <f>F4054</f>
        <v>4079</v>
      </c>
      <c r="G4055" s="504" t="s">
        <v>3343</v>
      </c>
      <c r="H4055" s="504">
        <v>0</v>
      </c>
      <c r="I4055" s="504" t="s">
        <v>5502</v>
      </c>
      <c r="J4055" s="504" t="s">
        <v>5502</v>
      </c>
      <c r="K4055" s="504" t="s">
        <v>5502</v>
      </c>
      <c r="L4055" s="504" t="s">
        <v>5502</v>
      </c>
      <c r="M4055" s="504" t="s">
        <v>5502</v>
      </c>
      <c r="N4055" s="504">
        <v>0</v>
      </c>
      <c r="O4055" s="504">
        <v>230</v>
      </c>
    </row>
    <row r="4056" spans="2:15" x14ac:dyDescent="0.25">
      <c r="B4056" t="str">
        <f t="shared" si="63"/>
        <v>1175985034080Female</v>
      </c>
      <c r="C4056" s="256" t="s">
        <v>1268</v>
      </c>
      <c r="D4056" s="17" t="s">
        <v>1269</v>
      </c>
      <c r="E4056" s="17" t="s">
        <v>3199</v>
      </c>
      <c r="F4056" s="17" t="s">
        <v>3200</v>
      </c>
      <c r="G4056" s="256" t="s">
        <v>3904</v>
      </c>
      <c r="H4056" s="256">
        <v>0</v>
      </c>
      <c r="I4056" s="256" t="s">
        <v>5502</v>
      </c>
      <c r="J4056" s="256" t="s">
        <v>5502</v>
      </c>
      <c r="K4056" s="256">
        <v>257</v>
      </c>
      <c r="L4056" s="256" t="s">
        <v>5502</v>
      </c>
      <c r="M4056" s="256" t="s">
        <v>5502</v>
      </c>
      <c r="N4056" s="256">
        <v>0</v>
      </c>
      <c r="O4056" s="256">
        <v>269</v>
      </c>
    </row>
    <row r="4057" spans="2:15" x14ac:dyDescent="0.25">
      <c r="B4057" t="str">
        <f t="shared" si="63"/>
        <v>1175985034080Male</v>
      </c>
      <c r="C4057" s="256" t="s">
        <v>1268</v>
      </c>
      <c r="D4057" s="17" t="s">
        <v>1269</v>
      </c>
      <c r="E4057" s="17" t="s">
        <v>3199</v>
      </c>
      <c r="F4057" s="17" t="s">
        <v>3200</v>
      </c>
      <c r="G4057" s="256" t="s">
        <v>3905</v>
      </c>
      <c r="H4057" s="256" t="s">
        <v>5502</v>
      </c>
      <c r="I4057" s="256" t="s">
        <v>5502</v>
      </c>
      <c r="J4057" s="256" t="s">
        <v>5502</v>
      </c>
      <c r="K4057" s="256">
        <v>211</v>
      </c>
      <c r="L4057" s="256" t="s">
        <v>5502</v>
      </c>
      <c r="M4057" s="256" t="s">
        <v>5502</v>
      </c>
      <c r="N4057" s="256">
        <v>0</v>
      </c>
      <c r="O4057" s="256">
        <v>223</v>
      </c>
    </row>
    <row r="4058" spans="2:15" x14ac:dyDescent="0.25">
      <c r="B4058" t="str">
        <f t="shared" si="63"/>
        <v>1175985034080Total</v>
      </c>
      <c r="C4058" s="504" t="s">
        <v>1268</v>
      </c>
      <c r="D4058" s="505" t="s">
        <v>1269</v>
      </c>
      <c r="E4058" s="505" t="s">
        <v>3199</v>
      </c>
      <c r="F4058" s="505" t="str">
        <f>F4057</f>
        <v>4080</v>
      </c>
      <c r="G4058" s="504" t="s">
        <v>3343</v>
      </c>
      <c r="H4058" s="504" t="s">
        <v>5502</v>
      </c>
      <c r="I4058" s="504" t="s">
        <v>5502</v>
      </c>
      <c r="J4058" s="504" t="s">
        <v>5502</v>
      </c>
      <c r="K4058" s="504">
        <v>468</v>
      </c>
      <c r="L4058" s="504" t="s">
        <v>5502</v>
      </c>
      <c r="M4058" s="504" t="s">
        <v>5502</v>
      </c>
      <c r="N4058" s="504">
        <v>0</v>
      </c>
      <c r="O4058" s="504">
        <v>492</v>
      </c>
    </row>
    <row r="4059" spans="2:15" x14ac:dyDescent="0.25">
      <c r="B4059" t="str">
        <f t="shared" si="63"/>
        <v>1030294036895Female</v>
      </c>
      <c r="C4059" s="256" t="s">
        <v>1270</v>
      </c>
      <c r="D4059" s="17" t="s">
        <v>1271</v>
      </c>
      <c r="E4059" s="17" t="s">
        <v>3201</v>
      </c>
      <c r="F4059" s="17" t="s">
        <v>3202</v>
      </c>
      <c r="G4059" s="256" t="s">
        <v>3904</v>
      </c>
      <c r="H4059" s="256" t="s">
        <v>5502</v>
      </c>
      <c r="I4059" s="256" t="s">
        <v>5502</v>
      </c>
      <c r="J4059" s="256">
        <v>0</v>
      </c>
      <c r="K4059" s="256">
        <v>224</v>
      </c>
      <c r="L4059" s="256" t="s">
        <v>5502</v>
      </c>
      <c r="M4059" s="256" t="s">
        <v>5502</v>
      </c>
      <c r="N4059" s="256">
        <v>0</v>
      </c>
      <c r="O4059" s="256">
        <v>242</v>
      </c>
    </row>
    <row r="4060" spans="2:15" x14ac:dyDescent="0.25">
      <c r="B4060" t="str">
        <f t="shared" si="63"/>
        <v>1030294036895Male</v>
      </c>
      <c r="C4060" s="256" t="s">
        <v>1270</v>
      </c>
      <c r="D4060" s="17" t="s">
        <v>1271</v>
      </c>
      <c r="E4060" s="17" t="s">
        <v>3201</v>
      </c>
      <c r="F4060" s="17" t="s">
        <v>3202</v>
      </c>
      <c r="G4060" s="256" t="s">
        <v>3905</v>
      </c>
      <c r="H4060" s="256">
        <v>0</v>
      </c>
      <c r="I4060" s="256" t="s">
        <v>5502</v>
      </c>
      <c r="J4060" s="256" t="s">
        <v>5502</v>
      </c>
      <c r="K4060" s="256">
        <v>250</v>
      </c>
      <c r="L4060" s="256" t="s">
        <v>5502</v>
      </c>
      <c r="M4060" s="256" t="s">
        <v>5502</v>
      </c>
      <c r="N4060" s="256">
        <v>0</v>
      </c>
      <c r="O4060" s="256">
        <v>269</v>
      </c>
    </row>
    <row r="4061" spans="2:15" x14ac:dyDescent="0.25">
      <c r="B4061" t="str">
        <f t="shared" si="63"/>
        <v>1030294036895Total</v>
      </c>
      <c r="C4061" s="504" t="s">
        <v>1270</v>
      </c>
      <c r="D4061" s="505" t="s">
        <v>1271</v>
      </c>
      <c r="E4061" s="505" t="s">
        <v>3201</v>
      </c>
      <c r="F4061" s="505" t="str">
        <f>F4060</f>
        <v>6895</v>
      </c>
      <c r="G4061" s="504" t="s">
        <v>3343</v>
      </c>
      <c r="H4061" s="504" t="s">
        <v>5502</v>
      </c>
      <c r="I4061" s="504" t="s">
        <v>5502</v>
      </c>
      <c r="J4061" s="504" t="s">
        <v>5502</v>
      </c>
      <c r="K4061" s="504">
        <v>474</v>
      </c>
      <c r="L4061" s="504">
        <v>16</v>
      </c>
      <c r="M4061" s="504" t="s">
        <v>5502</v>
      </c>
      <c r="N4061" s="504">
        <v>0</v>
      </c>
      <c r="O4061" s="504">
        <v>511</v>
      </c>
    </row>
    <row r="4062" spans="2:15" x14ac:dyDescent="0.25">
      <c r="B4062" t="str">
        <f t="shared" si="63"/>
        <v>1030294030509Female</v>
      </c>
      <c r="C4062" s="256" t="s">
        <v>1270</v>
      </c>
      <c r="D4062" s="17" t="s">
        <v>1271</v>
      </c>
      <c r="E4062" s="17" t="s">
        <v>3203</v>
      </c>
      <c r="F4062" s="17" t="s">
        <v>3204</v>
      </c>
      <c r="G4062" s="256" t="s">
        <v>3904</v>
      </c>
      <c r="H4062" s="256">
        <v>0</v>
      </c>
      <c r="I4062" s="256">
        <v>14</v>
      </c>
      <c r="J4062" s="256" t="s">
        <v>5502</v>
      </c>
      <c r="K4062" s="256">
        <v>484</v>
      </c>
      <c r="L4062" s="256">
        <v>16</v>
      </c>
      <c r="M4062" s="256" t="s">
        <v>5502</v>
      </c>
      <c r="N4062" s="256">
        <v>0</v>
      </c>
      <c r="O4062" s="256">
        <v>537</v>
      </c>
    </row>
    <row r="4063" spans="2:15" x14ac:dyDescent="0.25">
      <c r="B4063" t="str">
        <f t="shared" si="63"/>
        <v>1030294030509Male</v>
      </c>
      <c r="C4063" s="256" t="s">
        <v>1270</v>
      </c>
      <c r="D4063" s="17" t="s">
        <v>1271</v>
      </c>
      <c r="E4063" s="17" t="s">
        <v>3203</v>
      </c>
      <c r="F4063" s="17" t="s">
        <v>3204</v>
      </c>
      <c r="G4063" s="256" t="s">
        <v>3905</v>
      </c>
      <c r="H4063" s="256" t="s">
        <v>5502</v>
      </c>
      <c r="I4063" s="256">
        <v>25</v>
      </c>
      <c r="J4063" s="256" t="s">
        <v>5502</v>
      </c>
      <c r="K4063" s="256">
        <v>489</v>
      </c>
      <c r="L4063" s="256">
        <v>17</v>
      </c>
      <c r="M4063" s="256" t="s">
        <v>5502</v>
      </c>
      <c r="N4063" s="256">
        <v>0</v>
      </c>
      <c r="O4063" s="256">
        <v>546</v>
      </c>
    </row>
    <row r="4064" spans="2:15" x14ac:dyDescent="0.25">
      <c r="B4064" t="str">
        <f t="shared" si="63"/>
        <v>1030294030509Total</v>
      </c>
      <c r="C4064" s="504" t="s">
        <v>1270</v>
      </c>
      <c r="D4064" s="505" t="s">
        <v>1271</v>
      </c>
      <c r="E4064" s="505" t="s">
        <v>3203</v>
      </c>
      <c r="F4064" s="505" t="str">
        <f>F4063</f>
        <v>0509</v>
      </c>
      <c r="G4064" s="504" t="s">
        <v>3343</v>
      </c>
      <c r="H4064" s="504" t="s">
        <v>5502</v>
      </c>
      <c r="I4064" s="504">
        <v>39</v>
      </c>
      <c r="J4064" s="504" t="s">
        <v>5502</v>
      </c>
      <c r="K4064" s="504">
        <v>973</v>
      </c>
      <c r="L4064" s="504">
        <v>33</v>
      </c>
      <c r="M4064" s="504">
        <v>22</v>
      </c>
      <c r="N4064" s="504">
        <v>0</v>
      </c>
      <c r="O4064" s="504">
        <v>1083</v>
      </c>
    </row>
    <row r="4065" spans="2:15" x14ac:dyDescent="0.25">
      <c r="B4065" t="str">
        <f t="shared" si="63"/>
        <v>1101790031566Female</v>
      </c>
      <c r="C4065" s="256" t="s">
        <v>1272</v>
      </c>
      <c r="D4065" s="17" t="s">
        <v>1273</v>
      </c>
      <c r="E4065" s="17" t="s">
        <v>3205</v>
      </c>
      <c r="F4065" s="17" t="s">
        <v>3206</v>
      </c>
      <c r="G4065" s="256" t="s">
        <v>3904</v>
      </c>
      <c r="H4065" s="256" t="s">
        <v>5502</v>
      </c>
      <c r="I4065" s="256" t="s">
        <v>5502</v>
      </c>
      <c r="J4065" s="256" t="s">
        <v>5502</v>
      </c>
      <c r="K4065" s="256">
        <v>230</v>
      </c>
      <c r="L4065" s="256">
        <v>0</v>
      </c>
      <c r="M4065" s="256">
        <v>0</v>
      </c>
      <c r="N4065" s="256">
        <v>0</v>
      </c>
      <c r="O4065" s="256">
        <v>234</v>
      </c>
    </row>
    <row r="4066" spans="2:15" x14ac:dyDescent="0.25">
      <c r="B4066" t="str">
        <f t="shared" si="63"/>
        <v>1101790031566Male</v>
      </c>
      <c r="C4066" s="256" t="s">
        <v>1272</v>
      </c>
      <c r="D4066" s="17" t="s">
        <v>1273</v>
      </c>
      <c r="E4066" s="17" t="s">
        <v>3205</v>
      </c>
      <c r="F4066" s="17" t="s">
        <v>3206</v>
      </c>
      <c r="G4066" s="256" t="s">
        <v>3905</v>
      </c>
      <c r="H4066" s="256" t="s">
        <v>5502</v>
      </c>
      <c r="I4066" s="256">
        <v>0</v>
      </c>
      <c r="J4066" s="256" t="s">
        <v>5502</v>
      </c>
      <c r="K4066" s="256">
        <v>261</v>
      </c>
      <c r="L4066" s="256">
        <v>0</v>
      </c>
      <c r="M4066" s="256">
        <v>0</v>
      </c>
      <c r="N4066" s="256">
        <v>0</v>
      </c>
      <c r="O4066" s="256">
        <v>268</v>
      </c>
    </row>
    <row r="4067" spans="2:15" x14ac:dyDescent="0.25">
      <c r="B4067" t="str">
        <f t="shared" si="63"/>
        <v>1101790031566Total</v>
      </c>
      <c r="C4067" s="504" t="s">
        <v>1272</v>
      </c>
      <c r="D4067" s="505" t="s">
        <v>1273</v>
      </c>
      <c r="E4067" s="505" t="s">
        <v>3205</v>
      </c>
      <c r="F4067" s="505" t="str">
        <f>F4066</f>
        <v>1566</v>
      </c>
      <c r="G4067" s="504" t="s">
        <v>3343</v>
      </c>
      <c r="H4067" s="504" t="s">
        <v>5502</v>
      </c>
      <c r="I4067" s="504" t="s">
        <v>5502</v>
      </c>
      <c r="J4067" s="504" t="s">
        <v>5502</v>
      </c>
      <c r="K4067" s="504">
        <v>491</v>
      </c>
      <c r="L4067" s="504">
        <v>0</v>
      </c>
      <c r="M4067" s="504">
        <v>0</v>
      </c>
      <c r="N4067" s="504">
        <v>0</v>
      </c>
      <c r="O4067" s="504">
        <v>502</v>
      </c>
    </row>
    <row r="4068" spans="2:15" x14ac:dyDescent="0.25">
      <c r="B4068" t="str">
        <f t="shared" si="63"/>
        <v>1241590021452Female</v>
      </c>
      <c r="C4068" s="256" t="s">
        <v>1274</v>
      </c>
      <c r="D4068" s="17" t="s">
        <v>1275</v>
      </c>
      <c r="E4068" s="17" t="s">
        <v>3207</v>
      </c>
      <c r="F4068" s="17" t="s">
        <v>3208</v>
      </c>
      <c r="G4068" s="256" t="s">
        <v>3904</v>
      </c>
      <c r="H4068" s="256">
        <v>0</v>
      </c>
      <c r="I4068" s="256" t="s">
        <v>5502</v>
      </c>
      <c r="J4068" s="256">
        <v>25</v>
      </c>
      <c r="K4068" s="256">
        <v>244</v>
      </c>
      <c r="L4068" s="256" t="s">
        <v>5502</v>
      </c>
      <c r="M4068" s="256">
        <v>30</v>
      </c>
      <c r="N4068" s="256">
        <v>0</v>
      </c>
      <c r="O4068" s="256">
        <v>317</v>
      </c>
    </row>
    <row r="4069" spans="2:15" x14ac:dyDescent="0.25">
      <c r="B4069" t="str">
        <f t="shared" si="63"/>
        <v>1241590021452Male</v>
      </c>
      <c r="C4069" s="256" t="s">
        <v>1274</v>
      </c>
      <c r="D4069" s="17" t="s">
        <v>1275</v>
      </c>
      <c r="E4069" s="17" t="s">
        <v>3207</v>
      </c>
      <c r="F4069" s="17" t="s">
        <v>3208</v>
      </c>
      <c r="G4069" s="256" t="s">
        <v>3905</v>
      </c>
      <c r="H4069" s="256">
        <v>0</v>
      </c>
      <c r="I4069" s="256" t="s">
        <v>5502</v>
      </c>
      <c r="J4069" s="256">
        <v>25</v>
      </c>
      <c r="K4069" s="256">
        <v>269</v>
      </c>
      <c r="L4069" s="256" t="s">
        <v>5502</v>
      </c>
      <c r="M4069" s="256">
        <v>25</v>
      </c>
      <c r="N4069" s="256">
        <v>0</v>
      </c>
      <c r="O4069" s="256">
        <v>337</v>
      </c>
    </row>
    <row r="4070" spans="2:15" x14ac:dyDescent="0.25">
      <c r="B4070" t="str">
        <f t="shared" si="63"/>
        <v>1241590021452Total</v>
      </c>
      <c r="C4070" s="504" t="s">
        <v>1274</v>
      </c>
      <c r="D4070" s="505" t="s">
        <v>1275</v>
      </c>
      <c r="E4070" s="505" t="s">
        <v>3207</v>
      </c>
      <c r="F4070" s="505" t="str">
        <f>F4069</f>
        <v>1452</v>
      </c>
      <c r="G4070" s="504" t="s">
        <v>3343</v>
      </c>
      <c r="H4070" s="504">
        <v>0</v>
      </c>
      <c r="I4070" s="504" t="s">
        <v>5502</v>
      </c>
      <c r="J4070" s="504">
        <v>50</v>
      </c>
      <c r="K4070" s="504">
        <v>513</v>
      </c>
      <c r="L4070" s="504" t="s">
        <v>5502</v>
      </c>
      <c r="M4070" s="504">
        <v>55</v>
      </c>
      <c r="N4070" s="504">
        <v>0</v>
      </c>
      <c r="O4070" s="504">
        <v>654</v>
      </c>
    </row>
    <row r="4071" spans="2:15" x14ac:dyDescent="0.25">
      <c r="B4071" t="str">
        <f t="shared" si="63"/>
        <v>1241590025137Female</v>
      </c>
      <c r="C4071" s="256" t="s">
        <v>1274</v>
      </c>
      <c r="D4071" s="17" t="s">
        <v>1275</v>
      </c>
      <c r="E4071" s="17" t="s">
        <v>3209</v>
      </c>
      <c r="F4071" s="17" t="s">
        <v>3210</v>
      </c>
      <c r="G4071" s="256" t="s">
        <v>3904</v>
      </c>
      <c r="H4071" s="256">
        <v>0</v>
      </c>
      <c r="I4071" s="256" t="s">
        <v>5502</v>
      </c>
      <c r="J4071" s="256">
        <v>25</v>
      </c>
      <c r="K4071" s="256">
        <v>189</v>
      </c>
      <c r="L4071" s="256" t="s">
        <v>5502</v>
      </c>
      <c r="M4071" s="256">
        <v>32</v>
      </c>
      <c r="N4071" s="256">
        <v>0</v>
      </c>
      <c r="O4071" s="256">
        <v>261</v>
      </c>
    </row>
    <row r="4072" spans="2:15" x14ac:dyDescent="0.25">
      <c r="B4072" t="str">
        <f t="shared" si="63"/>
        <v>1241590025137Male</v>
      </c>
      <c r="C4072" s="256" t="s">
        <v>1274</v>
      </c>
      <c r="D4072" s="17" t="s">
        <v>1275</v>
      </c>
      <c r="E4072" s="17" t="s">
        <v>3209</v>
      </c>
      <c r="F4072" s="17" t="s">
        <v>3210</v>
      </c>
      <c r="G4072" s="256" t="s">
        <v>3905</v>
      </c>
      <c r="H4072" s="256">
        <v>0</v>
      </c>
      <c r="I4072" s="256" t="s">
        <v>5502</v>
      </c>
      <c r="J4072" s="256">
        <v>23</v>
      </c>
      <c r="K4072" s="256">
        <v>282</v>
      </c>
      <c r="L4072" s="256" t="s">
        <v>5502</v>
      </c>
      <c r="M4072" s="256">
        <v>23</v>
      </c>
      <c r="N4072" s="256">
        <v>0</v>
      </c>
      <c r="O4072" s="256">
        <v>346</v>
      </c>
    </row>
    <row r="4073" spans="2:15" x14ac:dyDescent="0.25">
      <c r="B4073" t="str">
        <f t="shared" si="63"/>
        <v>1241590025137Total</v>
      </c>
      <c r="C4073" s="504" t="s">
        <v>1274</v>
      </c>
      <c r="D4073" s="505" t="s">
        <v>1275</v>
      </c>
      <c r="E4073" s="505" t="s">
        <v>3209</v>
      </c>
      <c r="F4073" s="505" t="str">
        <f>F4072</f>
        <v>5137</v>
      </c>
      <c r="G4073" s="504" t="s">
        <v>3343</v>
      </c>
      <c r="H4073" s="504">
        <v>0</v>
      </c>
      <c r="I4073" s="504" t="s">
        <v>5502</v>
      </c>
      <c r="J4073" s="504">
        <v>48</v>
      </c>
      <c r="K4073" s="504">
        <v>471</v>
      </c>
      <c r="L4073" s="504" t="s">
        <v>5502</v>
      </c>
      <c r="M4073" s="504">
        <v>55</v>
      </c>
      <c r="N4073" s="504">
        <v>0</v>
      </c>
      <c r="O4073" s="504">
        <v>607</v>
      </c>
    </row>
    <row r="4074" spans="2:15" x14ac:dyDescent="0.25">
      <c r="B4074" t="str">
        <f t="shared" si="63"/>
        <v>1241590021451Female</v>
      </c>
      <c r="C4074" s="256" t="s">
        <v>1274</v>
      </c>
      <c r="D4074" s="17" t="s">
        <v>1275</v>
      </c>
      <c r="E4074" s="17" t="s">
        <v>3211</v>
      </c>
      <c r="F4074" s="17" t="s">
        <v>3212</v>
      </c>
      <c r="G4074" s="256" t="s">
        <v>3904</v>
      </c>
      <c r="H4074" s="256">
        <v>0</v>
      </c>
      <c r="I4074" s="256">
        <v>16</v>
      </c>
      <c r="J4074" s="256">
        <v>15</v>
      </c>
      <c r="K4074" s="256">
        <v>263</v>
      </c>
      <c r="L4074" s="256" t="s">
        <v>5502</v>
      </c>
      <c r="M4074" s="256">
        <v>22</v>
      </c>
      <c r="N4074" s="256" t="s">
        <v>5502</v>
      </c>
      <c r="O4074" s="256">
        <v>320</v>
      </c>
    </row>
    <row r="4075" spans="2:15" x14ac:dyDescent="0.25">
      <c r="B4075" t="str">
        <f t="shared" si="63"/>
        <v>1241590021451Male</v>
      </c>
      <c r="C4075" s="256" t="s">
        <v>1274</v>
      </c>
      <c r="D4075" s="17" t="s">
        <v>1275</v>
      </c>
      <c r="E4075" s="17" t="s">
        <v>3211</v>
      </c>
      <c r="F4075" s="17" t="s">
        <v>3212</v>
      </c>
      <c r="G4075" s="256" t="s">
        <v>3905</v>
      </c>
      <c r="H4075" s="256">
        <v>0</v>
      </c>
      <c r="I4075" s="256">
        <v>20</v>
      </c>
      <c r="J4075" s="256" t="s">
        <v>5502</v>
      </c>
      <c r="K4075" s="256">
        <v>274</v>
      </c>
      <c r="L4075" s="256" t="s">
        <v>5502</v>
      </c>
      <c r="M4075" s="256">
        <v>20</v>
      </c>
      <c r="N4075" s="256" t="s">
        <v>5502</v>
      </c>
      <c r="O4075" s="256">
        <v>331</v>
      </c>
    </row>
    <row r="4076" spans="2:15" x14ac:dyDescent="0.25">
      <c r="B4076" t="str">
        <f t="shared" si="63"/>
        <v>1241590021451Total</v>
      </c>
      <c r="C4076" s="504" t="s">
        <v>1274</v>
      </c>
      <c r="D4076" s="505" t="s">
        <v>1275</v>
      </c>
      <c r="E4076" s="505" t="s">
        <v>3211</v>
      </c>
      <c r="F4076" s="505" t="str">
        <f>F4075</f>
        <v>1451</v>
      </c>
      <c r="G4076" s="504" t="s">
        <v>3343</v>
      </c>
      <c r="H4076" s="504">
        <v>0</v>
      </c>
      <c r="I4076" s="504">
        <v>36</v>
      </c>
      <c r="J4076" s="504" t="s">
        <v>5502</v>
      </c>
      <c r="K4076" s="504">
        <v>537</v>
      </c>
      <c r="L4076" s="504" t="s">
        <v>5502</v>
      </c>
      <c r="M4076" s="504">
        <v>42</v>
      </c>
      <c r="N4076" s="504" t="s">
        <v>5502</v>
      </c>
      <c r="O4076" s="504">
        <v>651</v>
      </c>
    </row>
    <row r="4077" spans="2:15" x14ac:dyDescent="0.25">
      <c r="B4077" t="str">
        <f t="shared" si="63"/>
        <v>1241590027894Female</v>
      </c>
      <c r="C4077" s="256" t="s">
        <v>1274</v>
      </c>
      <c r="D4077" s="17" t="s">
        <v>1275</v>
      </c>
      <c r="E4077" s="17" t="s">
        <v>3213</v>
      </c>
      <c r="F4077" s="17" t="s">
        <v>3214</v>
      </c>
      <c r="G4077" s="256" t="s">
        <v>3904</v>
      </c>
      <c r="H4077" s="256">
        <v>0</v>
      </c>
      <c r="I4077" s="256">
        <v>28</v>
      </c>
      <c r="J4077" s="256">
        <v>36</v>
      </c>
      <c r="K4077" s="256">
        <v>516</v>
      </c>
      <c r="L4077" s="256" t="s">
        <v>5502</v>
      </c>
      <c r="M4077" s="256">
        <v>41</v>
      </c>
      <c r="N4077" s="256" t="s">
        <v>5502</v>
      </c>
      <c r="O4077" s="256">
        <v>624</v>
      </c>
    </row>
    <row r="4078" spans="2:15" x14ac:dyDescent="0.25">
      <c r="B4078" t="str">
        <f t="shared" si="63"/>
        <v>1241590027894Male</v>
      </c>
      <c r="C4078" s="256" t="s">
        <v>1274</v>
      </c>
      <c r="D4078" s="17" t="s">
        <v>1275</v>
      </c>
      <c r="E4078" s="17" t="s">
        <v>3213</v>
      </c>
      <c r="F4078" s="17" t="s">
        <v>3214</v>
      </c>
      <c r="G4078" s="256" t="s">
        <v>3905</v>
      </c>
      <c r="H4078" s="256">
        <v>0</v>
      </c>
      <c r="I4078" s="256">
        <v>41</v>
      </c>
      <c r="J4078" s="256">
        <v>29</v>
      </c>
      <c r="K4078" s="256">
        <v>549</v>
      </c>
      <c r="L4078" s="256" t="s">
        <v>5502</v>
      </c>
      <c r="M4078" s="256">
        <v>38</v>
      </c>
      <c r="N4078" s="256" t="s">
        <v>5502</v>
      </c>
      <c r="O4078" s="256">
        <v>660</v>
      </c>
    </row>
    <row r="4079" spans="2:15" x14ac:dyDescent="0.25">
      <c r="B4079" t="str">
        <f t="shared" si="63"/>
        <v>1241590027894Total</v>
      </c>
      <c r="C4079" s="504" t="s">
        <v>1274</v>
      </c>
      <c r="D4079" s="505" t="s">
        <v>1275</v>
      </c>
      <c r="E4079" s="505" t="s">
        <v>3213</v>
      </c>
      <c r="F4079" s="505" t="str">
        <f>F4078</f>
        <v>7894</v>
      </c>
      <c r="G4079" s="504" t="s">
        <v>3343</v>
      </c>
      <c r="H4079" s="504">
        <v>0</v>
      </c>
      <c r="I4079" s="504">
        <v>69</v>
      </c>
      <c r="J4079" s="504">
        <v>65</v>
      </c>
      <c r="K4079" s="504">
        <v>1065</v>
      </c>
      <c r="L4079" s="504" t="s">
        <v>5502</v>
      </c>
      <c r="M4079" s="504">
        <v>79</v>
      </c>
      <c r="N4079" s="504" t="s">
        <v>5502</v>
      </c>
      <c r="O4079" s="504">
        <v>1284</v>
      </c>
    </row>
    <row r="4080" spans="2:15" x14ac:dyDescent="0.25">
      <c r="B4080" t="str">
        <f t="shared" si="63"/>
        <v>1241590026734Female</v>
      </c>
      <c r="C4080" s="256" t="s">
        <v>1274</v>
      </c>
      <c r="D4080" s="17" t="s">
        <v>1275</v>
      </c>
      <c r="E4080" s="17" t="s">
        <v>3215</v>
      </c>
      <c r="F4080" s="17" t="s">
        <v>3216</v>
      </c>
      <c r="G4080" s="256" t="s">
        <v>3904</v>
      </c>
      <c r="H4080" s="256">
        <v>0</v>
      </c>
      <c r="I4080" s="256" t="s">
        <v>5502</v>
      </c>
      <c r="J4080" s="256">
        <v>35</v>
      </c>
      <c r="K4080" s="256">
        <v>498</v>
      </c>
      <c r="L4080" s="256" t="s">
        <v>5502</v>
      </c>
      <c r="M4080" s="256">
        <v>42</v>
      </c>
      <c r="N4080" s="256">
        <v>0</v>
      </c>
      <c r="O4080" s="256">
        <v>608</v>
      </c>
    </row>
    <row r="4081" spans="2:15" x14ac:dyDescent="0.25">
      <c r="B4081" t="str">
        <f t="shared" si="63"/>
        <v>1241590026734Male</v>
      </c>
      <c r="C4081" s="256" t="s">
        <v>1274</v>
      </c>
      <c r="D4081" s="17" t="s">
        <v>1275</v>
      </c>
      <c r="E4081" s="17" t="s">
        <v>3215</v>
      </c>
      <c r="F4081" s="17" t="s">
        <v>3216</v>
      </c>
      <c r="G4081" s="256" t="s">
        <v>3905</v>
      </c>
      <c r="H4081" s="256">
        <v>0</v>
      </c>
      <c r="I4081" s="256">
        <v>45</v>
      </c>
      <c r="J4081" s="256">
        <v>40</v>
      </c>
      <c r="K4081" s="256">
        <v>513</v>
      </c>
      <c r="L4081" s="256">
        <v>0</v>
      </c>
      <c r="M4081" s="256">
        <v>39</v>
      </c>
      <c r="N4081" s="256">
        <v>0</v>
      </c>
      <c r="O4081" s="256">
        <v>637</v>
      </c>
    </row>
    <row r="4082" spans="2:15" x14ac:dyDescent="0.25">
      <c r="B4082" t="str">
        <f t="shared" si="63"/>
        <v>1241590026734Total</v>
      </c>
      <c r="C4082" s="504" t="s">
        <v>1274</v>
      </c>
      <c r="D4082" s="505" t="s">
        <v>1275</v>
      </c>
      <c r="E4082" s="505" t="s">
        <v>3215</v>
      </c>
      <c r="F4082" s="505" t="str">
        <f>F4081</f>
        <v>6734</v>
      </c>
      <c r="G4082" s="504" t="s">
        <v>3343</v>
      </c>
      <c r="H4082" s="504">
        <v>0</v>
      </c>
      <c r="I4082" s="504" t="s">
        <v>5502</v>
      </c>
      <c r="J4082" s="504" t="s">
        <v>5502</v>
      </c>
      <c r="K4082" s="504">
        <v>1011</v>
      </c>
      <c r="L4082" s="504" t="s">
        <v>5502</v>
      </c>
      <c r="M4082" s="504">
        <v>81</v>
      </c>
      <c r="N4082" s="504">
        <v>0</v>
      </c>
      <c r="O4082" s="504">
        <v>1245</v>
      </c>
    </row>
    <row r="4083" spans="2:15" x14ac:dyDescent="0.25">
      <c r="B4083" t="str">
        <f t="shared" si="63"/>
        <v>1241590021453Female</v>
      </c>
      <c r="C4083" s="256" t="s">
        <v>1274</v>
      </c>
      <c r="D4083" s="17" t="s">
        <v>1275</v>
      </c>
      <c r="E4083" s="17" t="s">
        <v>3217</v>
      </c>
      <c r="F4083" s="17" t="s">
        <v>3218</v>
      </c>
      <c r="G4083" s="256" t="s">
        <v>3904</v>
      </c>
      <c r="H4083" s="256">
        <v>0</v>
      </c>
      <c r="I4083" s="256">
        <v>40</v>
      </c>
      <c r="J4083" s="256" t="s">
        <v>5502</v>
      </c>
      <c r="K4083" s="256">
        <v>482</v>
      </c>
      <c r="L4083" s="256" t="s">
        <v>5502</v>
      </c>
      <c r="M4083" s="256">
        <v>48</v>
      </c>
      <c r="N4083" s="256">
        <v>0</v>
      </c>
      <c r="O4083" s="256">
        <v>606</v>
      </c>
    </row>
    <row r="4084" spans="2:15" x14ac:dyDescent="0.25">
      <c r="B4084" t="str">
        <f t="shared" si="63"/>
        <v>1241590021453Male</v>
      </c>
      <c r="C4084" s="256" t="s">
        <v>1274</v>
      </c>
      <c r="D4084" s="17" t="s">
        <v>1275</v>
      </c>
      <c r="E4084" s="17" t="s">
        <v>3217</v>
      </c>
      <c r="F4084" s="17" t="s">
        <v>3218</v>
      </c>
      <c r="G4084" s="256" t="s">
        <v>3905</v>
      </c>
      <c r="H4084" s="256">
        <v>0</v>
      </c>
      <c r="I4084" s="256">
        <v>40</v>
      </c>
      <c r="J4084" s="256">
        <v>41</v>
      </c>
      <c r="K4084" s="256">
        <v>492</v>
      </c>
      <c r="L4084" s="256" t="s">
        <v>5502</v>
      </c>
      <c r="M4084" s="256" t="s">
        <v>5502</v>
      </c>
      <c r="N4084" s="256">
        <v>0</v>
      </c>
      <c r="O4084" s="256">
        <v>614</v>
      </c>
    </row>
    <row r="4085" spans="2:15" x14ac:dyDescent="0.25">
      <c r="B4085" t="str">
        <f t="shared" si="63"/>
        <v>1241590021453Total</v>
      </c>
      <c r="C4085" s="504" t="s">
        <v>1274</v>
      </c>
      <c r="D4085" s="505" t="s">
        <v>1275</v>
      </c>
      <c r="E4085" s="505" t="s">
        <v>3217</v>
      </c>
      <c r="F4085" s="505" t="str">
        <f>F4084</f>
        <v>1453</v>
      </c>
      <c r="G4085" s="504" t="s">
        <v>3343</v>
      </c>
      <c r="H4085" s="504">
        <v>0</v>
      </c>
      <c r="I4085" s="504">
        <v>80</v>
      </c>
      <c r="J4085" s="504" t="s">
        <v>5502</v>
      </c>
      <c r="K4085" s="504">
        <v>974</v>
      </c>
      <c r="L4085" s="504" t="s">
        <v>5502</v>
      </c>
      <c r="M4085" s="504" t="s">
        <v>5502</v>
      </c>
      <c r="N4085" s="504">
        <v>0</v>
      </c>
      <c r="O4085" s="504">
        <v>1220</v>
      </c>
    </row>
    <row r="4086" spans="2:15" x14ac:dyDescent="0.25">
      <c r="B4086" t="str">
        <f t="shared" si="63"/>
        <v>1013085037136Female</v>
      </c>
      <c r="C4086" s="256" t="s">
        <v>1276</v>
      </c>
      <c r="D4086" s="17" t="s">
        <v>1277</v>
      </c>
      <c r="E4086" s="17" t="s">
        <v>3219</v>
      </c>
      <c r="F4086" s="17" t="s">
        <v>3220</v>
      </c>
      <c r="G4086" s="256" t="s">
        <v>3904</v>
      </c>
      <c r="H4086" s="256">
        <v>0</v>
      </c>
      <c r="I4086" s="256">
        <v>0</v>
      </c>
      <c r="J4086" s="256" t="s">
        <v>5502</v>
      </c>
      <c r="K4086" s="256" t="s">
        <v>5502</v>
      </c>
      <c r="L4086" s="256">
        <v>0</v>
      </c>
      <c r="M4086" s="256">
        <v>0</v>
      </c>
      <c r="N4086" s="256">
        <v>0</v>
      </c>
      <c r="O4086" s="256">
        <v>77</v>
      </c>
    </row>
    <row r="4087" spans="2:15" x14ac:dyDescent="0.25">
      <c r="B4087" t="str">
        <f t="shared" si="63"/>
        <v>1013085037136Male</v>
      </c>
      <c r="C4087" s="256" t="s">
        <v>1276</v>
      </c>
      <c r="D4087" s="17" t="s">
        <v>1277</v>
      </c>
      <c r="E4087" s="17" t="s">
        <v>3219</v>
      </c>
      <c r="F4087" s="17" t="s">
        <v>3220</v>
      </c>
      <c r="G4087" s="256" t="s">
        <v>3905</v>
      </c>
      <c r="H4087" s="256">
        <v>0</v>
      </c>
      <c r="I4087" s="256">
        <v>0</v>
      </c>
      <c r="J4087" s="256">
        <v>0</v>
      </c>
      <c r="K4087" s="256">
        <v>111</v>
      </c>
      <c r="L4087" s="256">
        <v>0</v>
      </c>
      <c r="M4087" s="256">
        <v>0</v>
      </c>
      <c r="N4087" s="256">
        <v>0</v>
      </c>
      <c r="O4087" s="256">
        <v>111</v>
      </c>
    </row>
    <row r="4088" spans="2:15" x14ac:dyDescent="0.25">
      <c r="B4088" t="str">
        <f t="shared" si="63"/>
        <v>1013085037136Total</v>
      </c>
      <c r="C4088" s="504" t="s">
        <v>1276</v>
      </c>
      <c r="D4088" s="505" t="s">
        <v>1277</v>
      </c>
      <c r="E4088" s="505" t="s">
        <v>3219</v>
      </c>
      <c r="F4088" s="505" t="str">
        <f>F4087</f>
        <v>7136</v>
      </c>
      <c r="G4088" s="504" t="s">
        <v>3343</v>
      </c>
      <c r="H4088" s="504">
        <v>0</v>
      </c>
      <c r="I4088" s="504">
        <v>0</v>
      </c>
      <c r="J4088" s="504" t="s">
        <v>5502</v>
      </c>
      <c r="K4088" s="504" t="s">
        <v>5502</v>
      </c>
      <c r="L4088" s="504">
        <v>0</v>
      </c>
      <c r="M4088" s="504">
        <v>0</v>
      </c>
      <c r="N4088" s="504">
        <v>0</v>
      </c>
      <c r="O4088" s="504">
        <v>188</v>
      </c>
    </row>
    <row r="4089" spans="2:15" x14ac:dyDescent="0.25">
      <c r="B4089" t="str">
        <f t="shared" si="63"/>
        <v>1013085037496Female</v>
      </c>
      <c r="C4089" s="256" t="s">
        <v>1276</v>
      </c>
      <c r="D4089" s="17" t="s">
        <v>1277</v>
      </c>
      <c r="E4089" s="17" t="s">
        <v>3221</v>
      </c>
      <c r="F4089" s="17" t="s">
        <v>3222</v>
      </c>
      <c r="G4089" s="256" t="s">
        <v>3904</v>
      </c>
      <c r="H4089" s="256">
        <v>0</v>
      </c>
      <c r="I4089" s="256">
        <v>0</v>
      </c>
      <c r="J4089" s="256" t="s">
        <v>5502</v>
      </c>
      <c r="K4089" s="256" t="s">
        <v>5502</v>
      </c>
      <c r="L4089" s="256">
        <v>0</v>
      </c>
      <c r="M4089" s="256">
        <v>0</v>
      </c>
      <c r="N4089" s="256">
        <v>0</v>
      </c>
      <c r="O4089" s="256">
        <v>53</v>
      </c>
    </row>
    <row r="4090" spans="2:15" x14ac:dyDescent="0.25">
      <c r="B4090" t="str">
        <f t="shared" si="63"/>
        <v>1013085037496Male</v>
      </c>
      <c r="C4090" s="256" t="s">
        <v>1276</v>
      </c>
      <c r="D4090" s="17" t="s">
        <v>1277</v>
      </c>
      <c r="E4090" s="17" t="s">
        <v>3221</v>
      </c>
      <c r="F4090" s="17" t="s">
        <v>3222</v>
      </c>
      <c r="G4090" s="256" t="s">
        <v>3905</v>
      </c>
      <c r="H4090" s="256">
        <v>0</v>
      </c>
      <c r="I4090" s="256">
        <v>0</v>
      </c>
      <c r="J4090" s="256" t="s">
        <v>5502</v>
      </c>
      <c r="K4090" s="256" t="s">
        <v>5502</v>
      </c>
      <c r="L4090" s="256">
        <v>0</v>
      </c>
      <c r="M4090" s="256" t="s">
        <v>5502</v>
      </c>
      <c r="N4090" s="256">
        <v>0</v>
      </c>
      <c r="O4090" s="256">
        <v>52</v>
      </c>
    </row>
    <row r="4091" spans="2:15" x14ac:dyDescent="0.25">
      <c r="B4091" t="str">
        <f t="shared" si="63"/>
        <v>1013085037496Total</v>
      </c>
      <c r="C4091" s="504" t="s">
        <v>1276</v>
      </c>
      <c r="D4091" s="505" t="s">
        <v>1277</v>
      </c>
      <c r="E4091" s="505" t="s">
        <v>3221</v>
      </c>
      <c r="F4091" s="505" t="str">
        <f>F4090</f>
        <v>7496</v>
      </c>
      <c r="G4091" s="504" t="s">
        <v>3343</v>
      </c>
      <c r="H4091" s="504">
        <v>0</v>
      </c>
      <c r="I4091" s="504">
        <v>0</v>
      </c>
      <c r="J4091" s="504" t="s">
        <v>5502</v>
      </c>
      <c r="K4091" s="504">
        <v>102</v>
      </c>
      <c r="L4091" s="504">
        <v>0</v>
      </c>
      <c r="M4091" s="504" t="s">
        <v>5502</v>
      </c>
      <c r="N4091" s="504">
        <v>0</v>
      </c>
      <c r="O4091" s="504">
        <v>105</v>
      </c>
    </row>
    <row r="4092" spans="2:15" x14ac:dyDescent="0.25">
      <c r="B4092" t="str">
        <f t="shared" si="63"/>
        <v>1030295534867Female</v>
      </c>
      <c r="C4092" s="256" t="s">
        <v>1278</v>
      </c>
      <c r="D4092" s="17" t="s">
        <v>1279</v>
      </c>
      <c r="E4092" s="17" t="s">
        <v>3223</v>
      </c>
      <c r="F4092" s="17" t="s">
        <v>3224</v>
      </c>
      <c r="G4092" s="256" t="s">
        <v>3904</v>
      </c>
      <c r="H4092" s="256">
        <v>0</v>
      </c>
      <c r="I4092" s="256" t="s">
        <v>5502</v>
      </c>
      <c r="J4092" s="256" t="s">
        <v>5502</v>
      </c>
      <c r="K4092" s="256">
        <v>207</v>
      </c>
      <c r="L4092" s="256" t="s">
        <v>5502</v>
      </c>
      <c r="M4092" s="256" t="s">
        <v>5502</v>
      </c>
      <c r="N4092" s="256">
        <v>0</v>
      </c>
      <c r="O4092" s="256">
        <v>223</v>
      </c>
    </row>
    <row r="4093" spans="2:15" x14ac:dyDescent="0.25">
      <c r="B4093" t="str">
        <f t="shared" si="63"/>
        <v>1030295534867Male</v>
      </c>
      <c r="C4093" s="256" t="s">
        <v>1278</v>
      </c>
      <c r="D4093" s="17" t="s">
        <v>1279</v>
      </c>
      <c r="E4093" s="17" t="s">
        <v>3223</v>
      </c>
      <c r="F4093" s="17" t="s">
        <v>3224</v>
      </c>
      <c r="G4093" s="256" t="s">
        <v>3905</v>
      </c>
      <c r="H4093" s="256">
        <v>0</v>
      </c>
      <c r="I4093" s="256">
        <v>11</v>
      </c>
      <c r="J4093" s="256" t="s">
        <v>5502</v>
      </c>
      <c r="K4093" s="256">
        <v>220</v>
      </c>
      <c r="L4093" s="256">
        <v>0</v>
      </c>
      <c r="M4093" s="256" t="s">
        <v>5502</v>
      </c>
      <c r="N4093" s="256">
        <v>0</v>
      </c>
      <c r="O4093" s="256">
        <v>245</v>
      </c>
    </row>
    <row r="4094" spans="2:15" x14ac:dyDescent="0.25">
      <c r="B4094" t="str">
        <f t="shared" si="63"/>
        <v>1030295534867Total</v>
      </c>
      <c r="C4094" s="504" t="s">
        <v>1278</v>
      </c>
      <c r="D4094" s="505" t="s">
        <v>1279</v>
      </c>
      <c r="E4094" s="505" t="s">
        <v>3223</v>
      </c>
      <c r="F4094" s="505" t="str">
        <f>F4093</f>
        <v>4867</v>
      </c>
      <c r="G4094" s="504" t="s">
        <v>3343</v>
      </c>
      <c r="H4094" s="504">
        <v>0</v>
      </c>
      <c r="I4094" s="504" t="s">
        <v>5502</v>
      </c>
      <c r="J4094" s="504" t="s">
        <v>5502</v>
      </c>
      <c r="K4094" s="504">
        <v>427</v>
      </c>
      <c r="L4094" s="504" t="s">
        <v>5502</v>
      </c>
      <c r="M4094" s="504">
        <v>16</v>
      </c>
      <c r="N4094" s="504">
        <v>0</v>
      </c>
      <c r="O4094" s="504">
        <v>468</v>
      </c>
    </row>
    <row r="4095" spans="2:15" x14ac:dyDescent="0.25">
      <c r="B4095" t="str">
        <f t="shared" si="63"/>
        <v>1030295530523Female</v>
      </c>
      <c r="C4095" s="256" t="s">
        <v>1278</v>
      </c>
      <c r="D4095" s="17" t="s">
        <v>1279</v>
      </c>
      <c r="E4095" s="17" t="s">
        <v>3225</v>
      </c>
      <c r="F4095" s="17" t="s">
        <v>3226</v>
      </c>
      <c r="G4095" s="256" t="s">
        <v>3904</v>
      </c>
      <c r="H4095" s="256">
        <v>0</v>
      </c>
      <c r="I4095" s="256" t="s">
        <v>5502</v>
      </c>
      <c r="J4095" s="256" t="s">
        <v>5502</v>
      </c>
      <c r="K4095" s="256">
        <v>395</v>
      </c>
      <c r="L4095" s="256" t="s">
        <v>5502</v>
      </c>
      <c r="M4095" s="256">
        <v>14</v>
      </c>
      <c r="N4095" s="256">
        <v>0</v>
      </c>
      <c r="O4095" s="256">
        <v>429</v>
      </c>
    </row>
    <row r="4096" spans="2:15" x14ac:dyDescent="0.25">
      <c r="B4096" t="str">
        <f t="shared" si="63"/>
        <v>1030295530523Male</v>
      </c>
      <c r="C4096" s="256" t="s">
        <v>1278</v>
      </c>
      <c r="D4096" s="17" t="s">
        <v>1279</v>
      </c>
      <c r="E4096" s="17" t="s">
        <v>3225</v>
      </c>
      <c r="F4096" s="17" t="s">
        <v>3226</v>
      </c>
      <c r="G4096" s="256" t="s">
        <v>3905</v>
      </c>
      <c r="H4096" s="256">
        <v>0</v>
      </c>
      <c r="I4096" s="256" t="s">
        <v>5502</v>
      </c>
      <c r="J4096" s="256" t="s">
        <v>5502</v>
      </c>
      <c r="K4096" s="256">
        <v>438</v>
      </c>
      <c r="L4096" s="256">
        <v>0</v>
      </c>
      <c r="M4096" s="256" t="s">
        <v>5502</v>
      </c>
      <c r="N4096" s="256">
        <v>0</v>
      </c>
      <c r="O4096" s="256">
        <v>460</v>
      </c>
    </row>
    <row r="4097" spans="2:15" x14ac:dyDescent="0.25">
      <c r="B4097" t="str">
        <f t="shared" si="63"/>
        <v>1030295530523Total</v>
      </c>
      <c r="C4097" s="504" t="s">
        <v>1278</v>
      </c>
      <c r="D4097" s="505" t="s">
        <v>1279</v>
      </c>
      <c r="E4097" s="505" t="s">
        <v>3225</v>
      </c>
      <c r="F4097" s="505" t="str">
        <f>F4096</f>
        <v>0523</v>
      </c>
      <c r="G4097" s="504" t="s">
        <v>3343</v>
      </c>
      <c r="H4097" s="504">
        <v>0</v>
      </c>
      <c r="I4097" s="504">
        <v>19</v>
      </c>
      <c r="J4097" s="504" t="s">
        <v>5502</v>
      </c>
      <c r="K4097" s="504">
        <v>833</v>
      </c>
      <c r="L4097" s="504" t="s">
        <v>5502</v>
      </c>
      <c r="M4097" s="504" t="s">
        <v>5502</v>
      </c>
      <c r="N4097" s="504">
        <v>0</v>
      </c>
      <c r="O4097" s="504">
        <v>889</v>
      </c>
    </row>
    <row r="4098" spans="2:15" x14ac:dyDescent="0.25">
      <c r="B4098" t="str">
        <f t="shared" si="63"/>
        <v>1044375036129Female</v>
      </c>
      <c r="C4098" s="256" t="s">
        <v>1280</v>
      </c>
      <c r="D4098" s="17" t="s">
        <v>1281</v>
      </c>
      <c r="E4098" s="17" t="s">
        <v>8282</v>
      </c>
      <c r="F4098" s="17" t="s">
        <v>3227</v>
      </c>
      <c r="G4098" s="256" t="s">
        <v>3904</v>
      </c>
      <c r="H4098" s="256" t="s">
        <v>5502</v>
      </c>
      <c r="I4098" s="256" t="s">
        <v>5502</v>
      </c>
      <c r="J4098" s="256" t="s">
        <v>5502</v>
      </c>
      <c r="K4098" s="256">
        <v>223</v>
      </c>
      <c r="L4098" s="256" t="s">
        <v>5502</v>
      </c>
      <c r="M4098" s="256" t="s">
        <v>5502</v>
      </c>
      <c r="N4098" s="256">
        <v>0</v>
      </c>
      <c r="O4098" s="256">
        <v>236</v>
      </c>
    </row>
    <row r="4099" spans="2:15" x14ac:dyDescent="0.25">
      <c r="B4099" t="str">
        <f t="shared" si="63"/>
        <v>1044375036129Male</v>
      </c>
      <c r="C4099" s="256" t="s">
        <v>1280</v>
      </c>
      <c r="D4099" s="17" t="s">
        <v>1281</v>
      </c>
      <c r="E4099" s="17" t="s">
        <v>8282</v>
      </c>
      <c r="F4099" s="17" t="s">
        <v>3227</v>
      </c>
      <c r="G4099" s="256" t="s">
        <v>3905</v>
      </c>
      <c r="H4099" s="256">
        <v>0</v>
      </c>
      <c r="I4099" s="256" t="s">
        <v>5502</v>
      </c>
      <c r="J4099" s="256" t="s">
        <v>5502</v>
      </c>
      <c r="K4099" s="256">
        <v>213</v>
      </c>
      <c r="L4099" s="256" t="s">
        <v>5502</v>
      </c>
      <c r="M4099" s="256" t="s">
        <v>5502</v>
      </c>
      <c r="N4099" s="256">
        <v>0</v>
      </c>
      <c r="O4099" s="256">
        <v>222</v>
      </c>
    </row>
    <row r="4100" spans="2:15" x14ac:dyDescent="0.25">
      <c r="B4100" t="str">
        <f t="shared" si="63"/>
        <v>1044375036129Total</v>
      </c>
      <c r="C4100" s="504" t="s">
        <v>1280</v>
      </c>
      <c r="D4100" s="505" t="s">
        <v>1281</v>
      </c>
      <c r="E4100" s="505" t="s">
        <v>8282</v>
      </c>
      <c r="F4100" s="505" t="str">
        <f>F4099</f>
        <v>6129</v>
      </c>
      <c r="G4100" s="504" t="s">
        <v>3343</v>
      </c>
      <c r="H4100" s="504" t="s">
        <v>5502</v>
      </c>
      <c r="I4100" s="504" t="s">
        <v>5502</v>
      </c>
      <c r="J4100" s="504" t="s">
        <v>5502</v>
      </c>
      <c r="K4100" s="504">
        <v>436</v>
      </c>
      <c r="L4100" s="504" t="s">
        <v>5502</v>
      </c>
      <c r="M4100" s="504" t="s">
        <v>5502</v>
      </c>
      <c r="N4100" s="504">
        <v>0</v>
      </c>
      <c r="O4100" s="504">
        <v>458</v>
      </c>
    </row>
    <row r="4101" spans="2:15" x14ac:dyDescent="0.25">
      <c r="B4101" t="str">
        <f t="shared" ref="B4101:B4164" si="64">C4101&amp;F4101&amp;G4101</f>
        <v>1030296030536Female</v>
      </c>
      <c r="C4101" s="256" t="s">
        <v>1282</v>
      </c>
      <c r="D4101" s="17" t="s">
        <v>1283</v>
      </c>
      <c r="E4101" s="17" t="s">
        <v>3228</v>
      </c>
      <c r="F4101" s="17" t="s">
        <v>3229</v>
      </c>
      <c r="G4101" s="256" t="s">
        <v>3904</v>
      </c>
      <c r="H4101" s="256">
        <v>0</v>
      </c>
      <c r="I4101" s="256">
        <v>148</v>
      </c>
      <c r="J4101" s="256" t="s">
        <v>5502</v>
      </c>
      <c r="K4101" s="256">
        <v>327</v>
      </c>
      <c r="L4101" s="256">
        <v>41</v>
      </c>
      <c r="M4101" s="256" t="s">
        <v>5502</v>
      </c>
      <c r="N4101" s="256" t="s">
        <v>5502</v>
      </c>
      <c r="O4101" s="256">
        <v>528</v>
      </c>
    </row>
    <row r="4102" spans="2:15" x14ac:dyDescent="0.25">
      <c r="B4102" t="str">
        <f t="shared" si="64"/>
        <v>1030296030536Male</v>
      </c>
      <c r="C4102" s="256" t="s">
        <v>1282</v>
      </c>
      <c r="D4102" s="17" t="s">
        <v>1283</v>
      </c>
      <c r="E4102" s="17" t="s">
        <v>3228</v>
      </c>
      <c r="F4102" s="17" t="s">
        <v>3229</v>
      </c>
      <c r="G4102" s="256" t="s">
        <v>3905</v>
      </c>
      <c r="H4102" s="256" t="s">
        <v>5502</v>
      </c>
      <c r="I4102" s="256">
        <v>149</v>
      </c>
      <c r="J4102" s="256">
        <v>11</v>
      </c>
      <c r="K4102" s="256">
        <v>314</v>
      </c>
      <c r="L4102" s="256">
        <v>26</v>
      </c>
      <c r="M4102" s="256" t="s">
        <v>5502</v>
      </c>
      <c r="N4102" s="256">
        <v>0</v>
      </c>
      <c r="O4102" s="256">
        <v>503</v>
      </c>
    </row>
    <row r="4103" spans="2:15" x14ac:dyDescent="0.25">
      <c r="B4103" t="str">
        <f t="shared" si="64"/>
        <v>1030296030536Total</v>
      </c>
      <c r="C4103" s="504" t="s">
        <v>1282</v>
      </c>
      <c r="D4103" s="505" t="s">
        <v>1283</v>
      </c>
      <c r="E4103" s="505" t="s">
        <v>3228</v>
      </c>
      <c r="F4103" s="505" t="str">
        <f>F4102</f>
        <v>0536</v>
      </c>
      <c r="G4103" s="504" t="s">
        <v>3343</v>
      </c>
      <c r="H4103" s="504" t="s">
        <v>5502</v>
      </c>
      <c r="I4103" s="504">
        <v>297</v>
      </c>
      <c r="J4103" s="504" t="s">
        <v>5502</v>
      </c>
      <c r="K4103" s="504">
        <v>641</v>
      </c>
      <c r="L4103" s="504">
        <v>67</v>
      </c>
      <c r="M4103" s="504" t="s">
        <v>5502</v>
      </c>
      <c r="N4103" s="504" t="s">
        <v>5502</v>
      </c>
      <c r="O4103" s="504">
        <v>1031</v>
      </c>
    </row>
    <row r="4104" spans="2:15" x14ac:dyDescent="0.25">
      <c r="B4104" t="str">
        <f t="shared" si="64"/>
        <v>1030296030535Female</v>
      </c>
      <c r="C4104" s="256" t="s">
        <v>1282</v>
      </c>
      <c r="D4104" s="17" t="s">
        <v>1283</v>
      </c>
      <c r="E4104" s="17" t="s">
        <v>3230</v>
      </c>
      <c r="F4104" s="17" t="s">
        <v>3231</v>
      </c>
      <c r="G4104" s="256" t="s">
        <v>3904</v>
      </c>
      <c r="H4104" s="256">
        <v>0</v>
      </c>
      <c r="I4104" s="256">
        <v>53</v>
      </c>
      <c r="J4104" s="256" t="s">
        <v>5502</v>
      </c>
      <c r="K4104" s="256">
        <v>130</v>
      </c>
      <c r="L4104" s="256">
        <v>21</v>
      </c>
      <c r="M4104" s="256" t="s">
        <v>5502</v>
      </c>
      <c r="N4104" s="256">
        <v>0</v>
      </c>
      <c r="O4104" s="256">
        <v>207</v>
      </c>
    </row>
    <row r="4105" spans="2:15" x14ac:dyDescent="0.25">
      <c r="B4105" t="str">
        <f t="shared" si="64"/>
        <v>1030296030535Male</v>
      </c>
      <c r="C4105" s="256" t="s">
        <v>1282</v>
      </c>
      <c r="D4105" s="17" t="s">
        <v>1283</v>
      </c>
      <c r="E4105" s="17" t="s">
        <v>3230</v>
      </c>
      <c r="F4105" s="17" t="s">
        <v>3231</v>
      </c>
      <c r="G4105" s="256" t="s">
        <v>3905</v>
      </c>
      <c r="H4105" s="256">
        <v>0</v>
      </c>
      <c r="I4105" s="256">
        <v>64</v>
      </c>
      <c r="J4105" s="256" t="s">
        <v>5502</v>
      </c>
      <c r="K4105" s="256">
        <v>155</v>
      </c>
      <c r="L4105" s="256">
        <v>17</v>
      </c>
      <c r="M4105" s="256" t="s">
        <v>5502</v>
      </c>
      <c r="N4105" s="256">
        <v>0</v>
      </c>
      <c r="O4105" s="256">
        <v>240</v>
      </c>
    </row>
    <row r="4106" spans="2:15" x14ac:dyDescent="0.25">
      <c r="B4106" t="str">
        <f t="shared" si="64"/>
        <v>1030296030535Total</v>
      </c>
      <c r="C4106" s="504" t="s">
        <v>1282</v>
      </c>
      <c r="D4106" s="505" t="s">
        <v>1283</v>
      </c>
      <c r="E4106" s="505" t="s">
        <v>3230</v>
      </c>
      <c r="F4106" s="505" t="str">
        <f>F4105</f>
        <v>0535</v>
      </c>
      <c r="G4106" s="504" t="s">
        <v>3343</v>
      </c>
      <c r="H4106" s="504">
        <v>0</v>
      </c>
      <c r="I4106" s="504">
        <v>117</v>
      </c>
      <c r="J4106" s="504" t="s">
        <v>5502</v>
      </c>
      <c r="K4106" s="504">
        <v>285</v>
      </c>
      <c r="L4106" s="504">
        <v>38</v>
      </c>
      <c r="M4106" s="504" t="s">
        <v>5502</v>
      </c>
      <c r="N4106" s="504">
        <v>0</v>
      </c>
      <c r="O4106" s="504">
        <v>447</v>
      </c>
    </row>
    <row r="4107" spans="2:15" x14ac:dyDescent="0.25">
      <c r="B4107" t="str">
        <f t="shared" si="64"/>
        <v>1265130207548Female</v>
      </c>
      <c r="C4107" s="256" t="s">
        <v>1284</v>
      </c>
      <c r="D4107" s="17" t="s">
        <v>1285</v>
      </c>
      <c r="E4107" s="17" t="s">
        <v>1285</v>
      </c>
      <c r="F4107" s="17" t="s">
        <v>3232</v>
      </c>
      <c r="G4107" s="256" t="s">
        <v>3904</v>
      </c>
      <c r="H4107" s="256">
        <v>0</v>
      </c>
      <c r="I4107" s="256">
        <v>75</v>
      </c>
      <c r="J4107" s="256">
        <v>0</v>
      </c>
      <c r="K4107" s="256">
        <v>0</v>
      </c>
      <c r="L4107" s="256">
        <v>0</v>
      </c>
      <c r="M4107" s="256">
        <v>0</v>
      </c>
      <c r="N4107" s="256">
        <v>0</v>
      </c>
      <c r="O4107" s="256">
        <v>75</v>
      </c>
    </row>
    <row r="4108" spans="2:15" x14ac:dyDescent="0.25">
      <c r="B4108" t="str">
        <f t="shared" si="64"/>
        <v>1265130207548Male</v>
      </c>
      <c r="C4108" s="256" t="s">
        <v>1284</v>
      </c>
      <c r="D4108" s="17" t="s">
        <v>1285</v>
      </c>
      <c r="E4108" s="17" t="s">
        <v>1285</v>
      </c>
      <c r="F4108" s="17" t="s">
        <v>3232</v>
      </c>
      <c r="G4108" s="256" t="s">
        <v>3905</v>
      </c>
      <c r="H4108" s="256">
        <v>0</v>
      </c>
      <c r="I4108" s="256">
        <v>99</v>
      </c>
      <c r="J4108" s="256">
        <v>0</v>
      </c>
      <c r="K4108" s="256">
        <v>0</v>
      </c>
      <c r="L4108" s="256">
        <v>0</v>
      </c>
      <c r="M4108" s="256">
        <v>0</v>
      </c>
      <c r="N4108" s="256">
        <v>0</v>
      </c>
      <c r="O4108" s="256">
        <v>99</v>
      </c>
    </row>
    <row r="4109" spans="2:15" x14ac:dyDescent="0.25">
      <c r="B4109" t="str">
        <f t="shared" si="64"/>
        <v>1265130207548Total</v>
      </c>
      <c r="C4109" s="504" t="s">
        <v>1284</v>
      </c>
      <c r="D4109" s="505" t="s">
        <v>1285</v>
      </c>
      <c r="E4109" s="505" t="s">
        <v>1285</v>
      </c>
      <c r="F4109" s="505" t="str">
        <f>F4108</f>
        <v>7548</v>
      </c>
      <c r="G4109" s="504" t="s">
        <v>3343</v>
      </c>
      <c r="H4109" s="504">
        <v>0</v>
      </c>
      <c r="I4109" s="504">
        <v>174</v>
      </c>
      <c r="J4109" s="504">
        <v>0</v>
      </c>
      <c r="K4109" s="504">
        <v>0</v>
      </c>
      <c r="L4109" s="504">
        <v>0</v>
      </c>
      <c r="M4109" s="504">
        <v>0</v>
      </c>
      <c r="N4109" s="504">
        <v>0</v>
      </c>
      <c r="O4109" s="504">
        <v>174</v>
      </c>
    </row>
    <row r="4110" spans="2:15" x14ac:dyDescent="0.25">
      <c r="B4110" t="str">
        <f t="shared" si="64"/>
        <v>1155080033597Female</v>
      </c>
      <c r="C4110" s="256" t="s">
        <v>1286</v>
      </c>
      <c r="D4110" s="17" t="s">
        <v>1287</v>
      </c>
      <c r="E4110" s="17" t="s">
        <v>3233</v>
      </c>
      <c r="F4110" s="17" t="s">
        <v>3234</v>
      </c>
      <c r="G4110" s="256" t="s">
        <v>3904</v>
      </c>
      <c r="H4110" s="256">
        <v>0</v>
      </c>
      <c r="I4110" s="256" t="s">
        <v>5502</v>
      </c>
      <c r="J4110" s="256">
        <v>0</v>
      </c>
      <c r="K4110" s="256">
        <v>174</v>
      </c>
      <c r="L4110" s="256" t="s">
        <v>5502</v>
      </c>
      <c r="M4110" s="256">
        <v>0</v>
      </c>
      <c r="N4110" s="256">
        <v>0</v>
      </c>
      <c r="O4110" s="256">
        <v>180</v>
      </c>
    </row>
    <row r="4111" spans="2:15" x14ac:dyDescent="0.25">
      <c r="B4111" t="str">
        <f t="shared" si="64"/>
        <v>1155080033597Male</v>
      </c>
      <c r="C4111" s="256" t="s">
        <v>1286</v>
      </c>
      <c r="D4111" s="17" t="s">
        <v>1287</v>
      </c>
      <c r="E4111" s="17" t="s">
        <v>3233</v>
      </c>
      <c r="F4111" s="17" t="s">
        <v>3234</v>
      </c>
      <c r="G4111" s="256" t="s">
        <v>3905</v>
      </c>
      <c r="H4111" s="256">
        <v>0</v>
      </c>
      <c r="I4111" s="256" t="s">
        <v>5502</v>
      </c>
      <c r="J4111" s="256" t="s">
        <v>5502</v>
      </c>
      <c r="K4111" s="256">
        <v>175</v>
      </c>
      <c r="L4111" s="256">
        <v>0</v>
      </c>
      <c r="M4111" s="256">
        <v>0</v>
      </c>
      <c r="N4111" s="256">
        <v>0</v>
      </c>
      <c r="O4111" s="256">
        <v>179</v>
      </c>
    </row>
    <row r="4112" spans="2:15" x14ac:dyDescent="0.25">
      <c r="B4112" t="str">
        <f t="shared" si="64"/>
        <v>1155080033597Total</v>
      </c>
      <c r="C4112" s="504" t="s">
        <v>1286</v>
      </c>
      <c r="D4112" s="505" t="s">
        <v>1287</v>
      </c>
      <c r="E4112" s="505" t="s">
        <v>3233</v>
      </c>
      <c r="F4112" s="505" t="str">
        <f>F4111</f>
        <v>3597</v>
      </c>
      <c r="G4112" s="504" t="s">
        <v>3343</v>
      </c>
      <c r="H4112" s="504">
        <v>0</v>
      </c>
      <c r="I4112" s="504" t="s">
        <v>5502</v>
      </c>
      <c r="J4112" s="504" t="s">
        <v>5502</v>
      </c>
      <c r="K4112" s="504">
        <v>349</v>
      </c>
      <c r="L4112" s="504" t="s">
        <v>5502</v>
      </c>
      <c r="M4112" s="504">
        <v>0</v>
      </c>
      <c r="N4112" s="504">
        <v>0</v>
      </c>
      <c r="O4112" s="504">
        <v>359</v>
      </c>
    </row>
    <row r="4113" spans="2:15" x14ac:dyDescent="0.25">
      <c r="B4113" t="str">
        <f t="shared" si="64"/>
        <v>1155080033596Female</v>
      </c>
      <c r="C4113" s="256" t="s">
        <v>1286</v>
      </c>
      <c r="D4113" s="17" t="s">
        <v>1287</v>
      </c>
      <c r="E4113" s="17" t="s">
        <v>3235</v>
      </c>
      <c r="F4113" s="17" t="s">
        <v>3236</v>
      </c>
      <c r="G4113" s="256" t="s">
        <v>3904</v>
      </c>
      <c r="H4113" s="256" t="s">
        <v>5502</v>
      </c>
      <c r="I4113" s="256" t="s">
        <v>5502</v>
      </c>
      <c r="J4113" s="256" t="s">
        <v>5502</v>
      </c>
      <c r="K4113" s="256">
        <v>362</v>
      </c>
      <c r="L4113" s="256" t="s">
        <v>5502</v>
      </c>
      <c r="M4113" s="256">
        <v>0</v>
      </c>
      <c r="N4113" s="256">
        <v>0</v>
      </c>
      <c r="O4113" s="256">
        <v>383</v>
      </c>
    </row>
    <row r="4114" spans="2:15" x14ac:dyDescent="0.25">
      <c r="B4114" t="str">
        <f t="shared" si="64"/>
        <v>1155080033596Male</v>
      </c>
      <c r="C4114" s="256" t="s">
        <v>1286</v>
      </c>
      <c r="D4114" s="17" t="s">
        <v>1287</v>
      </c>
      <c r="E4114" s="17" t="s">
        <v>3235</v>
      </c>
      <c r="F4114" s="17" t="s">
        <v>3236</v>
      </c>
      <c r="G4114" s="256" t="s">
        <v>3905</v>
      </c>
      <c r="H4114" s="256">
        <v>0</v>
      </c>
      <c r="I4114" s="256" t="s">
        <v>5502</v>
      </c>
      <c r="J4114" s="256" t="s">
        <v>5502</v>
      </c>
      <c r="K4114" s="256">
        <v>387</v>
      </c>
      <c r="L4114" s="256">
        <v>0</v>
      </c>
      <c r="M4114" s="256">
        <v>0</v>
      </c>
      <c r="N4114" s="256" t="s">
        <v>5502</v>
      </c>
      <c r="O4114" s="256">
        <v>395</v>
      </c>
    </row>
    <row r="4115" spans="2:15" x14ac:dyDescent="0.25">
      <c r="B4115" t="str">
        <f t="shared" si="64"/>
        <v>1155080033596Total</v>
      </c>
      <c r="C4115" s="504" t="s">
        <v>1286</v>
      </c>
      <c r="D4115" s="505" t="s">
        <v>1287</v>
      </c>
      <c r="E4115" s="505" t="s">
        <v>3235</v>
      </c>
      <c r="F4115" s="505" t="str">
        <f>F4114</f>
        <v>3596</v>
      </c>
      <c r="G4115" s="504" t="s">
        <v>3343</v>
      </c>
      <c r="H4115" s="504" t="s">
        <v>5502</v>
      </c>
      <c r="I4115" s="504">
        <v>12</v>
      </c>
      <c r="J4115" s="504">
        <v>12</v>
      </c>
      <c r="K4115" s="504">
        <v>749</v>
      </c>
      <c r="L4115" s="504" t="s">
        <v>5502</v>
      </c>
      <c r="M4115" s="504">
        <v>0</v>
      </c>
      <c r="N4115" s="504" t="s">
        <v>5502</v>
      </c>
      <c r="O4115" s="504">
        <v>778</v>
      </c>
    </row>
    <row r="4116" spans="2:15" x14ac:dyDescent="0.25">
      <c r="B4116" t="str">
        <f t="shared" si="64"/>
        <v>1152190021741Female</v>
      </c>
      <c r="C4116" s="256" t="s">
        <v>1288</v>
      </c>
      <c r="D4116" s="17" t="s">
        <v>1289</v>
      </c>
      <c r="E4116" s="17" t="s">
        <v>3237</v>
      </c>
      <c r="F4116" s="17" t="s">
        <v>3238</v>
      </c>
      <c r="G4116" s="256" t="s">
        <v>3904</v>
      </c>
      <c r="H4116" s="256">
        <v>0</v>
      </c>
      <c r="I4116" s="256" t="s">
        <v>5502</v>
      </c>
      <c r="J4116" s="256">
        <v>18</v>
      </c>
      <c r="K4116" s="256">
        <v>133</v>
      </c>
      <c r="L4116" s="256" t="s">
        <v>5502</v>
      </c>
      <c r="M4116" s="256" t="s">
        <v>5502</v>
      </c>
      <c r="N4116" s="256">
        <v>0</v>
      </c>
      <c r="O4116" s="256">
        <v>163</v>
      </c>
    </row>
    <row r="4117" spans="2:15" x14ac:dyDescent="0.25">
      <c r="B4117" t="str">
        <f t="shared" si="64"/>
        <v>1152190021741Male</v>
      </c>
      <c r="C4117" s="256" t="s">
        <v>1288</v>
      </c>
      <c r="D4117" s="17" t="s">
        <v>1289</v>
      </c>
      <c r="E4117" s="17" t="s">
        <v>3237</v>
      </c>
      <c r="F4117" s="17" t="s">
        <v>3238</v>
      </c>
      <c r="G4117" s="256" t="s">
        <v>3905</v>
      </c>
      <c r="H4117" s="256" t="s">
        <v>5502</v>
      </c>
      <c r="I4117" s="256" t="s">
        <v>5502</v>
      </c>
      <c r="J4117" s="256" t="s">
        <v>5502</v>
      </c>
      <c r="K4117" s="256">
        <v>146</v>
      </c>
      <c r="L4117" s="256">
        <v>11</v>
      </c>
      <c r="M4117" s="256" t="s">
        <v>5502</v>
      </c>
      <c r="N4117" s="256">
        <v>0</v>
      </c>
      <c r="O4117" s="256">
        <v>175</v>
      </c>
    </row>
    <row r="4118" spans="2:15" x14ac:dyDescent="0.25">
      <c r="B4118" t="str">
        <f t="shared" si="64"/>
        <v>1152190021741Total</v>
      </c>
      <c r="C4118" s="504" t="s">
        <v>1288</v>
      </c>
      <c r="D4118" s="505" t="s">
        <v>1289</v>
      </c>
      <c r="E4118" s="505" t="s">
        <v>3237</v>
      </c>
      <c r="F4118" s="505" t="str">
        <f>F4117</f>
        <v>1741</v>
      </c>
      <c r="G4118" s="504" t="s">
        <v>3343</v>
      </c>
      <c r="H4118" s="504" t="s">
        <v>5502</v>
      </c>
      <c r="I4118" s="504" t="s">
        <v>5502</v>
      </c>
      <c r="J4118" s="504" t="s">
        <v>5502</v>
      </c>
      <c r="K4118" s="504">
        <v>279</v>
      </c>
      <c r="L4118" s="504" t="s">
        <v>5502</v>
      </c>
      <c r="M4118" s="504" t="s">
        <v>5502</v>
      </c>
      <c r="N4118" s="504">
        <v>0</v>
      </c>
      <c r="O4118" s="504">
        <v>338</v>
      </c>
    </row>
    <row r="4119" spans="2:15" x14ac:dyDescent="0.25">
      <c r="B4119" t="str">
        <f t="shared" si="64"/>
        <v>1152190021732Female</v>
      </c>
      <c r="C4119" s="256" t="s">
        <v>1288</v>
      </c>
      <c r="D4119" s="17" t="s">
        <v>1289</v>
      </c>
      <c r="E4119" s="17" t="s">
        <v>3239</v>
      </c>
      <c r="F4119" s="17" t="s">
        <v>3240</v>
      </c>
      <c r="G4119" s="256" t="s">
        <v>3904</v>
      </c>
      <c r="H4119" s="256" t="s">
        <v>5502</v>
      </c>
      <c r="I4119" s="256">
        <v>35</v>
      </c>
      <c r="J4119" s="256">
        <v>59</v>
      </c>
      <c r="K4119" s="256">
        <v>455</v>
      </c>
      <c r="L4119" s="256">
        <v>26</v>
      </c>
      <c r="M4119" s="256" t="s">
        <v>5502</v>
      </c>
      <c r="N4119" s="256" t="s">
        <v>5502</v>
      </c>
      <c r="O4119" s="256">
        <v>600</v>
      </c>
    </row>
    <row r="4120" spans="2:15" x14ac:dyDescent="0.25">
      <c r="B4120" t="str">
        <f t="shared" si="64"/>
        <v>1152190021732Male</v>
      </c>
      <c r="C4120" s="256" t="s">
        <v>1288</v>
      </c>
      <c r="D4120" s="17" t="s">
        <v>1289</v>
      </c>
      <c r="E4120" s="17" t="s">
        <v>3239</v>
      </c>
      <c r="F4120" s="17" t="s">
        <v>3240</v>
      </c>
      <c r="G4120" s="256" t="s">
        <v>3905</v>
      </c>
      <c r="H4120" s="256" t="s">
        <v>5502</v>
      </c>
      <c r="I4120" s="256">
        <v>42</v>
      </c>
      <c r="J4120" s="256">
        <v>77</v>
      </c>
      <c r="K4120" s="256">
        <v>485</v>
      </c>
      <c r="L4120" s="256">
        <v>31</v>
      </c>
      <c r="M4120" s="256">
        <v>14</v>
      </c>
      <c r="N4120" s="256" t="s">
        <v>5502</v>
      </c>
      <c r="O4120" s="256">
        <v>652</v>
      </c>
    </row>
    <row r="4121" spans="2:15" x14ac:dyDescent="0.25">
      <c r="B4121" t="str">
        <f t="shared" si="64"/>
        <v>1152190021732Total</v>
      </c>
      <c r="C4121" s="504" t="s">
        <v>1288</v>
      </c>
      <c r="D4121" s="505" t="s">
        <v>1289</v>
      </c>
      <c r="E4121" s="505" t="s">
        <v>3239</v>
      </c>
      <c r="F4121" s="505" t="str">
        <f>F4120</f>
        <v>1732</v>
      </c>
      <c r="G4121" s="504" t="s">
        <v>3343</v>
      </c>
      <c r="H4121" s="504" t="s">
        <v>5502</v>
      </c>
      <c r="I4121" s="504">
        <v>77</v>
      </c>
      <c r="J4121" s="504">
        <v>136</v>
      </c>
      <c r="K4121" s="504">
        <v>940</v>
      </c>
      <c r="L4121" s="504">
        <v>57</v>
      </c>
      <c r="M4121" s="504" t="s">
        <v>5502</v>
      </c>
      <c r="N4121" s="504" t="s">
        <v>5502</v>
      </c>
      <c r="O4121" s="504">
        <v>1252</v>
      </c>
    </row>
    <row r="4122" spans="2:15" x14ac:dyDescent="0.25">
      <c r="B4122" t="str">
        <f t="shared" si="64"/>
        <v>1152190027395Female</v>
      </c>
      <c r="C4122" s="256" t="s">
        <v>1288</v>
      </c>
      <c r="D4122" s="17" t="s">
        <v>1289</v>
      </c>
      <c r="E4122" s="17" t="s">
        <v>3241</v>
      </c>
      <c r="F4122" s="17" t="s">
        <v>3242</v>
      </c>
      <c r="G4122" s="256" t="s">
        <v>3904</v>
      </c>
      <c r="H4122" s="256">
        <v>0</v>
      </c>
      <c r="I4122" s="256" t="s">
        <v>5502</v>
      </c>
      <c r="J4122" s="256" t="s">
        <v>5502</v>
      </c>
      <c r="K4122" s="256">
        <v>198</v>
      </c>
      <c r="L4122" s="256" t="s">
        <v>5502</v>
      </c>
      <c r="M4122" s="256" t="s">
        <v>5502</v>
      </c>
      <c r="N4122" s="256">
        <v>0</v>
      </c>
      <c r="O4122" s="256">
        <v>228</v>
      </c>
    </row>
    <row r="4123" spans="2:15" x14ac:dyDescent="0.25">
      <c r="B4123" t="str">
        <f t="shared" si="64"/>
        <v>1152190027395Male</v>
      </c>
      <c r="C4123" s="256" t="s">
        <v>1288</v>
      </c>
      <c r="D4123" s="17" t="s">
        <v>1289</v>
      </c>
      <c r="E4123" s="17" t="s">
        <v>3241</v>
      </c>
      <c r="F4123" s="17" t="s">
        <v>3242</v>
      </c>
      <c r="G4123" s="256" t="s">
        <v>3905</v>
      </c>
      <c r="H4123" s="256">
        <v>0</v>
      </c>
      <c r="I4123" s="256" t="s">
        <v>5502</v>
      </c>
      <c r="J4123" s="256" t="s">
        <v>5502</v>
      </c>
      <c r="K4123" s="256">
        <v>205</v>
      </c>
      <c r="L4123" s="256" t="s">
        <v>5502</v>
      </c>
      <c r="M4123" s="256">
        <v>0</v>
      </c>
      <c r="N4123" s="256">
        <v>0</v>
      </c>
      <c r="O4123" s="256">
        <v>226</v>
      </c>
    </row>
    <row r="4124" spans="2:15" x14ac:dyDescent="0.25">
      <c r="B4124" t="str">
        <f t="shared" si="64"/>
        <v>1152190027395Total</v>
      </c>
      <c r="C4124" s="504" t="s">
        <v>1288</v>
      </c>
      <c r="D4124" s="505" t="s">
        <v>1289</v>
      </c>
      <c r="E4124" s="505" t="s">
        <v>3241</v>
      </c>
      <c r="F4124" s="505" t="str">
        <f>F4123</f>
        <v>7395</v>
      </c>
      <c r="G4124" s="504" t="s">
        <v>3343</v>
      </c>
      <c r="H4124" s="504">
        <v>0</v>
      </c>
      <c r="I4124" s="504">
        <v>14</v>
      </c>
      <c r="J4124" s="504">
        <v>17</v>
      </c>
      <c r="K4124" s="504">
        <v>403</v>
      </c>
      <c r="L4124" s="504" t="s">
        <v>5502</v>
      </c>
      <c r="M4124" s="504" t="s">
        <v>5502</v>
      </c>
      <c r="N4124" s="504">
        <v>0</v>
      </c>
      <c r="O4124" s="504">
        <v>454</v>
      </c>
    </row>
    <row r="4125" spans="2:15" x14ac:dyDescent="0.25">
      <c r="B4125" t="str">
        <f t="shared" si="64"/>
        <v>1152190028276Female</v>
      </c>
      <c r="C4125" s="256" t="s">
        <v>1288</v>
      </c>
      <c r="D4125" s="17" t="s">
        <v>1289</v>
      </c>
      <c r="E4125" s="17" t="s">
        <v>3243</v>
      </c>
      <c r="F4125" s="17" t="s">
        <v>5364</v>
      </c>
      <c r="G4125" s="256" t="s">
        <v>3904</v>
      </c>
      <c r="H4125" s="256">
        <v>0</v>
      </c>
      <c r="I4125" s="256" t="s">
        <v>5502</v>
      </c>
      <c r="J4125" s="256">
        <v>18</v>
      </c>
      <c r="K4125" s="256">
        <v>146</v>
      </c>
      <c r="L4125" s="256" t="s">
        <v>5502</v>
      </c>
      <c r="M4125" s="256" t="s">
        <v>5502</v>
      </c>
      <c r="N4125" s="256" t="s">
        <v>5502</v>
      </c>
      <c r="O4125" s="256">
        <v>188</v>
      </c>
    </row>
    <row r="4126" spans="2:15" x14ac:dyDescent="0.25">
      <c r="B4126" t="str">
        <f t="shared" si="64"/>
        <v>1152190028276Male</v>
      </c>
      <c r="C4126" s="256" t="s">
        <v>1288</v>
      </c>
      <c r="D4126" s="17" t="s">
        <v>1289</v>
      </c>
      <c r="E4126" s="17" t="s">
        <v>3243</v>
      </c>
      <c r="F4126" s="17" t="s">
        <v>5364</v>
      </c>
      <c r="G4126" s="256" t="s">
        <v>3905</v>
      </c>
      <c r="H4126" s="256">
        <v>0</v>
      </c>
      <c r="I4126" s="256">
        <v>17</v>
      </c>
      <c r="J4126" s="256">
        <v>24</v>
      </c>
      <c r="K4126" s="256">
        <v>173</v>
      </c>
      <c r="L4126" s="256" t="s">
        <v>5502</v>
      </c>
      <c r="M4126" s="256" t="s">
        <v>5502</v>
      </c>
      <c r="N4126" s="256">
        <v>0</v>
      </c>
      <c r="O4126" s="256">
        <v>229</v>
      </c>
    </row>
    <row r="4127" spans="2:15" x14ac:dyDescent="0.25">
      <c r="B4127" t="str">
        <f t="shared" si="64"/>
        <v>1152190028276Total</v>
      </c>
      <c r="C4127" s="504" t="s">
        <v>1288</v>
      </c>
      <c r="D4127" s="505" t="s">
        <v>1289</v>
      </c>
      <c r="E4127" s="505" t="s">
        <v>3243</v>
      </c>
      <c r="F4127" s="505" t="str">
        <f>F4126</f>
        <v>8276</v>
      </c>
      <c r="G4127" s="504" t="s">
        <v>3343</v>
      </c>
      <c r="H4127" s="504">
        <v>0</v>
      </c>
      <c r="I4127" s="504" t="s">
        <v>5502</v>
      </c>
      <c r="J4127" s="504">
        <v>42</v>
      </c>
      <c r="K4127" s="504">
        <v>319</v>
      </c>
      <c r="L4127" s="504">
        <v>22</v>
      </c>
      <c r="M4127" s="504" t="s">
        <v>5502</v>
      </c>
      <c r="N4127" s="504" t="s">
        <v>5502</v>
      </c>
      <c r="O4127" s="504">
        <v>417</v>
      </c>
    </row>
    <row r="4128" spans="2:15" x14ac:dyDescent="0.25">
      <c r="B4128" t="str">
        <f t="shared" si="64"/>
        <v>1152190024704Female</v>
      </c>
      <c r="C4128" s="256" t="s">
        <v>1288</v>
      </c>
      <c r="D4128" s="17" t="s">
        <v>1289</v>
      </c>
      <c r="E4128" s="17" t="s">
        <v>3244</v>
      </c>
      <c r="F4128" s="17" t="s">
        <v>3245</v>
      </c>
      <c r="G4128" s="256" t="s">
        <v>3904</v>
      </c>
      <c r="H4128" s="256" t="s">
        <v>5502</v>
      </c>
      <c r="I4128" s="256" t="s">
        <v>5502</v>
      </c>
      <c r="J4128" s="256">
        <v>23</v>
      </c>
      <c r="K4128" s="256">
        <v>510</v>
      </c>
      <c r="L4128" s="256" t="s">
        <v>5502</v>
      </c>
      <c r="M4128" s="256" t="s">
        <v>5502</v>
      </c>
      <c r="N4128" s="256" t="s">
        <v>5502</v>
      </c>
      <c r="O4128" s="256">
        <v>561</v>
      </c>
    </row>
    <row r="4129" spans="2:15" x14ac:dyDescent="0.25">
      <c r="B4129" t="str">
        <f t="shared" si="64"/>
        <v>1152190024704Male</v>
      </c>
      <c r="C4129" s="256" t="s">
        <v>1288</v>
      </c>
      <c r="D4129" s="17" t="s">
        <v>1289</v>
      </c>
      <c r="E4129" s="17" t="s">
        <v>3244</v>
      </c>
      <c r="F4129" s="17" t="s">
        <v>3245</v>
      </c>
      <c r="G4129" s="256" t="s">
        <v>3905</v>
      </c>
      <c r="H4129" s="256" t="s">
        <v>5502</v>
      </c>
      <c r="I4129" s="256" t="s">
        <v>5502</v>
      </c>
      <c r="J4129" s="256">
        <v>22</v>
      </c>
      <c r="K4129" s="256">
        <v>547</v>
      </c>
      <c r="L4129" s="256" t="s">
        <v>5502</v>
      </c>
      <c r="M4129" s="256" t="s">
        <v>5502</v>
      </c>
      <c r="N4129" s="256" t="s">
        <v>5502</v>
      </c>
      <c r="O4129" s="256">
        <v>591</v>
      </c>
    </row>
    <row r="4130" spans="2:15" x14ac:dyDescent="0.25">
      <c r="B4130" t="str">
        <f t="shared" si="64"/>
        <v>1152190024704Total</v>
      </c>
      <c r="C4130" s="504" t="s">
        <v>1288</v>
      </c>
      <c r="D4130" s="505" t="s">
        <v>1289</v>
      </c>
      <c r="E4130" s="505" t="s">
        <v>3244</v>
      </c>
      <c r="F4130" s="505" t="str">
        <f>F4129</f>
        <v>4704</v>
      </c>
      <c r="G4130" s="504" t="s">
        <v>3343</v>
      </c>
      <c r="H4130" s="504" t="s">
        <v>5502</v>
      </c>
      <c r="I4130" s="504">
        <v>13</v>
      </c>
      <c r="J4130" s="504">
        <v>45</v>
      </c>
      <c r="K4130" s="504">
        <v>1057</v>
      </c>
      <c r="L4130" s="504">
        <v>19</v>
      </c>
      <c r="M4130" s="504">
        <v>13</v>
      </c>
      <c r="N4130" s="504" t="s">
        <v>5502</v>
      </c>
      <c r="O4130" s="504">
        <v>1152</v>
      </c>
    </row>
    <row r="4131" spans="2:15" x14ac:dyDescent="0.25">
      <c r="B4131" t="str">
        <f t="shared" si="64"/>
        <v>1184087075059Female</v>
      </c>
      <c r="C4131" s="256" t="s">
        <v>1290</v>
      </c>
      <c r="D4131" s="17" t="s">
        <v>1291</v>
      </c>
      <c r="E4131" s="17" t="s">
        <v>1291</v>
      </c>
      <c r="F4131" s="17" t="s">
        <v>3898</v>
      </c>
      <c r="G4131" s="256" t="s">
        <v>3904</v>
      </c>
      <c r="H4131" s="256" t="s">
        <v>5502</v>
      </c>
      <c r="I4131" s="256">
        <v>11</v>
      </c>
      <c r="J4131" s="256">
        <v>16</v>
      </c>
      <c r="K4131" s="256">
        <v>193</v>
      </c>
      <c r="L4131" s="256" t="s">
        <v>5502</v>
      </c>
      <c r="M4131" s="256">
        <v>0</v>
      </c>
      <c r="N4131" s="256">
        <v>0</v>
      </c>
      <c r="O4131" s="256">
        <v>227</v>
      </c>
    </row>
    <row r="4132" spans="2:15" x14ac:dyDescent="0.25">
      <c r="B4132" t="str">
        <f t="shared" si="64"/>
        <v>1184087075059Male</v>
      </c>
      <c r="C4132" s="256" t="s">
        <v>1290</v>
      </c>
      <c r="D4132" s="17" t="s">
        <v>1291</v>
      </c>
      <c r="E4132" s="17" t="s">
        <v>1291</v>
      </c>
      <c r="F4132" s="17" t="s">
        <v>3898</v>
      </c>
      <c r="G4132" s="256" t="s">
        <v>3905</v>
      </c>
      <c r="H4132" s="256" t="s">
        <v>5502</v>
      </c>
      <c r="I4132" s="256">
        <v>12</v>
      </c>
      <c r="J4132" s="256">
        <v>13</v>
      </c>
      <c r="K4132" s="256">
        <v>269</v>
      </c>
      <c r="L4132" s="256" t="s">
        <v>5502</v>
      </c>
      <c r="M4132" s="256">
        <v>0</v>
      </c>
      <c r="N4132" s="256">
        <v>0</v>
      </c>
      <c r="O4132" s="256">
        <v>300</v>
      </c>
    </row>
    <row r="4133" spans="2:15" x14ac:dyDescent="0.25">
      <c r="B4133" t="str">
        <f t="shared" si="64"/>
        <v>1184087075059Total</v>
      </c>
      <c r="C4133" s="504" t="s">
        <v>1290</v>
      </c>
      <c r="D4133" s="505" t="s">
        <v>1291</v>
      </c>
      <c r="E4133" s="505" t="s">
        <v>1291</v>
      </c>
      <c r="F4133" s="505" t="str">
        <f>F4132</f>
        <v>5059</v>
      </c>
      <c r="G4133" s="504" t="s">
        <v>3343</v>
      </c>
      <c r="H4133" s="504" t="s">
        <v>5502</v>
      </c>
      <c r="I4133" s="504">
        <v>23</v>
      </c>
      <c r="J4133" s="504">
        <v>29</v>
      </c>
      <c r="K4133" s="504">
        <v>462</v>
      </c>
      <c r="L4133" s="504" t="s">
        <v>5502</v>
      </c>
      <c r="M4133" s="504">
        <v>0</v>
      </c>
      <c r="N4133" s="504">
        <v>0</v>
      </c>
      <c r="O4133" s="504">
        <v>527</v>
      </c>
    </row>
    <row r="4134" spans="2:15" x14ac:dyDescent="0.25">
      <c r="B4134" t="str">
        <f t="shared" si="64"/>
        <v>1126785036705Female</v>
      </c>
      <c r="C4134" s="256" t="s">
        <v>1292</v>
      </c>
      <c r="D4134" s="17" t="s">
        <v>1293</v>
      </c>
      <c r="E4134" s="17" t="s">
        <v>3246</v>
      </c>
      <c r="F4134" s="17" t="s">
        <v>3247</v>
      </c>
      <c r="G4134" s="256" t="s">
        <v>3904</v>
      </c>
      <c r="H4134" s="256">
        <v>0</v>
      </c>
      <c r="I4134" s="256">
        <v>47</v>
      </c>
      <c r="J4134" s="256">
        <v>49</v>
      </c>
      <c r="K4134" s="256">
        <v>320</v>
      </c>
      <c r="L4134" s="256">
        <v>28</v>
      </c>
      <c r="M4134" s="256" t="s">
        <v>5502</v>
      </c>
      <c r="N4134" s="256" t="s">
        <v>5502</v>
      </c>
      <c r="O4134" s="256">
        <v>455</v>
      </c>
    </row>
    <row r="4135" spans="2:15" x14ac:dyDescent="0.25">
      <c r="B4135" t="str">
        <f t="shared" si="64"/>
        <v>1126785036705Male</v>
      </c>
      <c r="C4135" s="256" t="s">
        <v>1292</v>
      </c>
      <c r="D4135" s="17" t="s">
        <v>1293</v>
      </c>
      <c r="E4135" s="17" t="s">
        <v>3246</v>
      </c>
      <c r="F4135" s="17" t="s">
        <v>3247</v>
      </c>
      <c r="G4135" s="256" t="s">
        <v>3905</v>
      </c>
      <c r="H4135" s="256" t="s">
        <v>5502</v>
      </c>
      <c r="I4135" s="256">
        <v>36</v>
      </c>
      <c r="J4135" s="256">
        <v>63</v>
      </c>
      <c r="K4135" s="256">
        <v>310</v>
      </c>
      <c r="L4135" s="256">
        <v>15</v>
      </c>
      <c r="M4135" s="256" t="s">
        <v>5502</v>
      </c>
      <c r="N4135" s="256" t="s">
        <v>5502</v>
      </c>
      <c r="O4135" s="256">
        <v>432</v>
      </c>
    </row>
    <row r="4136" spans="2:15" x14ac:dyDescent="0.25">
      <c r="B4136" t="str">
        <f t="shared" si="64"/>
        <v>1126785036705Total</v>
      </c>
      <c r="C4136" s="504" t="s">
        <v>1292</v>
      </c>
      <c r="D4136" s="505" t="s">
        <v>1293</v>
      </c>
      <c r="E4136" s="505" t="s">
        <v>3246</v>
      </c>
      <c r="F4136" s="505" t="str">
        <f>F4135</f>
        <v>6705</v>
      </c>
      <c r="G4136" s="504" t="s">
        <v>3343</v>
      </c>
      <c r="H4136" s="504" t="s">
        <v>5502</v>
      </c>
      <c r="I4136" s="504">
        <v>83</v>
      </c>
      <c r="J4136" s="504">
        <v>112</v>
      </c>
      <c r="K4136" s="504">
        <v>630</v>
      </c>
      <c r="L4136" s="504">
        <v>43</v>
      </c>
      <c r="M4136" s="504">
        <v>15</v>
      </c>
      <c r="N4136" s="504" t="s">
        <v>5502</v>
      </c>
      <c r="O4136" s="504">
        <v>887</v>
      </c>
    </row>
    <row r="4137" spans="2:15" x14ac:dyDescent="0.25">
      <c r="B4137" t="str">
        <f t="shared" si="64"/>
        <v>1126785037286Female</v>
      </c>
      <c r="C4137" s="256" t="s">
        <v>1292</v>
      </c>
      <c r="D4137" s="17" t="s">
        <v>1293</v>
      </c>
      <c r="E4137" s="17" t="s">
        <v>3248</v>
      </c>
      <c r="F4137" s="17" t="s">
        <v>3249</v>
      </c>
      <c r="G4137" s="256" t="s">
        <v>3904</v>
      </c>
      <c r="H4137" s="256">
        <v>0</v>
      </c>
      <c r="I4137" s="256">
        <v>23</v>
      </c>
      <c r="J4137" s="256">
        <v>40</v>
      </c>
      <c r="K4137" s="256">
        <v>147</v>
      </c>
      <c r="L4137" s="256" t="s">
        <v>5502</v>
      </c>
      <c r="M4137" s="256" t="s">
        <v>5502</v>
      </c>
      <c r="N4137" s="256">
        <v>0</v>
      </c>
      <c r="O4137" s="256">
        <v>231</v>
      </c>
    </row>
    <row r="4138" spans="2:15" x14ac:dyDescent="0.25">
      <c r="B4138" t="str">
        <f t="shared" si="64"/>
        <v>1126785037286Male</v>
      </c>
      <c r="C4138" s="256" t="s">
        <v>1292</v>
      </c>
      <c r="D4138" s="17" t="s">
        <v>1293</v>
      </c>
      <c r="E4138" s="17" t="s">
        <v>3248</v>
      </c>
      <c r="F4138" s="17" t="s">
        <v>3249</v>
      </c>
      <c r="G4138" s="256" t="s">
        <v>3905</v>
      </c>
      <c r="H4138" s="256">
        <v>0</v>
      </c>
      <c r="I4138" s="256">
        <v>22</v>
      </c>
      <c r="J4138" s="256">
        <v>39</v>
      </c>
      <c r="K4138" s="256">
        <v>168</v>
      </c>
      <c r="L4138" s="256" t="s">
        <v>5502</v>
      </c>
      <c r="M4138" s="256" t="s">
        <v>5502</v>
      </c>
      <c r="N4138" s="256">
        <v>0</v>
      </c>
      <c r="O4138" s="256">
        <v>254</v>
      </c>
    </row>
    <row r="4139" spans="2:15" x14ac:dyDescent="0.25">
      <c r="B4139" t="str">
        <f t="shared" si="64"/>
        <v>1126785037286Total</v>
      </c>
      <c r="C4139" s="504" t="s">
        <v>1292</v>
      </c>
      <c r="D4139" s="505" t="s">
        <v>1293</v>
      </c>
      <c r="E4139" s="505" t="s">
        <v>3248</v>
      </c>
      <c r="F4139" s="505" t="str">
        <f>F4138</f>
        <v>7286</v>
      </c>
      <c r="G4139" s="504" t="s">
        <v>3343</v>
      </c>
      <c r="H4139" s="504">
        <v>0</v>
      </c>
      <c r="I4139" s="504">
        <v>45</v>
      </c>
      <c r="J4139" s="504">
        <v>79</v>
      </c>
      <c r="K4139" s="504">
        <v>315</v>
      </c>
      <c r="L4139" s="504" t="s">
        <v>5502</v>
      </c>
      <c r="M4139" s="504" t="s">
        <v>5502</v>
      </c>
      <c r="N4139" s="504">
        <v>0</v>
      </c>
      <c r="O4139" s="504">
        <v>485</v>
      </c>
    </row>
    <row r="4140" spans="2:15" x14ac:dyDescent="0.25">
      <c r="B4140" t="str">
        <f t="shared" si="64"/>
        <v>1016389076609Female</v>
      </c>
      <c r="C4140" s="256" t="s">
        <v>1294</v>
      </c>
      <c r="D4140" s="17" t="s">
        <v>1295</v>
      </c>
      <c r="E4140" s="17" t="s">
        <v>1295</v>
      </c>
      <c r="F4140" s="17" t="s">
        <v>3899</v>
      </c>
      <c r="G4140" s="256" t="s">
        <v>3904</v>
      </c>
      <c r="H4140" s="256">
        <v>0</v>
      </c>
      <c r="I4140" s="256">
        <v>12</v>
      </c>
      <c r="J4140" s="256" t="s">
        <v>5502</v>
      </c>
      <c r="K4140" s="256">
        <v>152</v>
      </c>
      <c r="L4140" s="256" t="s">
        <v>5502</v>
      </c>
      <c r="M4140" s="256">
        <v>0</v>
      </c>
      <c r="N4140" s="256">
        <v>0</v>
      </c>
      <c r="O4140" s="256">
        <v>170</v>
      </c>
    </row>
    <row r="4141" spans="2:15" x14ac:dyDescent="0.25">
      <c r="B4141" t="str">
        <f t="shared" si="64"/>
        <v>1016389076609Male</v>
      </c>
      <c r="C4141" s="256" t="s">
        <v>1294</v>
      </c>
      <c r="D4141" s="17" t="s">
        <v>1295</v>
      </c>
      <c r="E4141" s="17" t="s">
        <v>1295</v>
      </c>
      <c r="F4141" s="17" t="s">
        <v>3899</v>
      </c>
      <c r="G4141" s="256" t="s">
        <v>3905</v>
      </c>
      <c r="H4141" s="256" t="s">
        <v>5502</v>
      </c>
      <c r="I4141" s="256">
        <v>12</v>
      </c>
      <c r="J4141" s="256" t="s">
        <v>5502</v>
      </c>
      <c r="K4141" s="256">
        <v>300</v>
      </c>
      <c r="L4141" s="256" t="s">
        <v>5502</v>
      </c>
      <c r="M4141" s="256">
        <v>0</v>
      </c>
      <c r="N4141" s="256">
        <v>0</v>
      </c>
      <c r="O4141" s="256">
        <v>325</v>
      </c>
    </row>
    <row r="4142" spans="2:15" x14ac:dyDescent="0.25">
      <c r="B4142" t="str">
        <f t="shared" si="64"/>
        <v>1016389076609Total</v>
      </c>
      <c r="C4142" s="504" t="s">
        <v>1294</v>
      </c>
      <c r="D4142" s="505" t="s">
        <v>1295</v>
      </c>
      <c r="E4142" s="505" t="s">
        <v>1295</v>
      </c>
      <c r="F4142" s="505" t="str">
        <f>F4141</f>
        <v>6609</v>
      </c>
      <c r="G4142" s="504" t="s">
        <v>3343</v>
      </c>
      <c r="H4142" s="504" t="s">
        <v>5502</v>
      </c>
      <c r="I4142" s="504">
        <v>24</v>
      </c>
      <c r="J4142" s="504" t="s">
        <v>5502</v>
      </c>
      <c r="K4142" s="504">
        <v>452</v>
      </c>
      <c r="L4142" s="504">
        <v>12</v>
      </c>
      <c r="M4142" s="504">
        <v>0</v>
      </c>
      <c r="N4142" s="504">
        <v>0</v>
      </c>
      <c r="O4142" s="504">
        <v>495</v>
      </c>
    </row>
    <row r="4143" spans="2:15" x14ac:dyDescent="0.25">
      <c r="B4143" t="str">
        <f t="shared" si="64"/>
        <v>1270493030719Female</v>
      </c>
      <c r="C4143" s="256" t="s">
        <v>1296</v>
      </c>
      <c r="D4143" s="17" t="s">
        <v>1297</v>
      </c>
      <c r="E4143" s="17" t="s">
        <v>3250</v>
      </c>
      <c r="F4143" s="17" t="s">
        <v>3251</v>
      </c>
      <c r="G4143" s="256" t="s">
        <v>3904</v>
      </c>
      <c r="H4143" s="256">
        <v>19</v>
      </c>
      <c r="I4143" s="256" t="s">
        <v>5502</v>
      </c>
      <c r="J4143" s="256" t="s">
        <v>5502</v>
      </c>
      <c r="K4143" s="256">
        <v>142</v>
      </c>
      <c r="L4143" s="256" t="s">
        <v>5502</v>
      </c>
      <c r="M4143" s="256">
        <v>0</v>
      </c>
      <c r="N4143" s="256">
        <v>0</v>
      </c>
      <c r="O4143" s="256">
        <v>170</v>
      </c>
    </row>
    <row r="4144" spans="2:15" x14ac:dyDescent="0.25">
      <c r="B4144" t="str">
        <f t="shared" si="64"/>
        <v>1270493030719Male</v>
      </c>
      <c r="C4144" s="256" t="s">
        <v>1296</v>
      </c>
      <c r="D4144" s="17" t="s">
        <v>1297</v>
      </c>
      <c r="E4144" s="17" t="s">
        <v>3250</v>
      </c>
      <c r="F4144" s="17" t="s">
        <v>3251</v>
      </c>
      <c r="G4144" s="256" t="s">
        <v>3905</v>
      </c>
      <c r="H4144" s="256">
        <v>20</v>
      </c>
      <c r="I4144" s="256" t="s">
        <v>5502</v>
      </c>
      <c r="J4144" s="256">
        <v>0</v>
      </c>
      <c r="K4144" s="256">
        <v>145</v>
      </c>
      <c r="L4144" s="256" t="s">
        <v>5502</v>
      </c>
      <c r="M4144" s="256">
        <v>0</v>
      </c>
      <c r="N4144" s="256" t="s">
        <v>5502</v>
      </c>
      <c r="O4144" s="256">
        <v>172</v>
      </c>
    </row>
    <row r="4145" spans="2:15" x14ac:dyDescent="0.25">
      <c r="B4145" t="str">
        <f t="shared" si="64"/>
        <v>1270493030719Total</v>
      </c>
      <c r="C4145" s="504" t="s">
        <v>1296</v>
      </c>
      <c r="D4145" s="505" t="s">
        <v>1297</v>
      </c>
      <c r="E4145" s="505" t="s">
        <v>3250</v>
      </c>
      <c r="F4145" s="505" t="str">
        <f>F4144</f>
        <v>0719</v>
      </c>
      <c r="G4145" s="504" t="s">
        <v>3343</v>
      </c>
      <c r="H4145" s="504">
        <v>39</v>
      </c>
      <c r="I4145" s="504" t="s">
        <v>5502</v>
      </c>
      <c r="J4145" s="504" t="s">
        <v>5502</v>
      </c>
      <c r="K4145" s="504">
        <v>287</v>
      </c>
      <c r="L4145" s="504" t="s">
        <v>5502</v>
      </c>
      <c r="M4145" s="504">
        <v>0</v>
      </c>
      <c r="N4145" s="504" t="s">
        <v>5502</v>
      </c>
      <c r="O4145" s="504">
        <v>342</v>
      </c>
    </row>
    <row r="4146" spans="2:15" x14ac:dyDescent="0.25">
      <c r="B4146" t="str">
        <f t="shared" si="64"/>
        <v>1234690074959Female</v>
      </c>
      <c r="C4146" s="256" t="s">
        <v>1298</v>
      </c>
      <c r="D4146" s="17" t="s">
        <v>1299</v>
      </c>
      <c r="E4146" s="17" t="s">
        <v>1299</v>
      </c>
      <c r="F4146" s="17" t="s">
        <v>3900</v>
      </c>
      <c r="G4146" s="256" t="s">
        <v>3904</v>
      </c>
      <c r="H4146" s="256">
        <v>0</v>
      </c>
      <c r="I4146" s="256">
        <v>32</v>
      </c>
      <c r="J4146" s="256" t="s">
        <v>5502</v>
      </c>
      <c r="K4146" s="256">
        <v>179</v>
      </c>
      <c r="L4146" s="256" t="s">
        <v>5502</v>
      </c>
      <c r="M4146" s="256">
        <v>0</v>
      </c>
      <c r="N4146" s="256">
        <v>0</v>
      </c>
      <c r="O4146" s="256">
        <v>221</v>
      </c>
    </row>
    <row r="4147" spans="2:15" x14ac:dyDescent="0.25">
      <c r="B4147" t="str">
        <f t="shared" si="64"/>
        <v>1234690074959Male</v>
      </c>
      <c r="C4147" s="256" t="s">
        <v>1298</v>
      </c>
      <c r="D4147" s="17" t="s">
        <v>1299</v>
      </c>
      <c r="E4147" s="17" t="s">
        <v>1299</v>
      </c>
      <c r="F4147" s="17" t="s">
        <v>3900</v>
      </c>
      <c r="G4147" s="256" t="s">
        <v>3905</v>
      </c>
      <c r="H4147" s="256" t="s">
        <v>5502</v>
      </c>
      <c r="I4147" s="256">
        <v>18</v>
      </c>
      <c r="J4147" s="256">
        <v>16</v>
      </c>
      <c r="K4147" s="256">
        <v>276</v>
      </c>
      <c r="L4147" s="256" t="s">
        <v>5502</v>
      </c>
      <c r="M4147" s="256" t="s">
        <v>5502</v>
      </c>
      <c r="N4147" s="256">
        <v>0</v>
      </c>
      <c r="O4147" s="256">
        <v>315</v>
      </c>
    </row>
    <row r="4148" spans="2:15" x14ac:dyDescent="0.25">
      <c r="B4148" t="str">
        <f t="shared" si="64"/>
        <v>1234690074959Total</v>
      </c>
      <c r="C4148" s="504" t="s">
        <v>1298</v>
      </c>
      <c r="D4148" s="505" t="s">
        <v>1299</v>
      </c>
      <c r="E4148" s="505" t="s">
        <v>1299</v>
      </c>
      <c r="F4148" s="505" t="str">
        <f>F4147</f>
        <v>4959</v>
      </c>
      <c r="G4148" s="504" t="s">
        <v>3343</v>
      </c>
      <c r="H4148" s="504" t="s">
        <v>5502</v>
      </c>
      <c r="I4148" s="504">
        <v>50</v>
      </c>
      <c r="J4148" s="504" t="s">
        <v>5502</v>
      </c>
      <c r="K4148" s="504">
        <v>455</v>
      </c>
      <c r="L4148" s="504" t="s">
        <v>5502</v>
      </c>
      <c r="M4148" s="504" t="s">
        <v>5502</v>
      </c>
      <c r="N4148" s="504">
        <v>0</v>
      </c>
      <c r="O4148" s="504">
        <v>536</v>
      </c>
    </row>
    <row r="4149" spans="2:15" x14ac:dyDescent="0.25">
      <c r="B4149" t="str">
        <f t="shared" si="64"/>
        <v>1196489036704Female</v>
      </c>
      <c r="C4149" s="256" t="s">
        <v>1300</v>
      </c>
      <c r="D4149" s="17" t="s">
        <v>1301</v>
      </c>
      <c r="E4149" s="17" t="s">
        <v>3252</v>
      </c>
      <c r="F4149" s="17" t="s">
        <v>3253</v>
      </c>
      <c r="G4149" s="256" t="s">
        <v>3904</v>
      </c>
      <c r="H4149" s="256">
        <v>0</v>
      </c>
      <c r="I4149" s="256" t="s">
        <v>5502</v>
      </c>
      <c r="J4149" s="256">
        <v>12</v>
      </c>
      <c r="K4149" s="256">
        <v>282</v>
      </c>
      <c r="L4149" s="256" t="s">
        <v>5502</v>
      </c>
      <c r="M4149" s="256">
        <v>0</v>
      </c>
      <c r="N4149" s="256">
        <v>0</v>
      </c>
      <c r="O4149" s="256">
        <v>312</v>
      </c>
    </row>
    <row r="4150" spans="2:15" x14ac:dyDescent="0.25">
      <c r="B4150" t="str">
        <f t="shared" si="64"/>
        <v>1196489036704Male</v>
      </c>
      <c r="C4150" s="256" t="s">
        <v>1300</v>
      </c>
      <c r="D4150" s="17" t="s">
        <v>1301</v>
      </c>
      <c r="E4150" s="17" t="s">
        <v>3252</v>
      </c>
      <c r="F4150" s="17" t="s">
        <v>3253</v>
      </c>
      <c r="G4150" s="256" t="s">
        <v>3905</v>
      </c>
      <c r="H4150" s="256">
        <v>0</v>
      </c>
      <c r="I4150" s="256" t="s">
        <v>5502</v>
      </c>
      <c r="J4150" s="256">
        <v>15</v>
      </c>
      <c r="K4150" s="256">
        <v>290</v>
      </c>
      <c r="L4150" s="256" t="s">
        <v>5502</v>
      </c>
      <c r="M4150" s="256" t="s">
        <v>5502</v>
      </c>
      <c r="N4150" s="256">
        <v>0</v>
      </c>
      <c r="O4150" s="256">
        <v>318</v>
      </c>
    </row>
    <row r="4151" spans="2:15" x14ac:dyDescent="0.25">
      <c r="B4151" t="str">
        <f t="shared" si="64"/>
        <v>1196489036704Total</v>
      </c>
      <c r="C4151" s="504" t="s">
        <v>1300</v>
      </c>
      <c r="D4151" s="505" t="s">
        <v>1301</v>
      </c>
      <c r="E4151" s="505" t="s">
        <v>3252</v>
      </c>
      <c r="F4151" s="505" t="str">
        <f>F4150</f>
        <v>6704</v>
      </c>
      <c r="G4151" s="504" t="s">
        <v>3343</v>
      </c>
      <c r="H4151" s="504">
        <v>0</v>
      </c>
      <c r="I4151" s="504">
        <v>17</v>
      </c>
      <c r="J4151" s="504">
        <v>27</v>
      </c>
      <c r="K4151" s="504">
        <v>572</v>
      </c>
      <c r="L4151" s="504" t="s">
        <v>5502</v>
      </c>
      <c r="M4151" s="504" t="s">
        <v>5502</v>
      </c>
      <c r="N4151" s="504">
        <v>0</v>
      </c>
      <c r="O4151" s="504">
        <v>630</v>
      </c>
    </row>
    <row r="4152" spans="2:15" x14ac:dyDescent="0.25">
      <c r="B4152" t="str">
        <f t="shared" si="64"/>
        <v>1196489037341Female</v>
      </c>
      <c r="C4152" s="256" t="s">
        <v>1300</v>
      </c>
      <c r="D4152" s="17" t="s">
        <v>1301</v>
      </c>
      <c r="E4152" s="17" t="s">
        <v>3254</v>
      </c>
      <c r="F4152" s="17" t="s">
        <v>3255</v>
      </c>
      <c r="G4152" s="256" t="s">
        <v>3904</v>
      </c>
      <c r="H4152" s="256">
        <v>0</v>
      </c>
      <c r="I4152" s="256" t="s">
        <v>5502</v>
      </c>
      <c r="J4152" s="256" t="s">
        <v>5502</v>
      </c>
      <c r="K4152" s="256">
        <v>132</v>
      </c>
      <c r="L4152" s="256" t="s">
        <v>5502</v>
      </c>
      <c r="M4152" s="256" t="s">
        <v>5502</v>
      </c>
      <c r="N4152" s="256">
        <v>0</v>
      </c>
      <c r="O4152" s="256">
        <v>148</v>
      </c>
    </row>
    <row r="4153" spans="2:15" x14ac:dyDescent="0.25">
      <c r="B4153" t="str">
        <f t="shared" si="64"/>
        <v>1196489037341Male</v>
      </c>
      <c r="C4153" s="256" t="s">
        <v>1300</v>
      </c>
      <c r="D4153" s="17" t="s">
        <v>1301</v>
      </c>
      <c r="E4153" s="17" t="s">
        <v>3254</v>
      </c>
      <c r="F4153" s="17" t="s">
        <v>3255</v>
      </c>
      <c r="G4153" s="256" t="s">
        <v>3905</v>
      </c>
      <c r="H4153" s="256">
        <v>0</v>
      </c>
      <c r="I4153" s="256" t="s">
        <v>5502</v>
      </c>
      <c r="J4153" s="256" t="s">
        <v>5502</v>
      </c>
      <c r="K4153" s="256">
        <v>131</v>
      </c>
      <c r="L4153" s="256" t="s">
        <v>5502</v>
      </c>
      <c r="M4153" s="256">
        <v>0</v>
      </c>
      <c r="N4153" s="256">
        <v>0</v>
      </c>
      <c r="O4153" s="256">
        <v>148</v>
      </c>
    </row>
    <row r="4154" spans="2:15" x14ac:dyDescent="0.25">
      <c r="B4154" t="str">
        <f t="shared" si="64"/>
        <v>1196489037341Total</v>
      </c>
      <c r="C4154" s="504" t="s">
        <v>1300</v>
      </c>
      <c r="D4154" s="505" t="s">
        <v>1301</v>
      </c>
      <c r="E4154" s="505" t="s">
        <v>3254</v>
      </c>
      <c r="F4154" s="505" t="str">
        <f>F4153</f>
        <v>7341</v>
      </c>
      <c r="G4154" s="504" t="s">
        <v>3343</v>
      </c>
      <c r="H4154" s="504">
        <v>0</v>
      </c>
      <c r="I4154" s="504" t="s">
        <v>5502</v>
      </c>
      <c r="J4154" s="504">
        <v>18</v>
      </c>
      <c r="K4154" s="504">
        <v>263</v>
      </c>
      <c r="L4154" s="504" t="s">
        <v>5502</v>
      </c>
      <c r="M4154" s="504" t="s">
        <v>5502</v>
      </c>
      <c r="N4154" s="504">
        <v>0</v>
      </c>
      <c r="O4154" s="504">
        <v>296</v>
      </c>
    </row>
    <row r="4155" spans="2:15" x14ac:dyDescent="0.25">
      <c r="B4155" t="str">
        <f t="shared" si="64"/>
        <v>1081185038379Female</v>
      </c>
      <c r="C4155" s="256" t="s">
        <v>1302</v>
      </c>
      <c r="D4155" s="17" t="s">
        <v>1303</v>
      </c>
      <c r="E4155" s="17" t="s">
        <v>3256</v>
      </c>
      <c r="F4155" s="17" t="s">
        <v>10845</v>
      </c>
      <c r="G4155" s="256" t="s">
        <v>3904</v>
      </c>
      <c r="H4155" s="256">
        <v>0</v>
      </c>
      <c r="I4155" s="256" t="s">
        <v>5502</v>
      </c>
      <c r="J4155" s="256" t="s">
        <v>5502</v>
      </c>
      <c r="K4155" s="256">
        <v>295</v>
      </c>
      <c r="L4155" s="256" t="s">
        <v>5502</v>
      </c>
      <c r="M4155" s="256" t="s">
        <v>5502</v>
      </c>
      <c r="N4155" s="256">
        <v>0</v>
      </c>
      <c r="O4155" s="256">
        <v>319</v>
      </c>
    </row>
    <row r="4156" spans="2:15" x14ac:dyDescent="0.25">
      <c r="B4156" t="str">
        <f t="shared" si="64"/>
        <v>1081185038379Male</v>
      </c>
      <c r="C4156" s="256" t="s">
        <v>1302</v>
      </c>
      <c r="D4156" s="17" t="s">
        <v>1303</v>
      </c>
      <c r="E4156" s="17" t="s">
        <v>3256</v>
      </c>
      <c r="F4156" s="17" t="s">
        <v>10845</v>
      </c>
      <c r="G4156" s="256" t="s">
        <v>3905</v>
      </c>
      <c r="H4156" s="256">
        <v>0</v>
      </c>
      <c r="I4156" s="256" t="s">
        <v>5502</v>
      </c>
      <c r="J4156" s="256" t="s">
        <v>5502</v>
      </c>
      <c r="K4156" s="256">
        <v>321</v>
      </c>
      <c r="L4156" s="256" t="s">
        <v>5502</v>
      </c>
      <c r="M4156" s="256" t="s">
        <v>5502</v>
      </c>
      <c r="N4156" s="256" t="s">
        <v>5502</v>
      </c>
      <c r="O4156" s="256">
        <v>343</v>
      </c>
    </row>
    <row r="4157" spans="2:15" x14ac:dyDescent="0.25">
      <c r="B4157" t="str">
        <f t="shared" si="64"/>
        <v>1081185038379Total</v>
      </c>
      <c r="C4157" s="504" t="s">
        <v>1302</v>
      </c>
      <c r="D4157" s="505" t="s">
        <v>1303</v>
      </c>
      <c r="E4157" s="505" t="s">
        <v>3256</v>
      </c>
      <c r="F4157" s="505" t="str">
        <f>F4156</f>
        <v>8379</v>
      </c>
      <c r="G4157" s="504" t="s">
        <v>3343</v>
      </c>
      <c r="H4157" s="504">
        <v>0</v>
      </c>
      <c r="I4157" s="504" t="s">
        <v>5502</v>
      </c>
      <c r="J4157" s="504" t="s">
        <v>5502</v>
      </c>
      <c r="K4157" s="504">
        <v>616</v>
      </c>
      <c r="L4157" s="504">
        <v>13</v>
      </c>
      <c r="M4157" s="504">
        <v>19</v>
      </c>
      <c r="N4157" s="504" t="s">
        <v>5502</v>
      </c>
      <c r="O4157" s="504">
        <v>662</v>
      </c>
    </row>
    <row r="4158" spans="2:15" x14ac:dyDescent="0.25">
      <c r="B4158" t="str">
        <f t="shared" si="64"/>
        <v>1213978032848Female</v>
      </c>
      <c r="C4158" s="256" t="s">
        <v>1304</v>
      </c>
      <c r="D4158" s="17" t="s">
        <v>1305</v>
      </c>
      <c r="E4158" s="17" t="s">
        <v>3257</v>
      </c>
      <c r="F4158" s="17" t="s">
        <v>3258</v>
      </c>
      <c r="G4158" s="256" t="s">
        <v>3904</v>
      </c>
      <c r="H4158" s="256" t="s">
        <v>5502</v>
      </c>
      <c r="I4158" s="256">
        <v>69</v>
      </c>
      <c r="J4158" s="256">
        <v>189</v>
      </c>
      <c r="K4158" s="256">
        <v>425</v>
      </c>
      <c r="L4158" s="256">
        <v>14</v>
      </c>
      <c r="M4158" s="256">
        <v>34</v>
      </c>
      <c r="N4158" s="256" t="s">
        <v>5502</v>
      </c>
      <c r="O4158" s="256">
        <v>735</v>
      </c>
    </row>
    <row r="4159" spans="2:15" x14ac:dyDescent="0.25">
      <c r="B4159" t="str">
        <f t="shared" si="64"/>
        <v>1213978032848Male</v>
      </c>
      <c r="C4159" s="256" t="s">
        <v>1304</v>
      </c>
      <c r="D4159" s="17" t="s">
        <v>1305</v>
      </c>
      <c r="E4159" s="17" t="s">
        <v>3257</v>
      </c>
      <c r="F4159" s="17" t="s">
        <v>3258</v>
      </c>
      <c r="G4159" s="256" t="s">
        <v>3905</v>
      </c>
      <c r="H4159" s="256" t="s">
        <v>5502</v>
      </c>
      <c r="I4159" s="256">
        <v>66</v>
      </c>
      <c r="J4159" s="256">
        <v>191</v>
      </c>
      <c r="K4159" s="256">
        <v>382</v>
      </c>
      <c r="L4159" s="256">
        <v>18</v>
      </c>
      <c r="M4159" s="256">
        <v>39</v>
      </c>
      <c r="N4159" s="256" t="s">
        <v>5502</v>
      </c>
      <c r="O4159" s="256">
        <v>702</v>
      </c>
    </row>
    <row r="4160" spans="2:15" x14ac:dyDescent="0.25">
      <c r="B4160" t="str">
        <f t="shared" si="64"/>
        <v>1213978032848Total</v>
      </c>
      <c r="C4160" s="504" t="s">
        <v>1304</v>
      </c>
      <c r="D4160" s="505" t="s">
        <v>1305</v>
      </c>
      <c r="E4160" s="505" t="s">
        <v>3257</v>
      </c>
      <c r="F4160" s="505" t="str">
        <f>F4159</f>
        <v>2848</v>
      </c>
      <c r="G4160" s="504" t="s">
        <v>3343</v>
      </c>
      <c r="H4160" s="504" t="s">
        <v>5502</v>
      </c>
      <c r="I4160" s="504">
        <v>135</v>
      </c>
      <c r="J4160" s="504">
        <v>380</v>
      </c>
      <c r="K4160" s="504">
        <v>807</v>
      </c>
      <c r="L4160" s="504">
        <v>32</v>
      </c>
      <c r="M4160" s="504">
        <v>73</v>
      </c>
      <c r="N4160" s="504" t="s">
        <v>5502</v>
      </c>
      <c r="O4160" s="504">
        <v>1437</v>
      </c>
    </row>
    <row r="4161" spans="2:15" x14ac:dyDescent="0.25">
      <c r="B4161" t="str">
        <f t="shared" si="64"/>
        <v>1213978035241Female</v>
      </c>
      <c r="C4161" s="256" t="s">
        <v>1304</v>
      </c>
      <c r="D4161" s="17" t="s">
        <v>1305</v>
      </c>
      <c r="E4161" s="17" t="s">
        <v>3259</v>
      </c>
      <c r="F4161" s="17" t="s">
        <v>3260</v>
      </c>
      <c r="G4161" s="256" t="s">
        <v>3904</v>
      </c>
      <c r="H4161" s="256">
        <v>0</v>
      </c>
      <c r="I4161" s="256">
        <v>32</v>
      </c>
      <c r="J4161" s="256">
        <v>94</v>
      </c>
      <c r="K4161" s="256">
        <v>175</v>
      </c>
      <c r="L4161" s="256" t="s">
        <v>5502</v>
      </c>
      <c r="M4161" s="256" t="s">
        <v>5502</v>
      </c>
      <c r="N4161" s="256">
        <v>0</v>
      </c>
      <c r="O4161" s="256">
        <v>328</v>
      </c>
    </row>
    <row r="4162" spans="2:15" x14ac:dyDescent="0.25">
      <c r="B4162" t="str">
        <f t="shared" si="64"/>
        <v>1213978035241Male</v>
      </c>
      <c r="C4162" s="256" t="s">
        <v>1304</v>
      </c>
      <c r="D4162" s="17" t="s">
        <v>1305</v>
      </c>
      <c r="E4162" s="17" t="s">
        <v>3259</v>
      </c>
      <c r="F4162" s="17" t="s">
        <v>3260</v>
      </c>
      <c r="G4162" s="256" t="s">
        <v>3905</v>
      </c>
      <c r="H4162" s="256">
        <v>0</v>
      </c>
      <c r="I4162" s="256">
        <v>33</v>
      </c>
      <c r="J4162" s="256">
        <v>95</v>
      </c>
      <c r="K4162" s="256">
        <v>229</v>
      </c>
      <c r="L4162" s="256" t="s">
        <v>5502</v>
      </c>
      <c r="M4162" s="256" t="s">
        <v>5502</v>
      </c>
      <c r="N4162" s="256">
        <v>0</v>
      </c>
      <c r="O4162" s="256">
        <v>378</v>
      </c>
    </row>
    <row r="4163" spans="2:15" x14ac:dyDescent="0.25">
      <c r="B4163" t="str">
        <f t="shared" si="64"/>
        <v>1213978035241Total</v>
      </c>
      <c r="C4163" s="504" t="s">
        <v>1304</v>
      </c>
      <c r="D4163" s="505" t="s">
        <v>1305</v>
      </c>
      <c r="E4163" s="505" t="s">
        <v>3259</v>
      </c>
      <c r="F4163" s="505" t="str">
        <f>F4162</f>
        <v>5241</v>
      </c>
      <c r="G4163" s="504" t="s">
        <v>3343</v>
      </c>
      <c r="H4163" s="504">
        <v>0</v>
      </c>
      <c r="I4163" s="504">
        <v>65</v>
      </c>
      <c r="J4163" s="504">
        <v>189</v>
      </c>
      <c r="K4163" s="504">
        <v>404</v>
      </c>
      <c r="L4163" s="504">
        <v>21</v>
      </c>
      <c r="M4163" s="504">
        <v>27</v>
      </c>
      <c r="N4163" s="504">
        <v>0</v>
      </c>
      <c r="O4163" s="504">
        <v>706</v>
      </c>
    </row>
    <row r="4164" spans="2:15" x14ac:dyDescent="0.25">
      <c r="B4164" t="str">
        <f t="shared" si="64"/>
        <v>1252300027907Female</v>
      </c>
      <c r="C4164" s="256" t="s">
        <v>1306</v>
      </c>
      <c r="D4164" s="17" t="s">
        <v>1307</v>
      </c>
      <c r="E4164" s="17" t="s">
        <v>1307</v>
      </c>
      <c r="F4164" s="17" t="s">
        <v>3261</v>
      </c>
      <c r="G4164" s="256" t="s">
        <v>3904</v>
      </c>
      <c r="H4164" s="256">
        <v>0</v>
      </c>
      <c r="I4164" s="256">
        <v>47</v>
      </c>
      <c r="J4164" s="256" t="s">
        <v>5502</v>
      </c>
      <c r="K4164" s="256" t="s">
        <v>5502</v>
      </c>
      <c r="L4164" s="256">
        <v>0</v>
      </c>
      <c r="M4164" s="256">
        <v>0</v>
      </c>
      <c r="N4164" s="256">
        <v>0</v>
      </c>
      <c r="O4164" s="256">
        <v>50</v>
      </c>
    </row>
    <row r="4165" spans="2:15" x14ac:dyDescent="0.25">
      <c r="B4165" t="str">
        <f t="shared" ref="B4165:B4228" si="65">C4165&amp;F4165&amp;G4165</f>
        <v>1252300027907Male</v>
      </c>
      <c r="C4165" s="256" t="s">
        <v>1306</v>
      </c>
      <c r="D4165" s="17" t="s">
        <v>1307</v>
      </c>
      <c r="E4165" s="17" t="s">
        <v>1307</v>
      </c>
      <c r="F4165" s="17" t="s">
        <v>3261</v>
      </c>
      <c r="G4165" s="256" t="s">
        <v>3905</v>
      </c>
      <c r="H4165" s="256">
        <v>0</v>
      </c>
      <c r="I4165" s="256">
        <v>32</v>
      </c>
      <c r="J4165" s="256">
        <v>0</v>
      </c>
      <c r="K4165" s="256">
        <v>0</v>
      </c>
      <c r="L4165" s="256">
        <v>0</v>
      </c>
      <c r="M4165" s="256">
        <v>0</v>
      </c>
      <c r="N4165" s="256">
        <v>0</v>
      </c>
      <c r="O4165" s="256">
        <v>32</v>
      </c>
    </row>
    <row r="4166" spans="2:15" x14ac:dyDescent="0.25">
      <c r="B4166" t="str">
        <f t="shared" si="65"/>
        <v>1252300027907Total</v>
      </c>
      <c r="C4166" s="504" t="s">
        <v>1306</v>
      </c>
      <c r="D4166" s="505" t="s">
        <v>1307</v>
      </c>
      <c r="E4166" s="505" t="s">
        <v>1307</v>
      </c>
      <c r="F4166" s="505" t="str">
        <f>F4165</f>
        <v>7907</v>
      </c>
      <c r="G4166" s="504" t="s">
        <v>3343</v>
      </c>
      <c r="H4166" s="504">
        <v>0</v>
      </c>
      <c r="I4166" s="504">
        <v>79</v>
      </c>
      <c r="J4166" s="504" t="s">
        <v>5502</v>
      </c>
      <c r="K4166" s="504" t="s">
        <v>5502</v>
      </c>
      <c r="L4166" s="504">
        <v>0</v>
      </c>
      <c r="M4166" s="504">
        <v>0</v>
      </c>
      <c r="N4166" s="504">
        <v>0</v>
      </c>
      <c r="O4166" s="504">
        <v>82</v>
      </c>
    </row>
    <row r="4167" spans="2:15" x14ac:dyDescent="0.25">
      <c r="B4167" t="str">
        <f t="shared" si="65"/>
        <v>1184086076632Female</v>
      </c>
      <c r="C4167" s="256" t="s">
        <v>1308</v>
      </c>
      <c r="D4167" s="17" t="s">
        <v>1309</v>
      </c>
      <c r="E4167" s="17" t="s">
        <v>1309</v>
      </c>
      <c r="F4167" s="17" t="s">
        <v>3901</v>
      </c>
      <c r="G4167" s="256" t="s">
        <v>3904</v>
      </c>
      <c r="H4167" s="256">
        <v>0</v>
      </c>
      <c r="I4167" s="256" t="s">
        <v>5502</v>
      </c>
      <c r="J4167" s="256">
        <v>53</v>
      </c>
      <c r="K4167" s="256">
        <v>242</v>
      </c>
      <c r="L4167" s="256" t="s">
        <v>5502</v>
      </c>
      <c r="M4167" s="256">
        <v>0</v>
      </c>
      <c r="N4167" s="256">
        <v>0</v>
      </c>
      <c r="O4167" s="256">
        <v>340</v>
      </c>
    </row>
    <row r="4168" spans="2:15" x14ac:dyDescent="0.25">
      <c r="B4168" t="str">
        <f t="shared" si="65"/>
        <v>1184086076632Male</v>
      </c>
      <c r="C4168" s="256" t="s">
        <v>1308</v>
      </c>
      <c r="D4168" s="17" t="s">
        <v>1309</v>
      </c>
      <c r="E4168" s="17" t="s">
        <v>1309</v>
      </c>
      <c r="F4168" s="17" t="s">
        <v>3901</v>
      </c>
      <c r="G4168" s="256" t="s">
        <v>3905</v>
      </c>
      <c r="H4168" s="256">
        <v>0</v>
      </c>
      <c r="I4168" s="256">
        <v>88</v>
      </c>
      <c r="J4168" s="256" t="s">
        <v>5502</v>
      </c>
      <c r="K4168" s="256">
        <v>419</v>
      </c>
      <c r="L4168" s="256" t="s">
        <v>5502</v>
      </c>
      <c r="M4168" s="256">
        <v>0</v>
      </c>
      <c r="N4168" s="256">
        <v>0</v>
      </c>
      <c r="O4168" s="256">
        <v>587</v>
      </c>
    </row>
    <row r="4169" spans="2:15" x14ac:dyDescent="0.25">
      <c r="B4169" t="str">
        <f t="shared" si="65"/>
        <v>1184086076632Total</v>
      </c>
      <c r="C4169" s="504" t="s">
        <v>1308</v>
      </c>
      <c r="D4169" s="505" t="s">
        <v>1309</v>
      </c>
      <c r="E4169" s="505" t="s">
        <v>1309</v>
      </c>
      <c r="F4169" s="505" t="str">
        <f>F4168</f>
        <v>6632</v>
      </c>
      <c r="G4169" s="504" t="s">
        <v>3343</v>
      </c>
      <c r="H4169" s="504">
        <v>0</v>
      </c>
      <c r="I4169" s="504" t="s">
        <v>5502</v>
      </c>
      <c r="J4169" s="504" t="s">
        <v>5502</v>
      </c>
      <c r="K4169" s="504">
        <v>661</v>
      </c>
      <c r="L4169" s="504" t="s">
        <v>5502</v>
      </c>
      <c r="M4169" s="504">
        <v>0</v>
      </c>
      <c r="N4169" s="504">
        <v>0</v>
      </c>
      <c r="O4169" s="504">
        <v>927</v>
      </c>
    </row>
    <row r="4170" spans="2:15" x14ac:dyDescent="0.25">
      <c r="B4170" t="str">
        <f t="shared" si="65"/>
        <v>1184088523009Female</v>
      </c>
      <c r="C4170" s="256" t="s">
        <v>1310</v>
      </c>
      <c r="D4170" s="17" t="s">
        <v>1311</v>
      </c>
      <c r="E4170" s="17" t="s">
        <v>3262</v>
      </c>
      <c r="F4170" s="17" t="s">
        <v>3263</v>
      </c>
      <c r="G4170" s="256" t="s">
        <v>3904</v>
      </c>
      <c r="H4170" s="256">
        <v>0</v>
      </c>
      <c r="I4170" s="256">
        <v>89</v>
      </c>
      <c r="J4170" s="256">
        <v>116</v>
      </c>
      <c r="K4170" s="256">
        <v>173</v>
      </c>
      <c r="L4170" s="256" t="s">
        <v>5502</v>
      </c>
      <c r="M4170" s="256" t="s">
        <v>5502</v>
      </c>
      <c r="N4170" s="256">
        <v>0</v>
      </c>
      <c r="O4170" s="256">
        <v>399</v>
      </c>
    </row>
    <row r="4171" spans="2:15" x14ac:dyDescent="0.25">
      <c r="B4171" t="str">
        <f t="shared" si="65"/>
        <v>1184088523009Male</v>
      </c>
      <c r="C4171" s="256" t="s">
        <v>1310</v>
      </c>
      <c r="D4171" s="17" t="s">
        <v>1311</v>
      </c>
      <c r="E4171" s="17" t="s">
        <v>3262</v>
      </c>
      <c r="F4171" s="17" t="s">
        <v>3263</v>
      </c>
      <c r="G4171" s="256" t="s">
        <v>3905</v>
      </c>
      <c r="H4171" s="256">
        <v>0</v>
      </c>
      <c r="I4171" s="256">
        <v>127</v>
      </c>
      <c r="J4171" s="256">
        <v>149</v>
      </c>
      <c r="K4171" s="256">
        <v>191</v>
      </c>
      <c r="L4171" s="256">
        <v>21</v>
      </c>
      <c r="M4171" s="256">
        <v>14</v>
      </c>
      <c r="N4171" s="256">
        <v>0</v>
      </c>
      <c r="O4171" s="256">
        <v>502</v>
      </c>
    </row>
    <row r="4172" spans="2:15" x14ac:dyDescent="0.25">
      <c r="B4172" t="str">
        <f t="shared" si="65"/>
        <v>1184088523009Total</v>
      </c>
      <c r="C4172" s="504" t="s">
        <v>1310</v>
      </c>
      <c r="D4172" s="505" t="s">
        <v>1311</v>
      </c>
      <c r="E4172" s="505" t="s">
        <v>3262</v>
      </c>
      <c r="F4172" s="505" t="str">
        <f>F4171</f>
        <v>3009</v>
      </c>
      <c r="G4172" s="504" t="s">
        <v>3343</v>
      </c>
      <c r="H4172" s="504">
        <v>0</v>
      </c>
      <c r="I4172" s="504">
        <v>216</v>
      </c>
      <c r="J4172" s="504">
        <v>265</v>
      </c>
      <c r="K4172" s="504">
        <v>364</v>
      </c>
      <c r="L4172" s="504" t="s">
        <v>5502</v>
      </c>
      <c r="M4172" s="504" t="s">
        <v>5502</v>
      </c>
      <c r="N4172" s="504">
        <v>0</v>
      </c>
      <c r="O4172" s="504">
        <v>901</v>
      </c>
    </row>
    <row r="4173" spans="2:15" x14ac:dyDescent="0.25">
      <c r="B4173" t="str">
        <f t="shared" si="65"/>
        <v>1184088523008Female</v>
      </c>
      <c r="C4173" s="256" t="s">
        <v>1310</v>
      </c>
      <c r="D4173" s="17" t="s">
        <v>1311</v>
      </c>
      <c r="E4173" s="17" t="s">
        <v>3264</v>
      </c>
      <c r="F4173" s="17" t="s">
        <v>3265</v>
      </c>
      <c r="G4173" s="256" t="s">
        <v>3904</v>
      </c>
      <c r="H4173" s="256">
        <v>0</v>
      </c>
      <c r="I4173" s="256">
        <v>109</v>
      </c>
      <c r="J4173" s="256">
        <v>189</v>
      </c>
      <c r="K4173" s="256">
        <v>137</v>
      </c>
      <c r="L4173" s="256" t="s">
        <v>5502</v>
      </c>
      <c r="M4173" s="256" t="s">
        <v>5502</v>
      </c>
      <c r="N4173" s="256">
        <v>0</v>
      </c>
      <c r="O4173" s="256">
        <v>452</v>
      </c>
    </row>
    <row r="4174" spans="2:15" x14ac:dyDescent="0.25">
      <c r="B4174" t="str">
        <f t="shared" si="65"/>
        <v>1184088523008Male</v>
      </c>
      <c r="C4174" s="256" t="s">
        <v>1310</v>
      </c>
      <c r="D4174" s="17" t="s">
        <v>1311</v>
      </c>
      <c r="E4174" s="17" t="s">
        <v>3264</v>
      </c>
      <c r="F4174" s="17" t="s">
        <v>3265</v>
      </c>
      <c r="G4174" s="256" t="s">
        <v>3905</v>
      </c>
      <c r="H4174" s="256">
        <v>0</v>
      </c>
      <c r="I4174" s="256">
        <v>118</v>
      </c>
      <c r="J4174" s="256">
        <v>178</v>
      </c>
      <c r="K4174" s="256">
        <v>143</v>
      </c>
      <c r="L4174" s="256">
        <v>13</v>
      </c>
      <c r="M4174" s="256" t="s">
        <v>5502</v>
      </c>
      <c r="N4174" s="256" t="s">
        <v>5502</v>
      </c>
      <c r="O4174" s="256">
        <v>459</v>
      </c>
    </row>
    <row r="4175" spans="2:15" x14ac:dyDescent="0.25">
      <c r="B4175" t="str">
        <f t="shared" si="65"/>
        <v>1184088523008Total</v>
      </c>
      <c r="C4175" s="504" t="s">
        <v>1310</v>
      </c>
      <c r="D4175" s="505" t="s">
        <v>1311</v>
      </c>
      <c r="E4175" s="505" t="s">
        <v>3264</v>
      </c>
      <c r="F4175" s="505" t="str">
        <f>F4174</f>
        <v>3008</v>
      </c>
      <c r="G4175" s="504" t="s">
        <v>3343</v>
      </c>
      <c r="H4175" s="504">
        <v>0</v>
      </c>
      <c r="I4175" s="504">
        <v>227</v>
      </c>
      <c r="J4175" s="504">
        <v>367</v>
      </c>
      <c r="K4175" s="504">
        <v>280</v>
      </c>
      <c r="L4175" s="504" t="s">
        <v>5502</v>
      </c>
      <c r="M4175" s="504" t="s">
        <v>5502</v>
      </c>
      <c r="N4175" s="504" t="s">
        <v>5502</v>
      </c>
      <c r="O4175" s="504">
        <v>911</v>
      </c>
    </row>
    <row r="4176" spans="2:15" x14ac:dyDescent="0.25">
      <c r="B4176" t="str">
        <f t="shared" si="65"/>
        <v>1184088523007Female</v>
      </c>
      <c r="C4176" s="256" t="s">
        <v>1310</v>
      </c>
      <c r="D4176" s="17" t="s">
        <v>1311</v>
      </c>
      <c r="E4176" s="17" t="s">
        <v>3266</v>
      </c>
      <c r="F4176" s="17" t="s">
        <v>3267</v>
      </c>
      <c r="G4176" s="256" t="s">
        <v>3904</v>
      </c>
      <c r="H4176" s="256">
        <v>0</v>
      </c>
      <c r="I4176" s="256">
        <v>38</v>
      </c>
      <c r="J4176" s="256">
        <v>71</v>
      </c>
      <c r="K4176" s="256">
        <v>297</v>
      </c>
      <c r="L4176" s="256" t="s">
        <v>5502</v>
      </c>
      <c r="M4176" s="256" t="s">
        <v>5502</v>
      </c>
      <c r="N4176" s="256">
        <v>0</v>
      </c>
      <c r="O4176" s="256">
        <v>424</v>
      </c>
    </row>
    <row r="4177" spans="2:15" x14ac:dyDescent="0.25">
      <c r="B4177" t="str">
        <f t="shared" si="65"/>
        <v>1184088523007Male</v>
      </c>
      <c r="C4177" s="256" t="s">
        <v>1310</v>
      </c>
      <c r="D4177" s="17" t="s">
        <v>1311</v>
      </c>
      <c r="E4177" s="17" t="s">
        <v>3266</v>
      </c>
      <c r="F4177" s="17" t="s">
        <v>3267</v>
      </c>
      <c r="G4177" s="256" t="s">
        <v>3905</v>
      </c>
      <c r="H4177" s="256">
        <v>0</v>
      </c>
      <c r="I4177" s="256">
        <v>63</v>
      </c>
      <c r="J4177" s="256">
        <v>78</v>
      </c>
      <c r="K4177" s="256">
        <v>322</v>
      </c>
      <c r="L4177" s="256">
        <v>13</v>
      </c>
      <c r="M4177" s="256" t="s">
        <v>5502</v>
      </c>
      <c r="N4177" s="256" t="s">
        <v>5502</v>
      </c>
      <c r="O4177" s="256">
        <v>483</v>
      </c>
    </row>
    <row r="4178" spans="2:15" x14ac:dyDescent="0.25">
      <c r="B4178" t="str">
        <f t="shared" si="65"/>
        <v>1184088523007Total</v>
      </c>
      <c r="C4178" s="504" t="s">
        <v>1310</v>
      </c>
      <c r="D4178" s="505" t="s">
        <v>1311</v>
      </c>
      <c r="E4178" s="505" t="s">
        <v>3266</v>
      </c>
      <c r="F4178" s="505" t="str">
        <f>F4177</f>
        <v>3007</v>
      </c>
      <c r="G4178" s="504" t="s">
        <v>3343</v>
      </c>
      <c r="H4178" s="504">
        <v>0</v>
      </c>
      <c r="I4178" s="504">
        <v>101</v>
      </c>
      <c r="J4178" s="504">
        <v>149</v>
      </c>
      <c r="K4178" s="504">
        <v>619</v>
      </c>
      <c r="L4178" s="504" t="s">
        <v>5502</v>
      </c>
      <c r="M4178" s="504" t="s">
        <v>5502</v>
      </c>
      <c r="N4178" s="504" t="s">
        <v>5502</v>
      </c>
      <c r="O4178" s="504">
        <v>907</v>
      </c>
    </row>
    <row r="4179" spans="2:15" x14ac:dyDescent="0.25">
      <c r="B4179" t="str">
        <f t="shared" si="65"/>
        <v>1184088527497Female</v>
      </c>
      <c r="C4179" s="256" t="s">
        <v>1310</v>
      </c>
      <c r="D4179" s="17" t="s">
        <v>1311</v>
      </c>
      <c r="E4179" s="17" t="s">
        <v>3268</v>
      </c>
      <c r="F4179" s="17" t="s">
        <v>3269</v>
      </c>
      <c r="G4179" s="256" t="s">
        <v>3904</v>
      </c>
      <c r="H4179" s="256">
        <v>0</v>
      </c>
      <c r="I4179" s="256">
        <v>25</v>
      </c>
      <c r="J4179" s="256">
        <v>50</v>
      </c>
      <c r="K4179" s="256">
        <v>136</v>
      </c>
      <c r="L4179" s="256" t="s">
        <v>5502</v>
      </c>
      <c r="M4179" s="256" t="s">
        <v>5502</v>
      </c>
      <c r="N4179" s="256">
        <v>0</v>
      </c>
      <c r="O4179" s="256">
        <v>222</v>
      </c>
    </row>
    <row r="4180" spans="2:15" x14ac:dyDescent="0.25">
      <c r="B4180" t="str">
        <f t="shared" si="65"/>
        <v>1184088527497Male</v>
      </c>
      <c r="C4180" s="256" t="s">
        <v>1310</v>
      </c>
      <c r="D4180" s="17" t="s">
        <v>1311</v>
      </c>
      <c r="E4180" s="17" t="s">
        <v>3268</v>
      </c>
      <c r="F4180" s="17" t="s">
        <v>3269</v>
      </c>
      <c r="G4180" s="256" t="s">
        <v>3905</v>
      </c>
      <c r="H4180" s="256">
        <v>0</v>
      </c>
      <c r="I4180" s="256">
        <v>30</v>
      </c>
      <c r="J4180" s="256">
        <v>49</v>
      </c>
      <c r="K4180" s="256">
        <v>136</v>
      </c>
      <c r="L4180" s="256" t="s">
        <v>5502</v>
      </c>
      <c r="M4180" s="256" t="s">
        <v>5502</v>
      </c>
      <c r="N4180" s="256">
        <v>0</v>
      </c>
      <c r="O4180" s="256">
        <v>231</v>
      </c>
    </row>
    <row r="4181" spans="2:15" x14ac:dyDescent="0.25">
      <c r="B4181" t="str">
        <f t="shared" si="65"/>
        <v>1184088527497Total</v>
      </c>
      <c r="C4181" s="504" t="s">
        <v>1310</v>
      </c>
      <c r="D4181" s="505" t="s">
        <v>1311</v>
      </c>
      <c r="E4181" s="505" t="s">
        <v>3268</v>
      </c>
      <c r="F4181" s="505" t="str">
        <f>F4180</f>
        <v>7497</v>
      </c>
      <c r="G4181" s="504" t="s">
        <v>3343</v>
      </c>
      <c r="H4181" s="504">
        <v>0</v>
      </c>
      <c r="I4181" s="504">
        <v>55</v>
      </c>
      <c r="J4181" s="504">
        <v>99</v>
      </c>
      <c r="K4181" s="504">
        <v>272</v>
      </c>
      <c r="L4181" s="504" t="s">
        <v>5502</v>
      </c>
      <c r="M4181" s="504" t="s">
        <v>5502</v>
      </c>
      <c r="N4181" s="504">
        <v>0</v>
      </c>
      <c r="O4181" s="504">
        <v>453</v>
      </c>
    </row>
    <row r="4182" spans="2:15" x14ac:dyDescent="0.25">
      <c r="B4182" t="str">
        <f t="shared" si="65"/>
        <v>1252396528231Female</v>
      </c>
      <c r="C4182" s="256" t="s">
        <v>1314</v>
      </c>
      <c r="D4182" s="17" t="s">
        <v>1315</v>
      </c>
      <c r="E4182" s="17" t="s">
        <v>3699</v>
      </c>
      <c r="F4182" s="17" t="s">
        <v>3700</v>
      </c>
      <c r="G4182" s="256" t="s">
        <v>3904</v>
      </c>
      <c r="H4182" s="256" t="s">
        <v>5502</v>
      </c>
      <c r="I4182" s="256">
        <v>628</v>
      </c>
      <c r="J4182" s="256">
        <v>19</v>
      </c>
      <c r="K4182" s="256">
        <v>22</v>
      </c>
      <c r="L4182" s="256" t="s">
        <v>5502</v>
      </c>
      <c r="M4182" s="256" t="s">
        <v>5502</v>
      </c>
      <c r="N4182" s="256">
        <v>0</v>
      </c>
      <c r="O4182" s="256">
        <v>687</v>
      </c>
    </row>
    <row r="4183" spans="2:15" x14ac:dyDescent="0.25">
      <c r="B4183" t="str">
        <f t="shared" si="65"/>
        <v>1252396528231Male</v>
      </c>
      <c r="C4183" s="256" t="s">
        <v>1314</v>
      </c>
      <c r="D4183" s="17" t="s">
        <v>1315</v>
      </c>
      <c r="E4183" s="17" t="s">
        <v>3699</v>
      </c>
      <c r="F4183" s="17" t="s">
        <v>3700</v>
      </c>
      <c r="G4183" s="256" t="s">
        <v>3905</v>
      </c>
      <c r="H4183" s="256" t="s">
        <v>5502</v>
      </c>
      <c r="I4183" s="256">
        <v>693</v>
      </c>
      <c r="J4183" s="256">
        <v>11</v>
      </c>
      <c r="K4183" s="256">
        <v>19</v>
      </c>
      <c r="L4183" s="256" t="s">
        <v>5502</v>
      </c>
      <c r="M4183" s="256">
        <v>13</v>
      </c>
      <c r="N4183" s="256">
        <v>0</v>
      </c>
      <c r="O4183" s="256">
        <v>740</v>
      </c>
    </row>
    <row r="4184" spans="2:15" x14ac:dyDescent="0.25">
      <c r="B4184" t="str">
        <f t="shared" si="65"/>
        <v>1252396528231Total</v>
      </c>
      <c r="C4184" s="504" t="s">
        <v>1314</v>
      </c>
      <c r="D4184" s="505" t="s">
        <v>1315</v>
      </c>
      <c r="E4184" s="505" t="s">
        <v>3699</v>
      </c>
      <c r="F4184" s="505" t="str">
        <f>F4183</f>
        <v>8231</v>
      </c>
      <c r="G4184" s="504" t="s">
        <v>3343</v>
      </c>
      <c r="H4184" s="504" t="s">
        <v>5502</v>
      </c>
      <c r="I4184" s="504">
        <v>1321</v>
      </c>
      <c r="J4184" s="504">
        <v>30</v>
      </c>
      <c r="K4184" s="504">
        <v>41</v>
      </c>
      <c r="L4184" s="504" t="s">
        <v>5502</v>
      </c>
      <c r="M4184" s="504" t="s">
        <v>5502</v>
      </c>
      <c r="N4184" s="504">
        <v>0</v>
      </c>
      <c r="O4184" s="504">
        <v>1427</v>
      </c>
    </row>
    <row r="4185" spans="2:15" x14ac:dyDescent="0.25">
      <c r="B4185" t="str">
        <f t="shared" si="65"/>
        <v>1252396527918Female</v>
      </c>
      <c r="C4185" s="256" t="s">
        <v>1314</v>
      </c>
      <c r="D4185" s="17" t="s">
        <v>1315</v>
      </c>
      <c r="E4185" s="17" t="s">
        <v>3274</v>
      </c>
      <c r="F4185" s="17" t="s">
        <v>3275</v>
      </c>
      <c r="G4185" s="256" t="s">
        <v>3904</v>
      </c>
      <c r="H4185" s="256" t="s">
        <v>5502</v>
      </c>
      <c r="I4185" s="256">
        <v>328</v>
      </c>
      <c r="J4185" s="256">
        <v>12</v>
      </c>
      <c r="K4185" s="256" t="s">
        <v>5502</v>
      </c>
      <c r="L4185" s="256" t="s">
        <v>5502</v>
      </c>
      <c r="M4185" s="256" t="s">
        <v>5502</v>
      </c>
      <c r="N4185" s="256">
        <v>0</v>
      </c>
      <c r="O4185" s="256">
        <v>357</v>
      </c>
    </row>
    <row r="4186" spans="2:15" x14ac:dyDescent="0.25">
      <c r="B4186" t="str">
        <f t="shared" si="65"/>
        <v>1252396527918Male</v>
      </c>
      <c r="C4186" s="256" t="s">
        <v>1314</v>
      </c>
      <c r="D4186" s="17" t="s">
        <v>1315</v>
      </c>
      <c r="E4186" s="17" t="s">
        <v>3274</v>
      </c>
      <c r="F4186" s="17" t="s">
        <v>3275</v>
      </c>
      <c r="G4186" s="256" t="s">
        <v>3905</v>
      </c>
      <c r="H4186" s="256">
        <v>0</v>
      </c>
      <c r="I4186" s="256">
        <v>344</v>
      </c>
      <c r="J4186" s="256" t="s">
        <v>5502</v>
      </c>
      <c r="K4186" s="256">
        <v>13</v>
      </c>
      <c r="L4186" s="256" t="s">
        <v>5502</v>
      </c>
      <c r="M4186" s="256" t="s">
        <v>5502</v>
      </c>
      <c r="N4186" s="256">
        <v>0</v>
      </c>
      <c r="O4186" s="256">
        <v>373</v>
      </c>
    </row>
    <row r="4187" spans="2:15" x14ac:dyDescent="0.25">
      <c r="B4187" t="str">
        <f t="shared" si="65"/>
        <v>1252396527918Total</v>
      </c>
      <c r="C4187" s="504" t="s">
        <v>1314</v>
      </c>
      <c r="D4187" s="505" t="s">
        <v>1315</v>
      </c>
      <c r="E4187" s="505" t="s">
        <v>3274</v>
      </c>
      <c r="F4187" s="505" t="str">
        <f>F4186</f>
        <v>7918</v>
      </c>
      <c r="G4187" s="504" t="s">
        <v>3343</v>
      </c>
      <c r="H4187" s="504" t="s">
        <v>5502</v>
      </c>
      <c r="I4187" s="504">
        <v>672</v>
      </c>
      <c r="J4187" s="504" t="s">
        <v>5502</v>
      </c>
      <c r="K4187" s="504" t="s">
        <v>5502</v>
      </c>
      <c r="L4187" s="504" t="s">
        <v>5502</v>
      </c>
      <c r="M4187" s="504">
        <v>11</v>
      </c>
      <c r="N4187" s="504">
        <v>0</v>
      </c>
      <c r="O4187" s="504">
        <v>730</v>
      </c>
    </row>
    <row r="4188" spans="2:15" x14ac:dyDescent="0.25">
      <c r="B4188" t="str">
        <f t="shared" si="65"/>
        <v>1295488033914Female</v>
      </c>
      <c r="C4188" s="256" t="s">
        <v>1316</v>
      </c>
      <c r="D4188" s="17" t="s">
        <v>1317</v>
      </c>
      <c r="E4188" s="17" t="s">
        <v>3276</v>
      </c>
      <c r="F4188" s="17" t="s">
        <v>3277</v>
      </c>
      <c r="G4188" s="256" t="s">
        <v>3904</v>
      </c>
      <c r="H4188" s="256">
        <v>0</v>
      </c>
      <c r="I4188" s="256">
        <v>0</v>
      </c>
      <c r="J4188" s="256" t="s">
        <v>5502</v>
      </c>
      <c r="K4188" s="256">
        <v>199</v>
      </c>
      <c r="L4188" s="256" t="s">
        <v>5502</v>
      </c>
      <c r="M4188" s="256" t="s">
        <v>5502</v>
      </c>
      <c r="N4188" s="256">
        <v>0</v>
      </c>
      <c r="O4188" s="256">
        <v>209</v>
      </c>
    </row>
    <row r="4189" spans="2:15" x14ac:dyDescent="0.25">
      <c r="B4189" t="str">
        <f t="shared" si="65"/>
        <v>1295488033914Male</v>
      </c>
      <c r="C4189" s="256" t="s">
        <v>1316</v>
      </c>
      <c r="D4189" s="17" t="s">
        <v>1317</v>
      </c>
      <c r="E4189" s="17" t="s">
        <v>3276</v>
      </c>
      <c r="F4189" s="17" t="s">
        <v>3277</v>
      </c>
      <c r="G4189" s="256" t="s">
        <v>3905</v>
      </c>
      <c r="H4189" s="256" t="s">
        <v>5502</v>
      </c>
      <c r="I4189" s="256" t="s">
        <v>5502</v>
      </c>
      <c r="J4189" s="256" t="s">
        <v>5502</v>
      </c>
      <c r="K4189" s="256">
        <v>212</v>
      </c>
      <c r="L4189" s="256" t="s">
        <v>5502</v>
      </c>
      <c r="M4189" s="256" t="s">
        <v>5502</v>
      </c>
      <c r="N4189" s="256">
        <v>0</v>
      </c>
      <c r="O4189" s="256">
        <v>231</v>
      </c>
    </row>
    <row r="4190" spans="2:15" x14ac:dyDescent="0.25">
      <c r="B4190" t="str">
        <f t="shared" si="65"/>
        <v>1295488033914Total</v>
      </c>
      <c r="C4190" s="504" t="s">
        <v>1316</v>
      </c>
      <c r="D4190" s="505" t="s">
        <v>1317</v>
      </c>
      <c r="E4190" s="505" t="s">
        <v>3276</v>
      </c>
      <c r="F4190" s="505" t="str">
        <f>F4189</f>
        <v>3914</v>
      </c>
      <c r="G4190" s="504" t="s">
        <v>3343</v>
      </c>
      <c r="H4190" s="504" t="s">
        <v>5502</v>
      </c>
      <c r="I4190" s="504" t="s">
        <v>5502</v>
      </c>
      <c r="J4190" s="504" t="s">
        <v>5502</v>
      </c>
      <c r="K4190" s="504">
        <v>411</v>
      </c>
      <c r="L4190" s="504">
        <v>12</v>
      </c>
      <c r="M4190" s="504" t="s">
        <v>5502</v>
      </c>
      <c r="N4190" s="504">
        <v>0</v>
      </c>
      <c r="O4190" s="504">
        <v>440</v>
      </c>
    </row>
    <row r="4191" spans="2:15" x14ac:dyDescent="0.25">
      <c r="B4191" t="str">
        <f t="shared" si="65"/>
        <v>1080790040951Female</v>
      </c>
      <c r="C4191" s="256" t="s">
        <v>1318</v>
      </c>
      <c r="D4191" s="17" t="s">
        <v>1319</v>
      </c>
      <c r="E4191" s="17" t="s">
        <v>3278</v>
      </c>
      <c r="F4191" s="17" t="s">
        <v>3279</v>
      </c>
      <c r="G4191" s="256" t="s">
        <v>3904</v>
      </c>
      <c r="H4191" s="256">
        <v>0</v>
      </c>
      <c r="I4191" s="256" t="s">
        <v>5502</v>
      </c>
      <c r="J4191" s="256" t="s">
        <v>5502</v>
      </c>
      <c r="K4191" s="256" t="s">
        <v>5502</v>
      </c>
      <c r="L4191" s="256">
        <v>0</v>
      </c>
      <c r="M4191" s="256">
        <v>0</v>
      </c>
      <c r="N4191" s="256">
        <v>0</v>
      </c>
      <c r="O4191" s="256">
        <v>83</v>
      </c>
    </row>
    <row r="4192" spans="2:15" x14ac:dyDescent="0.25">
      <c r="B4192" t="str">
        <f t="shared" si="65"/>
        <v>1080790040951Male</v>
      </c>
      <c r="C4192" s="256" t="s">
        <v>1318</v>
      </c>
      <c r="D4192" s="17" t="s">
        <v>1319</v>
      </c>
      <c r="E4192" s="17" t="s">
        <v>3278</v>
      </c>
      <c r="F4192" s="17" t="s">
        <v>3279</v>
      </c>
      <c r="G4192" s="256" t="s">
        <v>3905</v>
      </c>
      <c r="H4192" s="256">
        <v>0</v>
      </c>
      <c r="I4192" s="256" t="s">
        <v>5502</v>
      </c>
      <c r="J4192" s="256">
        <v>0</v>
      </c>
      <c r="K4192" s="256" t="s">
        <v>5502</v>
      </c>
      <c r="L4192" s="256">
        <v>0</v>
      </c>
      <c r="M4192" s="256">
        <v>0</v>
      </c>
      <c r="N4192" s="256">
        <v>0</v>
      </c>
      <c r="O4192" s="256">
        <v>131</v>
      </c>
    </row>
    <row r="4193" spans="2:15" x14ac:dyDescent="0.25">
      <c r="B4193" t="str">
        <f t="shared" si="65"/>
        <v>1080790040951Total</v>
      </c>
      <c r="C4193" s="504" t="s">
        <v>1318</v>
      </c>
      <c r="D4193" s="505" t="s">
        <v>1319</v>
      </c>
      <c r="E4193" s="505" t="s">
        <v>3278</v>
      </c>
      <c r="F4193" s="505" t="str">
        <f>F4192</f>
        <v>0951</v>
      </c>
      <c r="G4193" s="504" t="s">
        <v>3343</v>
      </c>
      <c r="H4193" s="504">
        <v>0</v>
      </c>
      <c r="I4193" s="504" t="s">
        <v>5502</v>
      </c>
      <c r="J4193" s="504" t="s">
        <v>5502</v>
      </c>
      <c r="K4193" s="504">
        <v>206</v>
      </c>
      <c r="L4193" s="504">
        <v>0</v>
      </c>
      <c r="M4193" s="504">
        <v>0</v>
      </c>
      <c r="N4193" s="504">
        <v>0</v>
      </c>
      <c r="O4193" s="504">
        <v>214</v>
      </c>
    </row>
    <row r="4194" spans="2:15" x14ac:dyDescent="0.25">
      <c r="B4194" t="str">
        <f t="shared" si="65"/>
        <v>1174172028273Female</v>
      </c>
      <c r="C4194" s="256" t="s">
        <v>1320</v>
      </c>
      <c r="D4194" s="17" t="s">
        <v>1321</v>
      </c>
      <c r="E4194" s="17" t="s">
        <v>5366</v>
      </c>
      <c r="F4194" s="17" t="s">
        <v>5365</v>
      </c>
      <c r="G4194" s="256" t="s">
        <v>3904</v>
      </c>
      <c r="H4194" s="256" t="s">
        <v>5502</v>
      </c>
      <c r="I4194" s="256">
        <v>59</v>
      </c>
      <c r="J4194" s="256">
        <v>18</v>
      </c>
      <c r="K4194" s="256">
        <v>245</v>
      </c>
      <c r="L4194" s="256">
        <v>48</v>
      </c>
      <c r="M4194" s="256" t="s">
        <v>5502</v>
      </c>
      <c r="N4194" s="256">
        <v>0</v>
      </c>
      <c r="O4194" s="256">
        <v>374</v>
      </c>
    </row>
    <row r="4195" spans="2:15" x14ac:dyDescent="0.25">
      <c r="B4195" t="str">
        <f t="shared" si="65"/>
        <v>1174172028273Male</v>
      </c>
      <c r="C4195" s="256" t="s">
        <v>1320</v>
      </c>
      <c r="D4195" s="17" t="s">
        <v>1321</v>
      </c>
      <c r="E4195" s="17" t="s">
        <v>5366</v>
      </c>
      <c r="F4195" s="17" t="s">
        <v>5365</v>
      </c>
      <c r="G4195" s="256" t="s">
        <v>3905</v>
      </c>
      <c r="H4195" s="256" t="s">
        <v>5502</v>
      </c>
      <c r="I4195" s="256">
        <v>69</v>
      </c>
      <c r="J4195" s="256">
        <v>13</v>
      </c>
      <c r="K4195" s="256">
        <v>242</v>
      </c>
      <c r="L4195" s="256">
        <v>49</v>
      </c>
      <c r="M4195" s="256" t="s">
        <v>5502</v>
      </c>
      <c r="N4195" s="256">
        <v>0</v>
      </c>
      <c r="O4195" s="256">
        <v>378</v>
      </c>
    </row>
    <row r="4196" spans="2:15" x14ac:dyDescent="0.25">
      <c r="B4196" t="str">
        <f t="shared" si="65"/>
        <v>1174172028273Total</v>
      </c>
      <c r="C4196" s="504" t="s">
        <v>1320</v>
      </c>
      <c r="D4196" s="505" t="s">
        <v>1321</v>
      </c>
      <c r="E4196" s="505" t="s">
        <v>5366</v>
      </c>
      <c r="F4196" s="505" t="str">
        <f>F4195</f>
        <v>8273</v>
      </c>
      <c r="G4196" s="504" t="s">
        <v>3343</v>
      </c>
      <c r="H4196" s="504" t="s">
        <v>5502</v>
      </c>
      <c r="I4196" s="504">
        <v>128</v>
      </c>
      <c r="J4196" s="504">
        <v>31</v>
      </c>
      <c r="K4196" s="504">
        <v>487</v>
      </c>
      <c r="L4196" s="504">
        <v>97</v>
      </c>
      <c r="M4196" s="504" t="s">
        <v>5502</v>
      </c>
      <c r="N4196" s="504">
        <v>0</v>
      </c>
      <c r="O4196" s="504">
        <v>752</v>
      </c>
    </row>
    <row r="4197" spans="2:15" x14ac:dyDescent="0.25">
      <c r="B4197" t="str">
        <f t="shared" si="65"/>
        <v>1174172026368Female</v>
      </c>
      <c r="C4197" s="256" t="s">
        <v>1320</v>
      </c>
      <c r="D4197" s="17" t="s">
        <v>1321</v>
      </c>
      <c r="E4197" s="17" t="s">
        <v>3280</v>
      </c>
      <c r="F4197" s="17" t="s">
        <v>3281</v>
      </c>
      <c r="G4197" s="256" t="s">
        <v>3904</v>
      </c>
      <c r="H4197" s="256" t="s">
        <v>5502</v>
      </c>
      <c r="I4197" s="256">
        <v>99</v>
      </c>
      <c r="J4197" s="256">
        <v>36</v>
      </c>
      <c r="K4197" s="256">
        <v>510</v>
      </c>
      <c r="L4197" s="256">
        <v>96</v>
      </c>
      <c r="M4197" s="256" t="s">
        <v>5502</v>
      </c>
      <c r="N4197" s="256" t="s">
        <v>5502</v>
      </c>
      <c r="O4197" s="256">
        <v>751</v>
      </c>
    </row>
    <row r="4198" spans="2:15" x14ac:dyDescent="0.25">
      <c r="B4198" t="str">
        <f t="shared" si="65"/>
        <v>1174172026368Male</v>
      </c>
      <c r="C4198" s="256" t="s">
        <v>1320</v>
      </c>
      <c r="D4198" s="17" t="s">
        <v>1321</v>
      </c>
      <c r="E4198" s="17" t="s">
        <v>3280</v>
      </c>
      <c r="F4198" s="17" t="s">
        <v>3281</v>
      </c>
      <c r="G4198" s="256" t="s">
        <v>3905</v>
      </c>
      <c r="H4198" s="256" t="s">
        <v>5502</v>
      </c>
      <c r="I4198" s="256">
        <v>119</v>
      </c>
      <c r="J4198" s="256">
        <v>32</v>
      </c>
      <c r="K4198" s="256">
        <v>537</v>
      </c>
      <c r="L4198" s="256">
        <v>87</v>
      </c>
      <c r="M4198" s="256" t="s">
        <v>5502</v>
      </c>
      <c r="N4198" s="256" t="s">
        <v>5502</v>
      </c>
      <c r="O4198" s="256">
        <v>782</v>
      </c>
    </row>
    <row r="4199" spans="2:15" x14ac:dyDescent="0.25">
      <c r="B4199" t="str">
        <f t="shared" si="65"/>
        <v>1174172026368Total</v>
      </c>
      <c r="C4199" s="504" t="s">
        <v>1320</v>
      </c>
      <c r="D4199" s="505" t="s">
        <v>1321</v>
      </c>
      <c r="E4199" s="505" t="s">
        <v>3280</v>
      </c>
      <c r="F4199" s="505" t="str">
        <f>F4198</f>
        <v>6368</v>
      </c>
      <c r="G4199" s="504" t="s">
        <v>3343</v>
      </c>
      <c r="H4199" s="504" t="s">
        <v>5502</v>
      </c>
      <c r="I4199" s="504">
        <v>218</v>
      </c>
      <c r="J4199" s="504">
        <v>68</v>
      </c>
      <c r="K4199" s="504">
        <v>1047</v>
      </c>
      <c r="L4199" s="504">
        <v>183</v>
      </c>
      <c r="M4199" s="504">
        <v>11</v>
      </c>
      <c r="N4199" s="504" t="s">
        <v>5502</v>
      </c>
      <c r="O4199" s="504">
        <v>1533</v>
      </c>
    </row>
    <row r="4200" spans="2:15" x14ac:dyDescent="0.25">
      <c r="B4200" t="str">
        <f t="shared" si="65"/>
        <v>1043780032721Female</v>
      </c>
      <c r="C4200" s="256" t="s">
        <v>1322</v>
      </c>
      <c r="D4200" s="17" t="s">
        <v>1323</v>
      </c>
      <c r="E4200" s="17" t="s">
        <v>3282</v>
      </c>
      <c r="F4200" s="17" t="s">
        <v>3283</v>
      </c>
      <c r="G4200" s="256" t="s">
        <v>3904</v>
      </c>
      <c r="H4200" s="256">
        <v>0</v>
      </c>
      <c r="I4200" s="256">
        <v>0</v>
      </c>
      <c r="J4200" s="256" t="s">
        <v>5502</v>
      </c>
      <c r="K4200" s="256">
        <v>185</v>
      </c>
      <c r="L4200" s="256">
        <v>0</v>
      </c>
      <c r="M4200" s="256" t="s">
        <v>5502</v>
      </c>
      <c r="N4200" s="256">
        <v>0</v>
      </c>
      <c r="O4200" s="256">
        <v>189</v>
      </c>
    </row>
    <row r="4201" spans="2:15" x14ac:dyDescent="0.25">
      <c r="B4201" t="str">
        <f t="shared" si="65"/>
        <v>1043780032721Male</v>
      </c>
      <c r="C4201" s="256" t="s">
        <v>1322</v>
      </c>
      <c r="D4201" s="17" t="s">
        <v>1323</v>
      </c>
      <c r="E4201" s="17" t="s">
        <v>3282</v>
      </c>
      <c r="F4201" s="17" t="s">
        <v>3283</v>
      </c>
      <c r="G4201" s="256" t="s">
        <v>3905</v>
      </c>
      <c r="H4201" s="256">
        <v>0</v>
      </c>
      <c r="I4201" s="256" t="s">
        <v>5502</v>
      </c>
      <c r="J4201" s="256" t="s">
        <v>5502</v>
      </c>
      <c r="K4201" s="256">
        <v>169</v>
      </c>
      <c r="L4201" s="256">
        <v>0</v>
      </c>
      <c r="M4201" s="256" t="s">
        <v>5502</v>
      </c>
      <c r="N4201" s="256" t="s">
        <v>5502</v>
      </c>
      <c r="O4201" s="256">
        <v>186</v>
      </c>
    </row>
    <row r="4202" spans="2:15" x14ac:dyDescent="0.25">
      <c r="B4202" t="str">
        <f t="shared" si="65"/>
        <v>1043780032721Total</v>
      </c>
      <c r="C4202" s="504" t="s">
        <v>1322</v>
      </c>
      <c r="D4202" s="505" t="s">
        <v>1323</v>
      </c>
      <c r="E4202" s="505" t="s">
        <v>3282</v>
      </c>
      <c r="F4202" s="505" t="str">
        <f>F4201</f>
        <v>2721</v>
      </c>
      <c r="G4202" s="504" t="s">
        <v>3343</v>
      </c>
      <c r="H4202" s="504">
        <v>0</v>
      </c>
      <c r="I4202" s="504" t="s">
        <v>5502</v>
      </c>
      <c r="J4202" s="504">
        <v>12</v>
      </c>
      <c r="K4202" s="504">
        <v>354</v>
      </c>
      <c r="L4202" s="504">
        <v>0</v>
      </c>
      <c r="M4202" s="504" t="s">
        <v>5502</v>
      </c>
      <c r="N4202" s="504" t="s">
        <v>5502</v>
      </c>
      <c r="O4202" s="504">
        <v>375</v>
      </c>
    </row>
    <row r="4203" spans="2:15" x14ac:dyDescent="0.25">
      <c r="B4203" t="str">
        <f t="shared" si="65"/>
        <v>1043780037352Female</v>
      </c>
      <c r="C4203" s="256" t="s">
        <v>1322</v>
      </c>
      <c r="D4203" s="17" t="s">
        <v>1323</v>
      </c>
      <c r="E4203" s="17" t="s">
        <v>3284</v>
      </c>
      <c r="F4203" s="17" t="s">
        <v>3285</v>
      </c>
      <c r="G4203" s="256" t="s">
        <v>3904</v>
      </c>
      <c r="H4203" s="256">
        <v>0</v>
      </c>
      <c r="I4203" s="256" t="s">
        <v>5502</v>
      </c>
      <c r="J4203" s="256" t="s">
        <v>5502</v>
      </c>
      <c r="K4203" s="256">
        <v>87</v>
      </c>
      <c r="L4203" s="256">
        <v>0</v>
      </c>
      <c r="M4203" s="256" t="s">
        <v>5502</v>
      </c>
      <c r="N4203" s="256">
        <v>0</v>
      </c>
      <c r="O4203" s="256">
        <v>92</v>
      </c>
    </row>
    <row r="4204" spans="2:15" x14ac:dyDescent="0.25">
      <c r="B4204" t="str">
        <f t="shared" si="65"/>
        <v>1043780037352Male</v>
      </c>
      <c r="C4204" s="256" t="s">
        <v>1322</v>
      </c>
      <c r="D4204" s="17" t="s">
        <v>1323</v>
      </c>
      <c r="E4204" s="17" t="s">
        <v>3284</v>
      </c>
      <c r="F4204" s="17" t="s">
        <v>3285</v>
      </c>
      <c r="G4204" s="256" t="s">
        <v>3905</v>
      </c>
      <c r="H4204" s="256">
        <v>0</v>
      </c>
      <c r="I4204" s="256" t="s">
        <v>5502</v>
      </c>
      <c r="J4204" s="256" t="s">
        <v>5502</v>
      </c>
      <c r="K4204" s="256">
        <v>91</v>
      </c>
      <c r="L4204" s="256">
        <v>0</v>
      </c>
      <c r="M4204" s="256">
        <v>0</v>
      </c>
      <c r="N4204" s="256">
        <v>0</v>
      </c>
      <c r="O4204" s="256">
        <v>97</v>
      </c>
    </row>
    <row r="4205" spans="2:15" x14ac:dyDescent="0.25">
      <c r="B4205" t="str">
        <f t="shared" si="65"/>
        <v>1043780037352Total</v>
      </c>
      <c r="C4205" s="504" t="s">
        <v>1322</v>
      </c>
      <c r="D4205" s="505" t="s">
        <v>1323</v>
      </c>
      <c r="E4205" s="505" t="s">
        <v>3284</v>
      </c>
      <c r="F4205" s="505" t="str">
        <f>F4204</f>
        <v>7352</v>
      </c>
      <c r="G4205" s="504" t="s">
        <v>3343</v>
      </c>
      <c r="H4205" s="504">
        <v>0</v>
      </c>
      <c r="I4205" s="504" t="s">
        <v>5502</v>
      </c>
      <c r="J4205" s="504" t="s">
        <v>5502</v>
      </c>
      <c r="K4205" s="504">
        <v>178</v>
      </c>
      <c r="L4205" s="504">
        <v>0</v>
      </c>
      <c r="M4205" s="504" t="s">
        <v>5502</v>
      </c>
      <c r="N4205" s="504">
        <v>0</v>
      </c>
      <c r="O4205" s="504">
        <v>189</v>
      </c>
    </row>
    <row r="4206" spans="2:15" x14ac:dyDescent="0.25">
      <c r="B4206" t="str">
        <f t="shared" si="65"/>
        <v>1140691036980Female</v>
      </c>
      <c r="C4206" s="256" t="s">
        <v>1324</v>
      </c>
      <c r="D4206" s="17" t="s">
        <v>1325</v>
      </c>
      <c r="E4206" s="17" t="s">
        <v>3286</v>
      </c>
      <c r="F4206" s="17" t="s">
        <v>3287</v>
      </c>
      <c r="G4206" s="256" t="s">
        <v>3904</v>
      </c>
      <c r="H4206" s="256" t="s">
        <v>5502</v>
      </c>
      <c r="I4206" s="256">
        <v>69</v>
      </c>
      <c r="J4206" s="256">
        <v>143</v>
      </c>
      <c r="K4206" s="256">
        <v>645</v>
      </c>
      <c r="L4206" s="256" t="s">
        <v>5502</v>
      </c>
      <c r="M4206" s="256">
        <v>49</v>
      </c>
      <c r="N4206" s="256">
        <v>0</v>
      </c>
      <c r="O4206" s="256">
        <v>910</v>
      </c>
    </row>
    <row r="4207" spans="2:15" x14ac:dyDescent="0.25">
      <c r="B4207" t="str">
        <f t="shared" si="65"/>
        <v>1140691036980Male</v>
      </c>
      <c r="C4207" s="256" t="s">
        <v>1324</v>
      </c>
      <c r="D4207" s="17" t="s">
        <v>1325</v>
      </c>
      <c r="E4207" s="17" t="s">
        <v>3286</v>
      </c>
      <c r="F4207" s="17" t="s">
        <v>3287</v>
      </c>
      <c r="G4207" s="256" t="s">
        <v>3905</v>
      </c>
      <c r="H4207" s="256">
        <v>0</v>
      </c>
      <c r="I4207" s="256">
        <v>93</v>
      </c>
      <c r="J4207" s="256">
        <v>164</v>
      </c>
      <c r="K4207" s="256">
        <v>696</v>
      </c>
      <c r="L4207" s="256">
        <v>12</v>
      </c>
      <c r="M4207" s="256">
        <v>46</v>
      </c>
      <c r="N4207" s="256">
        <v>0</v>
      </c>
      <c r="O4207" s="256">
        <v>1011</v>
      </c>
    </row>
    <row r="4208" spans="2:15" x14ac:dyDescent="0.25">
      <c r="B4208" t="str">
        <f t="shared" si="65"/>
        <v>1140691036980Total</v>
      </c>
      <c r="C4208" s="504" t="s">
        <v>1324</v>
      </c>
      <c r="D4208" s="505" t="s">
        <v>1325</v>
      </c>
      <c r="E4208" s="505" t="s">
        <v>3286</v>
      </c>
      <c r="F4208" s="505" t="str">
        <f>F4207</f>
        <v>6980</v>
      </c>
      <c r="G4208" s="504" t="s">
        <v>3343</v>
      </c>
      <c r="H4208" s="504" t="s">
        <v>5502</v>
      </c>
      <c r="I4208" s="504">
        <v>162</v>
      </c>
      <c r="J4208" s="504">
        <v>307</v>
      </c>
      <c r="K4208" s="504">
        <v>1341</v>
      </c>
      <c r="L4208" s="504" t="s">
        <v>5502</v>
      </c>
      <c r="M4208" s="504">
        <v>95</v>
      </c>
      <c r="N4208" s="504">
        <v>0</v>
      </c>
      <c r="O4208" s="504">
        <v>1921</v>
      </c>
    </row>
    <row r="4209" spans="2:15" x14ac:dyDescent="0.25">
      <c r="B4209" t="str">
        <f t="shared" si="65"/>
        <v>1140691036982Female</v>
      </c>
      <c r="C4209" s="256" t="s">
        <v>1324</v>
      </c>
      <c r="D4209" s="17" t="s">
        <v>1325</v>
      </c>
      <c r="E4209" s="17" t="s">
        <v>3288</v>
      </c>
      <c r="F4209" s="17" t="s">
        <v>3289</v>
      </c>
      <c r="G4209" s="256" t="s">
        <v>3904</v>
      </c>
      <c r="H4209" s="256" t="s">
        <v>5502</v>
      </c>
      <c r="I4209" s="256">
        <v>27</v>
      </c>
      <c r="J4209" s="256">
        <v>47</v>
      </c>
      <c r="K4209" s="256">
        <v>142</v>
      </c>
      <c r="L4209" s="256" t="s">
        <v>5502</v>
      </c>
      <c r="M4209" s="256">
        <v>15</v>
      </c>
      <c r="N4209" s="256">
        <v>0</v>
      </c>
      <c r="O4209" s="256">
        <v>237</v>
      </c>
    </row>
    <row r="4210" spans="2:15" x14ac:dyDescent="0.25">
      <c r="B4210" t="str">
        <f t="shared" si="65"/>
        <v>1140691036982Male</v>
      </c>
      <c r="C4210" s="256" t="s">
        <v>1324</v>
      </c>
      <c r="D4210" s="17" t="s">
        <v>1325</v>
      </c>
      <c r="E4210" s="17" t="s">
        <v>3288</v>
      </c>
      <c r="F4210" s="17" t="s">
        <v>3289</v>
      </c>
      <c r="G4210" s="256" t="s">
        <v>3905</v>
      </c>
      <c r="H4210" s="256">
        <v>0</v>
      </c>
      <c r="I4210" s="256">
        <v>24</v>
      </c>
      <c r="J4210" s="256">
        <v>46</v>
      </c>
      <c r="K4210" s="256">
        <v>155</v>
      </c>
      <c r="L4210" s="256" t="s">
        <v>5502</v>
      </c>
      <c r="M4210" s="256" t="s">
        <v>5502</v>
      </c>
      <c r="N4210" s="256">
        <v>0</v>
      </c>
      <c r="O4210" s="256">
        <v>238</v>
      </c>
    </row>
    <row r="4211" spans="2:15" x14ac:dyDescent="0.25">
      <c r="B4211" t="str">
        <f t="shared" si="65"/>
        <v>1140691036982Total</v>
      </c>
      <c r="C4211" s="504" t="s">
        <v>1324</v>
      </c>
      <c r="D4211" s="505" t="s">
        <v>1325</v>
      </c>
      <c r="E4211" s="505" t="s">
        <v>3288</v>
      </c>
      <c r="F4211" s="505" t="str">
        <f>F4210</f>
        <v>6982</v>
      </c>
      <c r="G4211" s="504" t="s">
        <v>3343</v>
      </c>
      <c r="H4211" s="504" t="s">
        <v>5502</v>
      </c>
      <c r="I4211" s="504">
        <v>51</v>
      </c>
      <c r="J4211" s="504">
        <v>93</v>
      </c>
      <c r="K4211" s="504">
        <v>297</v>
      </c>
      <c r="L4211" s="504" t="s">
        <v>5502</v>
      </c>
      <c r="M4211" s="504" t="s">
        <v>5502</v>
      </c>
      <c r="N4211" s="504">
        <v>0</v>
      </c>
      <c r="O4211" s="504">
        <v>475</v>
      </c>
    </row>
    <row r="4212" spans="2:15" x14ac:dyDescent="0.25">
      <c r="B4212" t="str">
        <f t="shared" si="65"/>
        <v>1140691036981Female</v>
      </c>
      <c r="C4212" s="256" t="s">
        <v>1324</v>
      </c>
      <c r="D4212" s="17" t="s">
        <v>1325</v>
      </c>
      <c r="E4212" s="17" t="s">
        <v>3290</v>
      </c>
      <c r="F4212" s="17" t="s">
        <v>3291</v>
      </c>
      <c r="G4212" s="256" t="s">
        <v>3904</v>
      </c>
      <c r="H4212" s="256">
        <v>0</v>
      </c>
      <c r="I4212" s="256">
        <v>15</v>
      </c>
      <c r="J4212" s="256">
        <v>38</v>
      </c>
      <c r="K4212" s="256">
        <v>197</v>
      </c>
      <c r="L4212" s="256" t="s">
        <v>5502</v>
      </c>
      <c r="M4212" s="256" t="s">
        <v>5502</v>
      </c>
      <c r="N4212" s="256">
        <v>0</v>
      </c>
      <c r="O4212" s="256">
        <v>262</v>
      </c>
    </row>
    <row r="4213" spans="2:15" x14ac:dyDescent="0.25">
      <c r="B4213" t="str">
        <f t="shared" si="65"/>
        <v>1140691036981Male</v>
      </c>
      <c r="C4213" s="256" t="s">
        <v>1324</v>
      </c>
      <c r="D4213" s="17" t="s">
        <v>1325</v>
      </c>
      <c r="E4213" s="17" t="s">
        <v>3290</v>
      </c>
      <c r="F4213" s="17" t="s">
        <v>3291</v>
      </c>
      <c r="G4213" s="256" t="s">
        <v>3905</v>
      </c>
      <c r="H4213" s="256">
        <v>0</v>
      </c>
      <c r="I4213" s="256">
        <v>22</v>
      </c>
      <c r="J4213" s="256">
        <v>40</v>
      </c>
      <c r="K4213" s="256">
        <v>172</v>
      </c>
      <c r="L4213" s="256" t="s">
        <v>5502</v>
      </c>
      <c r="M4213" s="256" t="s">
        <v>5502</v>
      </c>
      <c r="N4213" s="256">
        <v>0</v>
      </c>
      <c r="O4213" s="256">
        <v>258</v>
      </c>
    </row>
    <row r="4214" spans="2:15" x14ac:dyDescent="0.25">
      <c r="B4214" t="str">
        <f t="shared" si="65"/>
        <v>1140691036981Total</v>
      </c>
      <c r="C4214" s="504" t="s">
        <v>1324</v>
      </c>
      <c r="D4214" s="505" t="s">
        <v>1325</v>
      </c>
      <c r="E4214" s="505" t="s">
        <v>3290</v>
      </c>
      <c r="F4214" s="505" t="str">
        <f>F4213</f>
        <v>6981</v>
      </c>
      <c r="G4214" s="504" t="s">
        <v>3343</v>
      </c>
      <c r="H4214" s="504">
        <v>0</v>
      </c>
      <c r="I4214" s="504">
        <v>37</v>
      </c>
      <c r="J4214" s="504">
        <v>78</v>
      </c>
      <c r="K4214" s="504">
        <v>369</v>
      </c>
      <c r="L4214" s="504" t="s">
        <v>5502</v>
      </c>
      <c r="M4214" s="504" t="s">
        <v>5502</v>
      </c>
      <c r="N4214" s="504">
        <v>0</v>
      </c>
      <c r="O4214" s="504">
        <v>520</v>
      </c>
    </row>
    <row r="4215" spans="2:15" x14ac:dyDescent="0.25">
      <c r="B4215" t="str">
        <f t="shared" si="65"/>
        <v>1204886033522Female</v>
      </c>
      <c r="C4215" s="256" t="s">
        <v>1326</v>
      </c>
      <c r="D4215" s="17" t="s">
        <v>1327</v>
      </c>
      <c r="E4215" s="17" t="s">
        <v>3292</v>
      </c>
      <c r="F4215" s="17" t="s">
        <v>3293</v>
      </c>
      <c r="G4215" s="256" t="s">
        <v>3904</v>
      </c>
      <c r="H4215" s="256">
        <v>0</v>
      </c>
      <c r="I4215" s="256">
        <v>28</v>
      </c>
      <c r="J4215" s="256">
        <v>62</v>
      </c>
      <c r="K4215" s="256">
        <v>219</v>
      </c>
      <c r="L4215" s="256" t="s">
        <v>5502</v>
      </c>
      <c r="M4215" s="256" t="s">
        <v>5502</v>
      </c>
      <c r="N4215" s="256">
        <v>0</v>
      </c>
      <c r="O4215" s="256">
        <v>337</v>
      </c>
    </row>
    <row r="4216" spans="2:15" x14ac:dyDescent="0.25">
      <c r="B4216" t="str">
        <f t="shared" si="65"/>
        <v>1204886033522Male</v>
      </c>
      <c r="C4216" s="256" t="s">
        <v>1326</v>
      </c>
      <c r="D4216" s="17" t="s">
        <v>1327</v>
      </c>
      <c r="E4216" s="17" t="s">
        <v>3292</v>
      </c>
      <c r="F4216" s="17" t="s">
        <v>3293</v>
      </c>
      <c r="G4216" s="256" t="s">
        <v>3905</v>
      </c>
      <c r="H4216" s="256" t="s">
        <v>5502</v>
      </c>
      <c r="I4216" s="256">
        <v>35</v>
      </c>
      <c r="J4216" s="256">
        <v>66</v>
      </c>
      <c r="K4216" s="256">
        <v>234</v>
      </c>
      <c r="L4216" s="256">
        <v>22</v>
      </c>
      <c r="M4216" s="256" t="s">
        <v>5502</v>
      </c>
      <c r="N4216" s="256">
        <v>0</v>
      </c>
      <c r="O4216" s="256">
        <v>366</v>
      </c>
    </row>
    <row r="4217" spans="2:15" x14ac:dyDescent="0.25">
      <c r="B4217" t="str">
        <f t="shared" si="65"/>
        <v>1204886033522Total</v>
      </c>
      <c r="C4217" s="504" t="s">
        <v>1326</v>
      </c>
      <c r="D4217" s="505" t="s">
        <v>1327</v>
      </c>
      <c r="E4217" s="505" t="s">
        <v>3292</v>
      </c>
      <c r="F4217" s="505" t="str">
        <f>F4216</f>
        <v>3522</v>
      </c>
      <c r="G4217" s="504" t="s">
        <v>3343</v>
      </c>
      <c r="H4217" s="504" t="s">
        <v>5502</v>
      </c>
      <c r="I4217" s="504">
        <v>63</v>
      </c>
      <c r="J4217" s="504">
        <v>128</v>
      </c>
      <c r="K4217" s="504">
        <v>453</v>
      </c>
      <c r="L4217" s="504" t="s">
        <v>5502</v>
      </c>
      <c r="M4217" s="504" t="s">
        <v>5502</v>
      </c>
      <c r="N4217" s="504">
        <v>0</v>
      </c>
      <c r="O4217" s="504">
        <v>703</v>
      </c>
    </row>
    <row r="4218" spans="2:15" x14ac:dyDescent="0.25">
      <c r="B4218" t="str">
        <f t="shared" si="65"/>
        <v>1204886036785Female</v>
      </c>
      <c r="C4218" s="256" t="s">
        <v>1326</v>
      </c>
      <c r="D4218" s="17" t="s">
        <v>1327</v>
      </c>
      <c r="E4218" s="17" t="s">
        <v>3294</v>
      </c>
      <c r="F4218" s="17" t="s">
        <v>3295</v>
      </c>
      <c r="G4218" s="256" t="s">
        <v>3904</v>
      </c>
      <c r="H4218" s="256">
        <v>0</v>
      </c>
      <c r="I4218" s="256">
        <v>19</v>
      </c>
      <c r="J4218" s="256">
        <v>34</v>
      </c>
      <c r="K4218" s="256">
        <v>111</v>
      </c>
      <c r="L4218" s="256" t="s">
        <v>5502</v>
      </c>
      <c r="M4218" s="256" t="s">
        <v>5502</v>
      </c>
      <c r="N4218" s="256">
        <v>0</v>
      </c>
      <c r="O4218" s="256">
        <v>182</v>
      </c>
    </row>
    <row r="4219" spans="2:15" x14ac:dyDescent="0.25">
      <c r="B4219" t="str">
        <f t="shared" si="65"/>
        <v>1204886036785Male</v>
      </c>
      <c r="C4219" s="256" t="s">
        <v>1326</v>
      </c>
      <c r="D4219" s="17" t="s">
        <v>1327</v>
      </c>
      <c r="E4219" s="17" t="s">
        <v>3294</v>
      </c>
      <c r="F4219" s="17" t="s">
        <v>3295</v>
      </c>
      <c r="G4219" s="256" t="s">
        <v>3905</v>
      </c>
      <c r="H4219" s="256">
        <v>0</v>
      </c>
      <c r="I4219" s="256">
        <v>19</v>
      </c>
      <c r="J4219" s="256">
        <v>38</v>
      </c>
      <c r="K4219" s="256">
        <v>111</v>
      </c>
      <c r="L4219" s="256" t="s">
        <v>5502</v>
      </c>
      <c r="M4219" s="256" t="s">
        <v>5502</v>
      </c>
      <c r="N4219" s="256">
        <v>0</v>
      </c>
      <c r="O4219" s="256">
        <v>179</v>
      </c>
    </row>
    <row r="4220" spans="2:15" x14ac:dyDescent="0.25">
      <c r="B4220" t="str">
        <f t="shared" si="65"/>
        <v>1204886036785Total</v>
      </c>
      <c r="C4220" s="504" t="s">
        <v>1326</v>
      </c>
      <c r="D4220" s="505" t="s">
        <v>1327</v>
      </c>
      <c r="E4220" s="505" t="s">
        <v>3294</v>
      </c>
      <c r="F4220" s="505" t="str">
        <f>F4219</f>
        <v>6785</v>
      </c>
      <c r="G4220" s="504" t="s">
        <v>3343</v>
      </c>
      <c r="H4220" s="504">
        <v>0</v>
      </c>
      <c r="I4220" s="504">
        <v>38</v>
      </c>
      <c r="J4220" s="504">
        <v>72</v>
      </c>
      <c r="K4220" s="504">
        <v>222</v>
      </c>
      <c r="L4220" s="504" t="s">
        <v>5502</v>
      </c>
      <c r="M4220" s="504" t="s">
        <v>5502</v>
      </c>
      <c r="N4220" s="504">
        <v>0</v>
      </c>
      <c r="O4220" s="504">
        <v>361</v>
      </c>
    </row>
    <row r="4221" spans="2:15" x14ac:dyDescent="0.25">
      <c r="B4221" t="str">
        <f t="shared" si="65"/>
        <v>1085691034026Female</v>
      </c>
      <c r="C4221" s="256" t="s">
        <v>1328</v>
      </c>
      <c r="D4221" s="17" t="s">
        <v>1329</v>
      </c>
      <c r="E4221" s="17" t="s">
        <v>3296</v>
      </c>
      <c r="F4221" s="17" t="s">
        <v>3297</v>
      </c>
      <c r="G4221" s="256" t="s">
        <v>3904</v>
      </c>
      <c r="H4221" s="256" t="s">
        <v>5502</v>
      </c>
      <c r="I4221" s="256">
        <v>0</v>
      </c>
      <c r="J4221" s="256" t="s">
        <v>5502</v>
      </c>
      <c r="K4221" s="256">
        <v>163</v>
      </c>
      <c r="L4221" s="256">
        <v>0</v>
      </c>
      <c r="M4221" s="256">
        <v>0</v>
      </c>
      <c r="N4221" s="256" t="s">
        <v>5502</v>
      </c>
      <c r="O4221" s="256">
        <v>168</v>
      </c>
    </row>
    <row r="4222" spans="2:15" x14ac:dyDescent="0.25">
      <c r="B4222" t="str">
        <f t="shared" si="65"/>
        <v>1085691034026Male</v>
      </c>
      <c r="C4222" s="256" t="s">
        <v>1328</v>
      </c>
      <c r="D4222" s="17" t="s">
        <v>1329</v>
      </c>
      <c r="E4222" s="17" t="s">
        <v>3296</v>
      </c>
      <c r="F4222" s="17" t="s">
        <v>3297</v>
      </c>
      <c r="G4222" s="256" t="s">
        <v>3905</v>
      </c>
      <c r="H4222" s="256">
        <v>0</v>
      </c>
      <c r="I4222" s="256">
        <v>0</v>
      </c>
      <c r="J4222" s="256" t="s">
        <v>5502</v>
      </c>
      <c r="K4222" s="256">
        <v>162</v>
      </c>
      <c r="L4222" s="256">
        <v>0</v>
      </c>
      <c r="M4222" s="256" t="s">
        <v>5502</v>
      </c>
      <c r="N4222" s="256">
        <v>0</v>
      </c>
      <c r="O4222" s="256">
        <v>165</v>
      </c>
    </row>
    <row r="4223" spans="2:15" x14ac:dyDescent="0.25">
      <c r="B4223" t="str">
        <f t="shared" si="65"/>
        <v>1085691034026Total</v>
      </c>
      <c r="C4223" s="504" t="s">
        <v>1328</v>
      </c>
      <c r="D4223" s="505" t="s">
        <v>1329</v>
      </c>
      <c r="E4223" s="505" t="s">
        <v>3296</v>
      </c>
      <c r="F4223" s="505" t="str">
        <f>F4222</f>
        <v>4026</v>
      </c>
      <c r="G4223" s="504" t="s">
        <v>3343</v>
      </c>
      <c r="H4223" s="504" t="s">
        <v>5502</v>
      </c>
      <c r="I4223" s="504">
        <v>0</v>
      </c>
      <c r="J4223" s="504" t="s">
        <v>5502</v>
      </c>
      <c r="K4223" s="504">
        <v>325</v>
      </c>
      <c r="L4223" s="504">
        <v>0</v>
      </c>
      <c r="M4223" s="504" t="s">
        <v>5502</v>
      </c>
      <c r="N4223" s="504" t="s">
        <v>5502</v>
      </c>
      <c r="O4223" s="504">
        <v>333</v>
      </c>
    </row>
    <row r="4224" spans="2:15" x14ac:dyDescent="0.25">
      <c r="B4224" t="str">
        <f t="shared" si="65"/>
        <v>1085691037145Female</v>
      </c>
      <c r="C4224" s="256" t="s">
        <v>1328</v>
      </c>
      <c r="D4224" s="17" t="s">
        <v>1329</v>
      </c>
      <c r="E4224" s="17" t="s">
        <v>3298</v>
      </c>
      <c r="F4224" s="17" t="s">
        <v>3299</v>
      </c>
      <c r="G4224" s="256" t="s">
        <v>3904</v>
      </c>
      <c r="H4224" s="256">
        <v>0</v>
      </c>
      <c r="I4224" s="256">
        <v>0</v>
      </c>
      <c r="J4224" s="256" t="s">
        <v>5502</v>
      </c>
      <c r="K4224" s="256" t="s">
        <v>5502</v>
      </c>
      <c r="L4224" s="256">
        <v>0</v>
      </c>
      <c r="M4224" s="256">
        <v>0</v>
      </c>
      <c r="N4224" s="256">
        <v>0</v>
      </c>
      <c r="O4224" s="256">
        <v>90</v>
      </c>
    </row>
    <row r="4225" spans="2:15" x14ac:dyDescent="0.25">
      <c r="B4225" t="str">
        <f t="shared" si="65"/>
        <v>1085691037145Male</v>
      </c>
      <c r="C4225" s="256" t="s">
        <v>1328</v>
      </c>
      <c r="D4225" s="17" t="s">
        <v>1329</v>
      </c>
      <c r="E4225" s="17" t="s">
        <v>3298</v>
      </c>
      <c r="F4225" s="17" t="s">
        <v>3299</v>
      </c>
      <c r="G4225" s="256" t="s">
        <v>3905</v>
      </c>
      <c r="H4225" s="256">
        <v>0</v>
      </c>
      <c r="I4225" s="256">
        <v>0</v>
      </c>
      <c r="J4225" s="256">
        <v>0</v>
      </c>
      <c r="K4225" s="256" t="s">
        <v>5502</v>
      </c>
      <c r="L4225" s="256" t="s">
        <v>5502</v>
      </c>
      <c r="M4225" s="256">
        <v>0</v>
      </c>
      <c r="N4225" s="256">
        <v>0</v>
      </c>
      <c r="O4225" s="256">
        <v>89</v>
      </c>
    </row>
    <row r="4226" spans="2:15" x14ac:dyDescent="0.25">
      <c r="B4226" t="str">
        <f t="shared" si="65"/>
        <v>1085691037145Total</v>
      </c>
      <c r="C4226" s="504" t="s">
        <v>1328</v>
      </c>
      <c r="D4226" s="505" t="s">
        <v>1329</v>
      </c>
      <c r="E4226" s="505" t="s">
        <v>3298</v>
      </c>
      <c r="F4226" s="505" t="str">
        <f>F4225</f>
        <v>7145</v>
      </c>
      <c r="G4226" s="504" t="s">
        <v>3343</v>
      </c>
      <c r="H4226" s="504">
        <v>0</v>
      </c>
      <c r="I4226" s="504">
        <v>0</v>
      </c>
      <c r="J4226" s="504" t="s">
        <v>5502</v>
      </c>
      <c r="K4226" s="504" t="s">
        <v>5502</v>
      </c>
      <c r="L4226" s="504" t="s">
        <v>5502</v>
      </c>
      <c r="M4226" s="504">
        <v>0</v>
      </c>
      <c r="N4226" s="504">
        <v>0</v>
      </c>
      <c r="O4226" s="504">
        <v>179</v>
      </c>
    </row>
    <row r="4227" spans="2:15" x14ac:dyDescent="0.25">
      <c r="B4227" t="str">
        <f t="shared" si="65"/>
        <v>1265100077724Female</v>
      </c>
      <c r="C4227" s="256" t="s">
        <v>1330</v>
      </c>
      <c r="D4227" s="17" t="s">
        <v>1331</v>
      </c>
      <c r="E4227" s="17" t="s">
        <v>1331</v>
      </c>
      <c r="F4227" s="17" t="s">
        <v>3300</v>
      </c>
      <c r="G4227" s="256" t="s">
        <v>3904</v>
      </c>
      <c r="H4227" s="256">
        <v>0</v>
      </c>
      <c r="I4227" s="256">
        <v>95</v>
      </c>
      <c r="J4227" s="256" t="s">
        <v>5502</v>
      </c>
      <c r="K4227" s="256" t="s">
        <v>5502</v>
      </c>
      <c r="L4227" s="256" t="s">
        <v>5502</v>
      </c>
      <c r="M4227" s="256">
        <v>0</v>
      </c>
      <c r="N4227" s="256">
        <v>0</v>
      </c>
      <c r="O4227" s="256">
        <v>100</v>
      </c>
    </row>
    <row r="4228" spans="2:15" x14ac:dyDescent="0.25">
      <c r="B4228" t="str">
        <f t="shared" si="65"/>
        <v>1265100077724Male</v>
      </c>
      <c r="C4228" s="256" t="s">
        <v>1330</v>
      </c>
      <c r="D4228" s="17" t="s">
        <v>1331</v>
      </c>
      <c r="E4228" s="17" t="s">
        <v>1331</v>
      </c>
      <c r="F4228" s="17" t="s">
        <v>3300</v>
      </c>
      <c r="G4228" s="256" t="s">
        <v>3905</v>
      </c>
      <c r="H4228" s="256">
        <v>0</v>
      </c>
      <c r="I4228" s="256">
        <v>101</v>
      </c>
      <c r="J4228" s="256" t="s">
        <v>5502</v>
      </c>
      <c r="K4228" s="256" t="s">
        <v>5502</v>
      </c>
      <c r="L4228" s="256" t="s">
        <v>5502</v>
      </c>
      <c r="M4228" s="256">
        <v>0</v>
      </c>
      <c r="N4228" s="256">
        <v>0</v>
      </c>
      <c r="O4228" s="256">
        <v>106</v>
      </c>
    </row>
    <row r="4229" spans="2:15" x14ac:dyDescent="0.25">
      <c r="B4229" t="str">
        <f t="shared" ref="B4229:B4292" si="66">C4229&amp;F4229&amp;G4229</f>
        <v>1265100077724Total</v>
      </c>
      <c r="C4229" s="504" t="s">
        <v>1330</v>
      </c>
      <c r="D4229" s="505" t="s">
        <v>1331</v>
      </c>
      <c r="E4229" s="505" t="s">
        <v>1331</v>
      </c>
      <c r="F4229" s="505" t="str">
        <f>F4228</f>
        <v>7724</v>
      </c>
      <c r="G4229" s="504" t="s">
        <v>3343</v>
      </c>
      <c r="H4229" s="504">
        <v>0</v>
      </c>
      <c r="I4229" s="504">
        <v>196</v>
      </c>
      <c r="J4229" s="504" t="s">
        <v>5502</v>
      </c>
      <c r="K4229" s="504" t="s">
        <v>5502</v>
      </c>
      <c r="L4229" s="504" t="s">
        <v>5502</v>
      </c>
      <c r="M4229" s="504">
        <v>0</v>
      </c>
      <c r="N4229" s="504">
        <v>0</v>
      </c>
      <c r="O4229" s="504">
        <v>206</v>
      </c>
    </row>
    <row r="4230" spans="2:15" x14ac:dyDescent="0.25">
      <c r="B4230" t="str">
        <f t="shared" si="66"/>
        <v>1234693033245Female</v>
      </c>
      <c r="C4230" s="256" t="s">
        <v>1332</v>
      </c>
      <c r="D4230" s="17" t="s">
        <v>1333</v>
      </c>
      <c r="E4230" s="17" t="s">
        <v>3301</v>
      </c>
      <c r="F4230" s="17" t="s">
        <v>3302</v>
      </c>
      <c r="G4230" s="256" t="s">
        <v>3904</v>
      </c>
      <c r="H4230" s="256">
        <v>0</v>
      </c>
      <c r="I4230" s="256">
        <v>35</v>
      </c>
      <c r="J4230" s="256">
        <v>32</v>
      </c>
      <c r="K4230" s="256">
        <v>232</v>
      </c>
      <c r="L4230" s="256">
        <v>30</v>
      </c>
      <c r="M4230" s="256">
        <v>37</v>
      </c>
      <c r="N4230" s="256">
        <v>0</v>
      </c>
      <c r="O4230" s="256">
        <v>366</v>
      </c>
    </row>
    <row r="4231" spans="2:15" x14ac:dyDescent="0.25">
      <c r="B4231" t="str">
        <f t="shared" si="66"/>
        <v>1234693033245Male</v>
      </c>
      <c r="C4231" s="256" t="s">
        <v>1332</v>
      </c>
      <c r="D4231" s="17" t="s">
        <v>1333</v>
      </c>
      <c r="E4231" s="17" t="s">
        <v>3301</v>
      </c>
      <c r="F4231" s="17" t="s">
        <v>3302</v>
      </c>
      <c r="G4231" s="256" t="s">
        <v>3905</v>
      </c>
      <c r="H4231" s="256">
        <v>0</v>
      </c>
      <c r="I4231" s="256">
        <v>42</v>
      </c>
      <c r="J4231" s="256">
        <v>14</v>
      </c>
      <c r="K4231" s="256">
        <v>239</v>
      </c>
      <c r="L4231" s="256">
        <v>16</v>
      </c>
      <c r="M4231" s="256">
        <v>39</v>
      </c>
      <c r="N4231" s="256">
        <v>0</v>
      </c>
      <c r="O4231" s="256">
        <v>350</v>
      </c>
    </row>
    <row r="4232" spans="2:15" x14ac:dyDescent="0.25">
      <c r="B4232" t="str">
        <f t="shared" si="66"/>
        <v>1234693033245Total</v>
      </c>
      <c r="C4232" s="504" t="s">
        <v>1332</v>
      </c>
      <c r="D4232" s="505" t="s">
        <v>1333</v>
      </c>
      <c r="E4232" s="505" t="s">
        <v>3301</v>
      </c>
      <c r="F4232" s="505" t="str">
        <f>F4231</f>
        <v>3245</v>
      </c>
      <c r="G4232" s="504" t="s">
        <v>3343</v>
      </c>
      <c r="H4232" s="504">
        <v>0</v>
      </c>
      <c r="I4232" s="504">
        <v>77</v>
      </c>
      <c r="J4232" s="504">
        <v>46</v>
      </c>
      <c r="K4232" s="504">
        <v>471</v>
      </c>
      <c r="L4232" s="504">
        <v>46</v>
      </c>
      <c r="M4232" s="504">
        <v>76</v>
      </c>
      <c r="N4232" s="504">
        <v>0</v>
      </c>
      <c r="O4232" s="504">
        <v>716</v>
      </c>
    </row>
    <row r="4233" spans="2:15" x14ac:dyDescent="0.25">
      <c r="B4233" t="str">
        <f t="shared" si="66"/>
        <v>1234693033247Female</v>
      </c>
      <c r="C4233" s="256" t="s">
        <v>1332</v>
      </c>
      <c r="D4233" s="17" t="s">
        <v>1333</v>
      </c>
      <c r="E4233" s="17" t="s">
        <v>3303</v>
      </c>
      <c r="F4233" s="17" t="s">
        <v>3304</v>
      </c>
      <c r="G4233" s="256" t="s">
        <v>3904</v>
      </c>
      <c r="H4233" s="256" t="s">
        <v>5502</v>
      </c>
      <c r="I4233" s="256">
        <v>87</v>
      </c>
      <c r="J4233" s="256">
        <v>36</v>
      </c>
      <c r="K4233" s="256">
        <v>410</v>
      </c>
      <c r="L4233" s="256">
        <v>25</v>
      </c>
      <c r="M4233" s="256">
        <v>92</v>
      </c>
      <c r="N4233" s="256" t="s">
        <v>5502</v>
      </c>
      <c r="O4233" s="256">
        <v>653</v>
      </c>
    </row>
    <row r="4234" spans="2:15" x14ac:dyDescent="0.25">
      <c r="B4234" t="str">
        <f t="shared" si="66"/>
        <v>1234693033247Male</v>
      </c>
      <c r="C4234" s="256" t="s">
        <v>1332</v>
      </c>
      <c r="D4234" s="17" t="s">
        <v>1333</v>
      </c>
      <c r="E4234" s="17" t="s">
        <v>3303</v>
      </c>
      <c r="F4234" s="17" t="s">
        <v>3304</v>
      </c>
      <c r="G4234" s="256" t="s">
        <v>3905</v>
      </c>
      <c r="H4234" s="256">
        <v>0</v>
      </c>
      <c r="I4234" s="256">
        <v>71</v>
      </c>
      <c r="J4234" s="256">
        <v>40</v>
      </c>
      <c r="K4234" s="256">
        <v>455</v>
      </c>
      <c r="L4234" s="256" t="s">
        <v>5502</v>
      </c>
      <c r="M4234" s="256">
        <v>89</v>
      </c>
      <c r="N4234" s="256" t="s">
        <v>5502</v>
      </c>
      <c r="O4234" s="256">
        <v>686</v>
      </c>
    </row>
    <row r="4235" spans="2:15" x14ac:dyDescent="0.25">
      <c r="B4235" t="str">
        <f t="shared" si="66"/>
        <v>1234693033247Total</v>
      </c>
      <c r="C4235" s="504" t="s">
        <v>1332</v>
      </c>
      <c r="D4235" s="505" t="s">
        <v>1333</v>
      </c>
      <c r="E4235" s="505" t="s">
        <v>3303</v>
      </c>
      <c r="F4235" s="505" t="str">
        <f>F4234</f>
        <v>3247</v>
      </c>
      <c r="G4235" s="504" t="s">
        <v>3343</v>
      </c>
      <c r="H4235" s="504" t="s">
        <v>5502</v>
      </c>
      <c r="I4235" s="504">
        <v>158</v>
      </c>
      <c r="J4235" s="504">
        <v>76</v>
      </c>
      <c r="K4235" s="504">
        <v>865</v>
      </c>
      <c r="L4235" s="504" t="s">
        <v>5502</v>
      </c>
      <c r="M4235" s="504">
        <v>181</v>
      </c>
      <c r="N4235" s="504" t="s">
        <v>5502</v>
      </c>
      <c r="O4235" s="504">
        <v>1339</v>
      </c>
    </row>
    <row r="4236" spans="2:15" x14ac:dyDescent="0.25">
      <c r="B4236" t="str">
        <f t="shared" si="66"/>
        <v>1030299028091Female</v>
      </c>
      <c r="C4236" s="256" t="s">
        <v>1334</v>
      </c>
      <c r="D4236" s="17" t="s">
        <v>1335</v>
      </c>
      <c r="E4236" s="17" t="s">
        <v>3305</v>
      </c>
      <c r="F4236" s="17" t="s">
        <v>3306</v>
      </c>
      <c r="G4236" s="256" t="s">
        <v>3904</v>
      </c>
      <c r="H4236" s="256" t="s">
        <v>5502</v>
      </c>
      <c r="I4236" s="256">
        <v>24</v>
      </c>
      <c r="J4236" s="256" t="s">
        <v>5502</v>
      </c>
      <c r="K4236" s="256" t="s">
        <v>5502</v>
      </c>
      <c r="L4236" s="256">
        <v>0</v>
      </c>
      <c r="M4236" s="256" t="s">
        <v>5502</v>
      </c>
      <c r="N4236" s="256">
        <v>0</v>
      </c>
      <c r="O4236" s="256">
        <v>46</v>
      </c>
    </row>
    <row r="4237" spans="2:15" x14ac:dyDescent="0.25">
      <c r="B4237" t="str">
        <f t="shared" si="66"/>
        <v>1030299028091Male</v>
      </c>
      <c r="C4237" s="256" t="s">
        <v>1334</v>
      </c>
      <c r="D4237" s="17" t="s">
        <v>1335</v>
      </c>
      <c r="E4237" s="17" t="s">
        <v>3305</v>
      </c>
      <c r="F4237" s="17" t="s">
        <v>3306</v>
      </c>
      <c r="G4237" s="256" t="s">
        <v>3905</v>
      </c>
      <c r="H4237" s="256">
        <v>0</v>
      </c>
      <c r="I4237" s="256">
        <v>23</v>
      </c>
      <c r="J4237" s="256">
        <v>0</v>
      </c>
      <c r="K4237" s="256" t="s">
        <v>5502</v>
      </c>
      <c r="L4237" s="256">
        <v>0</v>
      </c>
      <c r="M4237" s="256" t="s">
        <v>5502</v>
      </c>
      <c r="N4237" s="256">
        <v>0</v>
      </c>
      <c r="O4237" s="256">
        <v>44</v>
      </c>
    </row>
    <row r="4238" spans="2:15" x14ac:dyDescent="0.25">
      <c r="B4238" t="str">
        <f t="shared" si="66"/>
        <v>1030299028091Total</v>
      </c>
      <c r="C4238" s="504" t="s">
        <v>1334</v>
      </c>
      <c r="D4238" s="505" t="s">
        <v>1335</v>
      </c>
      <c r="E4238" s="505" t="s">
        <v>3305</v>
      </c>
      <c r="F4238" s="505" t="str">
        <f>F4237</f>
        <v>8091</v>
      </c>
      <c r="G4238" s="504" t="s">
        <v>3343</v>
      </c>
      <c r="H4238" s="504" t="s">
        <v>5502</v>
      </c>
      <c r="I4238" s="504">
        <v>47</v>
      </c>
      <c r="J4238" s="504" t="s">
        <v>5502</v>
      </c>
      <c r="K4238" s="504">
        <v>39</v>
      </c>
      <c r="L4238" s="504">
        <v>0</v>
      </c>
      <c r="M4238" s="504" t="s">
        <v>5502</v>
      </c>
      <c r="N4238" s="504">
        <v>0</v>
      </c>
      <c r="O4238" s="504">
        <v>90</v>
      </c>
    </row>
    <row r="4239" spans="2:15" x14ac:dyDescent="0.25">
      <c r="B4239" t="str">
        <f t="shared" si="66"/>
        <v>1030299020107Female</v>
      </c>
      <c r="C4239" s="256" t="s">
        <v>1334</v>
      </c>
      <c r="D4239" s="17" t="s">
        <v>1335</v>
      </c>
      <c r="E4239" s="17" t="s">
        <v>8381</v>
      </c>
      <c r="F4239" s="17" t="s">
        <v>3307</v>
      </c>
      <c r="G4239" s="256" t="s">
        <v>3904</v>
      </c>
      <c r="H4239" s="256" t="s">
        <v>5502</v>
      </c>
      <c r="I4239" s="256">
        <v>466</v>
      </c>
      <c r="J4239" s="256">
        <v>15</v>
      </c>
      <c r="K4239" s="256">
        <v>233</v>
      </c>
      <c r="L4239" s="256">
        <v>20</v>
      </c>
      <c r="M4239" s="256" t="s">
        <v>5502</v>
      </c>
      <c r="N4239" s="256">
        <v>0</v>
      </c>
      <c r="O4239" s="256">
        <v>753</v>
      </c>
    </row>
    <row r="4240" spans="2:15" x14ac:dyDescent="0.25">
      <c r="B4240" t="str">
        <f t="shared" si="66"/>
        <v>1030299020107Male</v>
      </c>
      <c r="C4240" s="256" t="s">
        <v>1334</v>
      </c>
      <c r="D4240" s="17" t="s">
        <v>1335</v>
      </c>
      <c r="E4240" s="17" t="s">
        <v>8381</v>
      </c>
      <c r="F4240" s="17" t="s">
        <v>3307</v>
      </c>
      <c r="G4240" s="256" t="s">
        <v>3905</v>
      </c>
      <c r="H4240" s="256" t="s">
        <v>5502</v>
      </c>
      <c r="I4240" s="256">
        <v>542</v>
      </c>
      <c r="J4240" s="256" t="s">
        <v>5502</v>
      </c>
      <c r="K4240" s="256">
        <v>275</v>
      </c>
      <c r="L4240" s="256">
        <v>17</v>
      </c>
      <c r="M4240" s="256" t="s">
        <v>5502</v>
      </c>
      <c r="N4240" s="256">
        <v>0</v>
      </c>
      <c r="O4240" s="256">
        <v>848</v>
      </c>
    </row>
    <row r="4241" spans="2:15" x14ac:dyDescent="0.25">
      <c r="B4241" t="str">
        <f t="shared" si="66"/>
        <v>1030299020107Total</v>
      </c>
      <c r="C4241" s="504" t="s">
        <v>1334</v>
      </c>
      <c r="D4241" s="505" t="s">
        <v>1335</v>
      </c>
      <c r="E4241" s="505" t="s">
        <v>8381</v>
      </c>
      <c r="F4241" s="505" t="str">
        <f>F4240</f>
        <v>0107</v>
      </c>
      <c r="G4241" s="504" t="s">
        <v>3343</v>
      </c>
      <c r="H4241" s="504" t="s">
        <v>5502</v>
      </c>
      <c r="I4241" s="504">
        <v>1008</v>
      </c>
      <c r="J4241" s="504" t="s">
        <v>5502</v>
      </c>
      <c r="K4241" s="504">
        <v>508</v>
      </c>
      <c r="L4241" s="504">
        <v>37</v>
      </c>
      <c r="M4241" s="504" t="s">
        <v>5502</v>
      </c>
      <c r="N4241" s="504">
        <v>0</v>
      </c>
      <c r="O4241" s="504">
        <v>1601</v>
      </c>
    </row>
    <row r="4242" spans="2:15" x14ac:dyDescent="0.25">
      <c r="B4242" t="str">
        <f t="shared" si="66"/>
        <v>1265128607512Female</v>
      </c>
      <c r="C4242" s="256" t="s">
        <v>1336</v>
      </c>
      <c r="D4242" s="17" t="s">
        <v>1337</v>
      </c>
      <c r="E4242" s="17" t="s">
        <v>1337</v>
      </c>
      <c r="F4242" s="17" t="s">
        <v>5367</v>
      </c>
      <c r="G4242" s="256" t="s">
        <v>3904</v>
      </c>
      <c r="H4242" s="256">
        <v>0</v>
      </c>
      <c r="I4242" s="256" t="s">
        <v>5502</v>
      </c>
      <c r="J4242" s="256">
        <v>0</v>
      </c>
      <c r="K4242" s="256">
        <v>0</v>
      </c>
      <c r="L4242" s="256" t="s">
        <v>5502</v>
      </c>
      <c r="M4242" s="256">
        <v>0</v>
      </c>
      <c r="N4242" s="256">
        <v>0</v>
      </c>
      <c r="O4242" s="256">
        <v>28</v>
      </c>
    </row>
    <row r="4243" spans="2:15" x14ac:dyDescent="0.25">
      <c r="B4243" t="str">
        <f t="shared" si="66"/>
        <v>1265128607512Male</v>
      </c>
      <c r="C4243" s="256" t="s">
        <v>1336</v>
      </c>
      <c r="D4243" s="17" t="s">
        <v>1337</v>
      </c>
      <c r="E4243" s="17" t="s">
        <v>1337</v>
      </c>
      <c r="F4243" s="17" t="s">
        <v>5367</v>
      </c>
      <c r="G4243" s="256" t="s">
        <v>3905</v>
      </c>
      <c r="H4243" s="256" t="s">
        <v>5502</v>
      </c>
      <c r="I4243" s="256" t="s">
        <v>5502</v>
      </c>
      <c r="J4243" s="256">
        <v>0</v>
      </c>
      <c r="K4243" s="256">
        <v>0</v>
      </c>
      <c r="L4243" s="256">
        <v>0</v>
      </c>
      <c r="M4243" s="256">
        <v>0</v>
      </c>
      <c r="N4243" s="256">
        <v>0</v>
      </c>
      <c r="O4243" s="256">
        <v>48</v>
      </c>
    </row>
    <row r="4244" spans="2:15" x14ac:dyDescent="0.25">
      <c r="B4244" t="str">
        <f t="shared" si="66"/>
        <v>1265128607512Total</v>
      </c>
      <c r="C4244" s="504" t="s">
        <v>1336</v>
      </c>
      <c r="D4244" s="505" t="s">
        <v>1337</v>
      </c>
      <c r="E4244" s="505" t="s">
        <v>1337</v>
      </c>
      <c r="F4244" s="505" t="str">
        <f>F4243</f>
        <v>7512</v>
      </c>
      <c r="G4244" s="504" t="s">
        <v>3343</v>
      </c>
      <c r="H4244" s="504" t="s">
        <v>5502</v>
      </c>
      <c r="I4244" s="504" t="s">
        <v>5502</v>
      </c>
      <c r="J4244" s="504">
        <v>0</v>
      </c>
      <c r="K4244" s="504">
        <v>0</v>
      </c>
      <c r="L4244" s="504" t="s">
        <v>5502</v>
      </c>
      <c r="M4244" s="504">
        <v>0</v>
      </c>
      <c r="N4244" s="504">
        <v>0</v>
      </c>
      <c r="O4244" s="504">
        <v>76</v>
      </c>
    </row>
    <row r="4245" spans="2:15" x14ac:dyDescent="0.25">
      <c r="B4245" t="str">
        <f t="shared" si="66"/>
        <v>1170890031005Female</v>
      </c>
      <c r="C4245" s="256" t="s">
        <v>1338</v>
      </c>
      <c r="D4245" s="17" t="s">
        <v>1339</v>
      </c>
      <c r="E4245" s="17" t="s">
        <v>3308</v>
      </c>
      <c r="F4245" s="17" t="s">
        <v>3309</v>
      </c>
      <c r="G4245" s="256" t="s">
        <v>3904</v>
      </c>
      <c r="H4245" s="256">
        <v>0</v>
      </c>
      <c r="I4245" s="256">
        <v>0</v>
      </c>
      <c r="J4245" s="256" t="s">
        <v>5502</v>
      </c>
      <c r="K4245" s="256">
        <v>301</v>
      </c>
      <c r="L4245" s="256" t="s">
        <v>5502</v>
      </c>
      <c r="M4245" s="256" t="s">
        <v>5502</v>
      </c>
      <c r="N4245" s="256" t="s">
        <v>5502</v>
      </c>
      <c r="O4245" s="256">
        <v>317</v>
      </c>
    </row>
    <row r="4246" spans="2:15" x14ac:dyDescent="0.25">
      <c r="B4246" t="str">
        <f t="shared" si="66"/>
        <v>1170890031005Male</v>
      </c>
      <c r="C4246" s="256" t="s">
        <v>1338</v>
      </c>
      <c r="D4246" s="17" t="s">
        <v>1339</v>
      </c>
      <c r="E4246" s="17" t="s">
        <v>3308</v>
      </c>
      <c r="F4246" s="17" t="s">
        <v>3309</v>
      </c>
      <c r="G4246" s="256" t="s">
        <v>3905</v>
      </c>
      <c r="H4246" s="256" t="s">
        <v>5502</v>
      </c>
      <c r="I4246" s="256" t="s">
        <v>5502</v>
      </c>
      <c r="J4246" s="256">
        <v>0</v>
      </c>
      <c r="K4246" s="256">
        <v>266</v>
      </c>
      <c r="L4246" s="256" t="s">
        <v>5502</v>
      </c>
      <c r="M4246" s="256" t="s">
        <v>5502</v>
      </c>
      <c r="N4246" s="256">
        <v>0</v>
      </c>
      <c r="O4246" s="256">
        <v>276</v>
      </c>
    </row>
    <row r="4247" spans="2:15" x14ac:dyDescent="0.25">
      <c r="B4247" t="str">
        <f t="shared" si="66"/>
        <v>1170890031005Total</v>
      </c>
      <c r="C4247" s="504" t="s">
        <v>1338</v>
      </c>
      <c r="D4247" s="505" t="s">
        <v>1339</v>
      </c>
      <c r="E4247" s="505" t="s">
        <v>3308</v>
      </c>
      <c r="F4247" s="505" t="str">
        <f>F4246</f>
        <v>1005</v>
      </c>
      <c r="G4247" s="504" t="s">
        <v>3343</v>
      </c>
      <c r="H4247" s="504" t="s">
        <v>5502</v>
      </c>
      <c r="I4247" s="504" t="s">
        <v>5502</v>
      </c>
      <c r="J4247" s="504" t="s">
        <v>5502</v>
      </c>
      <c r="K4247" s="504">
        <v>567</v>
      </c>
      <c r="L4247" s="504">
        <v>13</v>
      </c>
      <c r="M4247" s="504" t="s">
        <v>5502</v>
      </c>
      <c r="N4247" s="504" t="s">
        <v>5502</v>
      </c>
      <c r="O4247" s="504">
        <v>593</v>
      </c>
    </row>
    <row r="4248" spans="2:15" x14ac:dyDescent="0.25">
      <c r="B4248" t="str">
        <f t="shared" si="66"/>
        <v>1184092036390Female</v>
      </c>
      <c r="C4248" s="256" t="s">
        <v>1340</v>
      </c>
      <c r="D4248" s="17" t="s">
        <v>1341</v>
      </c>
      <c r="E4248" s="17" t="s">
        <v>3310</v>
      </c>
      <c r="F4248" s="17" t="s">
        <v>3311</v>
      </c>
      <c r="G4248" s="256" t="s">
        <v>3904</v>
      </c>
      <c r="H4248" s="256">
        <v>0</v>
      </c>
      <c r="I4248" s="256">
        <v>15</v>
      </c>
      <c r="J4248" s="256" t="s">
        <v>5502</v>
      </c>
      <c r="K4248" s="256">
        <v>489</v>
      </c>
      <c r="L4248" s="256" t="s">
        <v>5502</v>
      </c>
      <c r="M4248" s="256" t="s">
        <v>5502</v>
      </c>
      <c r="N4248" s="256">
        <v>0</v>
      </c>
      <c r="O4248" s="256">
        <v>525</v>
      </c>
    </row>
    <row r="4249" spans="2:15" x14ac:dyDescent="0.25">
      <c r="B4249" t="str">
        <f t="shared" si="66"/>
        <v>1184092036390Male</v>
      </c>
      <c r="C4249" s="256" t="s">
        <v>1340</v>
      </c>
      <c r="D4249" s="17" t="s">
        <v>1341</v>
      </c>
      <c r="E4249" s="17" t="s">
        <v>3310</v>
      </c>
      <c r="F4249" s="17" t="s">
        <v>3311</v>
      </c>
      <c r="G4249" s="256" t="s">
        <v>3905</v>
      </c>
      <c r="H4249" s="256" t="s">
        <v>5502</v>
      </c>
      <c r="I4249" s="256">
        <v>20</v>
      </c>
      <c r="J4249" s="256">
        <v>17</v>
      </c>
      <c r="K4249" s="256">
        <v>520</v>
      </c>
      <c r="L4249" s="256" t="s">
        <v>5502</v>
      </c>
      <c r="M4249" s="256" t="s">
        <v>5502</v>
      </c>
      <c r="N4249" s="256" t="s">
        <v>5502</v>
      </c>
      <c r="O4249" s="256">
        <v>572</v>
      </c>
    </row>
    <row r="4250" spans="2:15" x14ac:dyDescent="0.25">
      <c r="B4250" t="str">
        <f t="shared" si="66"/>
        <v>1184092036390Total</v>
      </c>
      <c r="C4250" s="504" t="s">
        <v>1340</v>
      </c>
      <c r="D4250" s="505" t="s">
        <v>1341</v>
      </c>
      <c r="E4250" s="505" t="s">
        <v>3310</v>
      </c>
      <c r="F4250" s="505" t="str">
        <f>F4249</f>
        <v>6390</v>
      </c>
      <c r="G4250" s="504" t="s">
        <v>3343</v>
      </c>
      <c r="H4250" s="504" t="s">
        <v>5502</v>
      </c>
      <c r="I4250" s="504">
        <v>35</v>
      </c>
      <c r="J4250" s="504" t="s">
        <v>5502</v>
      </c>
      <c r="K4250" s="504">
        <v>1009</v>
      </c>
      <c r="L4250" s="504">
        <v>15</v>
      </c>
      <c r="M4250" s="504" t="s">
        <v>5502</v>
      </c>
      <c r="N4250" s="504" t="s">
        <v>5502</v>
      </c>
      <c r="O4250" s="504">
        <v>1097</v>
      </c>
    </row>
    <row r="4251" spans="2:15" x14ac:dyDescent="0.25">
      <c r="B4251" t="str">
        <f t="shared" si="66"/>
        <v>1184093026986Female</v>
      </c>
      <c r="C4251" s="256" t="s">
        <v>1342</v>
      </c>
      <c r="D4251" s="17" t="s">
        <v>1343</v>
      </c>
      <c r="E4251" s="17" t="s">
        <v>3312</v>
      </c>
      <c r="F4251" s="17" t="s">
        <v>3313</v>
      </c>
      <c r="G4251" s="256" t="s">
        <v>3904</v>
      </c>
      <c r="H4251" s="256" t="s">
        <v>5502</v>
      </c>
      <c r="I4251" s="256">
        <v>30</v>
      </c>
      <c r="J4251" s="256">
        <v>24</v>
      </c>
      <c r="K4251" s="256">
        <v>278</v>
      </c>
      <c r="L4251" s="256">
        <v>21</v>
      </c>
      <c r="M4251" s="256" t="s">
        <v>5502</v>
      </c>
      <c r="N4251" s="256">
        <v>0</v>
      </c>
      <c r="O4251" s="256">
        <v>358</v>
      </c>
    </row>
    <row r="4252" spans="2:15" x14ac:dyDescent="0.25">
      <c r="B4252" t="str">
        <f t="shared" si="66"/>
        <v>1184093026986Male</v>
      </c>
      <c r="C4252" s="256" t="s">
        <v>1342</v>
      </c>
      <c r="D4252" s="17" t="s">
        <v>1343</v>
      </c>
      <c r="E4252" s="17" t="s">
        <v>3312</v>
      </c>
      <c r="F4252" s="17" t="s">
        <v>3313</v>
      </c>
      <c r="G4252" s="256" t="s">
        <v>3905</v>
      </c>
      <c r="H4252" s="256">
        <v>0</v>
      </c>
      <c r="I4252" s="256">
        <v>36</v>
      </c>
      <c r="J4252" s="256">
        <v>29</v>
      </c>
      <c r="K4252" s="256">
        <v>303</v>
      </c>
      <c r="L4252" s="256" t="s">
        <v>5502</v>
      </c>
      <c r="M4252" s="256" t="s">
        <v>5502</v>
      </c>
      <c r="N4252" s="256">
        <v>0</v>
      </c>
      <c r="O4252" s="256">
        <v>393</v>
      </c>
    </row>
    <row r="4253" spans="2:15" x14ac:dyDescent="0.25">
      <c r="B4253" t="str">
        <f t="shared" si="66"/>
        <v>1184093026986Total</v>
      </c>
      <c r="C4253" s="504" t="s">
        <v>1342</v>
      </c>
      <c r="D4253" s="505" t="s">
        <v>1343</v>
      </c>
      <c r="E4253" s="505" t="s">
        <v>3312</v>
      </c>
      <c r="F4253" s="505" t="str">
        <f>F4252</f>
        <v>6986</v>
      </c>
      <c r="G4253" s="504" t="s">
        <v>3343</v>
      </c>
      <c r="H4253" s="504" t="s">
        <v>5502</v>
      </c>
      <c r="I4253" s="504">
        <v>66</v>
      </c>
      <c r="J4253" s="504">
        <v>53</v>
      </c>
      <c r="K4253" s="504">
        <v>581</v>
      </c>
      <c r="L4253" s="504" t="s">
        <v>5502</v>
      </c>
      <c r="M4253" s="504" t="s">
        <v>5502</v>
      </c>
      <c r="N4253" s="504">
        <v>0</v>
      </c>
      <c r="O4253" s="504">
        <v>751</v>
      </c>
    </row>
    <row r="4254" spans="2:15" x14ac:dyDescent="0.25">
      <c r="B4254" t="str">
        <f t="shared" si="66"/>
        <v>1184093026391Female</v>
      </c>
      <c r="C4254" s="256" t="s">
        <v>1342</v>
      </c>
      <c r="D4254" s="17" t="s">
        <v>1343</v>
      </c>
      <c r="E4254" s="17" t="s">
        <v>3314</v>
      </c>
      <c r="F4254" s="17" t="s">
        <v>3315</v>
      </c>
      <c r="G4254" s="256" t="s">
        <v>3904</v>
      </c>
      <c r="H4254" s="256" t="s">
        <v>5502</v>
      </c>
      <c r="I4254" s="256">
        <v>32</v>
      </c>
      <c r="J4254" s="256">
        <v>47</v>
      </c>
      <c r="K4254" s="256">
        <v>471</v>
      </c>
      <c r="L4254" s="256">
        <v>19</v>
      </c>
      <c r="M4254" s="256" t="s">
        <v>5502</v>
      </c>
      <c r="N4254" s="256">
        <v>0</v>
      </c>
      <c r="O4254" s="256">
        <v>583</v>
      </c>
    </row>
    <row r="4255" spans="2:15" x14ac:dyDescent="0.25">
      <c r="B4255" t="str">
        <f t="shared" si="66"/>
        <v>1184093026391Male</v>
      </c>
      <c r="C4255" s="256" t="s">
        <v>1342</v>
      </c>
      <c r="D4255" s="17" t="s">
        <v>1343</v>
      </c>
      <c r="E4255" s="17" t="s">
        <v>3314</v>
      </c>
      <c r="F4255" s="17" t="s">
        <v>3315</v>
      </c>
      <c r="G4255" s="256" t="s">
        <v>3905</v>
      </c>
      <c r="H4255" s="256" t="s">
        <v>5502</v>
      </c>
      <c r="I4255" s="256">
        <v>73</v>
      </c>
      <c r="J4255" s="256">
        <v>51</v>
      </c>
      <c r="K4255" s="256">
        <v>482</v>
      </c>
      <c r="L4255" s="256">
        <v>15</v>
      </c>
      <c r="M4255" s="256" t="s">
        <v>5502</v>
      </c>
      <c r="N4255" s="256">
        <v>0</v>
      </c>
      <c r="O4255" s="256">
        <v>632</v>
      </c>
    </row>
    <row r="4256" spans="2:15" x14ac:dyDescent="0.25">
      <c r="B4256" t="str">
        <f t="shared" si="66"/>
        <v>1184093026391Total</v>
      </c>
      <c r="C4256" s="504" t="s">
        <v>1342</v>
      </c>
      <c r="D4256" s="505" t="s">
        <v>1343</v>
      </c>
      <c r="E4256" s="505" t="s">
        <v>3314</v>
      </c>
      <c r="F4256" s="505" t="str">
        <f>F4255</f>
        <v>6391</v>
      </c>
      <c r="G4256" s="504" t="s">
        <v>3343</v>
      </c>
      <c r="H4256" s="504" t="s">
        <v>5502</v>
      </c>
      <c r="I4256" s="504">
        <v>105</v>
      </c>
      <c r="J4256" s="504">
        <v>98</v>
      </c>
      <c r="K4256" s="504">
        <v>953</v>
      </c>
      <c r="L4256" s="504">
        <v>34</v>
      </c>
      <c r="M4256" s="504" t="s">
        <v>5502</v>
      </c>
      <c r="N4256" s="504">
        <v>0</v>
      </c>
      <c r="O4256" s="504">
        <v>1215</v>
      </c>
    </row>
    <row r="4257" spans="2:15" x14ac:dyDescent="0.25">
      <c r="B4257" t="str">
        <f t="shared" si="66"/>
        <v>1140693530887Female</v>
      </c>
      <c r="C4257" s="256" t="s">
        <v>1344</v>
      </c>
      <c r="D4257" s="17" t="s">
        <v>1345</v>
      </c>
      <c r="E4257" s="17" t="s">
        <v>3316</v>
      </c>
      <c r="F4257" s="17" t="s">
        <v>3317</v>
      </c>
      <c r="G4257" s="256" t="s">
        <v>3904</v>
      </c>
      <c r="H4257" s="256" t="s">
        <v>5502</v>
      </c>
      <c r="I4257" s="256">
        <v>18</v>
      </c>
      <c r="J4257" s="256">
        <v>96</v>
      </c>
      <c r="K4257" s="256">
        <v>332</v>
      </c>
      <c r="L4257" s="256">
        <v>14</v>
      </c>
      <c r="M4257" s="256" t="s">
        <v>5502</v>
      </c>
      <c r="N4257" s="256">
        <v>0</v>
      </c>
      <c r="O4257" s="256">
        <v>469</v>
      </c>
    </row>
    <row r="4258" spans="2:15" x14ac:dyDescent="0.25">
      <c r="B4258" t="str">
        <f t="shared" si="66"/>
        <v>1140693530887Male</v>
      </c>
      <c r="C4258" s="256" t="s">
        <v>1344</v>
      </c>
      <c r="D4258" s="17" t="s">
        <v>1345</v>
      </c>
      <c r="E4258" s="17" t="s">
        <v>3316</v>
      </c>
      <c r="F4258" s="17" t="s">
        <v>3317</v>
      </c>
      <c r="G4258" s="256" t="s">
        <v>3905</v>
      </c>
      <c r="H4258" s="256" t="s">
        <v>5502</v>
      </c>
      <c r="I4258" s="256">
        <v>24</v>
      </c>
      <c r="J4258" s="256">
        <v>90</v>
      </c>
      <c r="K4258" s="256">
        <v>346</v>
      </c>
      <c r="L4258" s="256" t="s">
        <v>5502</v>
      </c>
      <c r="M4258" s="256">
        <v>17</v>
      </c>
      <c r="N4258" s="256">
        <v>0</v>
      </c>
      <c r="O4258" s="256">
        <v>491</v>
      </c>
    </row>
    <row r="4259" spans="2:15" x14ac:dyDescent="0.25">
      <c r="B4259" t="str">
        <f t="shared" si="66"/>
        <v>1140693530887Total</v>
      </c>
      <c r="C4259" s="504" t="s">
        <v>1344</v>
      </c>
      <c r="D4259" s="505" t="s">
        <v>1345</v>
      </c>
      <c r="E4259" s="505" t="s">
        <v>3316</v>
      </c>
      <c r="F4259" s="505" t="str">
        <f>F4258</f>
        <v>0887</v>
      </c>
      <c r="G4259" s="504" t="s">
        <v>3343</v>
      </c>
      <c r="H4259" s="504" t="s">
        <v>5502</v>
      </c>
      <c r="I4259" s="504">
        <v>42</v>
      </c>
      <c r="J4259" s="504">
        <v>186</v>
      </c>
      <c r="K4259" s="504">
        <v>678</v>
      </c>
      <c r="L4259" s="504" t="s">
        <v>5502</v>
      </c>
      <c r="M4259" s="504" t="s">
        <v>5502</v>
      </c>
      <c r="N4259" s="504">
        <v>0</v>
      </c>
      <c r="O4259" s="504">
        <v>960</v>
      </c>
    </row>
    <row r="4260" spans="2:15" x14ac:dyDescent="0.25">
      <c r="B4260" t="str">
        <f t="shared" si="66"/>
        <v>1896706768131Female</v>
      </c>
      <c r="C4260" s="256" t="s">
        <v>9631</v>
      </c>
      <c r="D4260" s="17" t="s">
        <v>9632</v>
      </c>
      <c r="E4260" s="17" t="s">
        <v>9632</v>
      </c>
      <c r="F4260" s="17" t="s">
        <v>10879</v>
      </c>
      <c r="G4260" s="256" t="s">
        <v>3904</v>
      </c>
      <c r="H4260" s="256">
        <v>0</v>
      </c>
      <c r="I4260" s="256">
        <v>11</v>
      </c>
      <c r="J4260" s="256">
        <v>13</v>
      </c>
      <c r="K4260" s="256">
        <v>11</v>
      </c>
      <c r="L4260" s="256" t="s">
        <v>5502</v>
      </c>
      <c r="M4260" s="256" t="s">
        <v>5502</v>
      </c>
      <c r="N4260" s="256">
        <v>0</v>
      </c>
      <c r="O4260" s="256">
        <v>41</v>
      </c>
    </row>
    <row r="4261" spans="2:15" x14ac:dyDescent="0.25">
      <c r="B4261" t="str">
        <f t="shared" si="66"/>
        <v>1896706768131Male</v>
      </c>
      <c r="C4261" s="256" t="s">
        <v>9631</v>
      </c>
      <c r="D4261" s="17" t="s">
        <v>9632</v>
      </c>
      <c r="E4261" s="17" t="s">
        <v>9632</v>
      </c>
      <c r="F4261" s="17" t="s">
        <v>10879</v>
      </c>
      <c r="G4261" s="256" t="s">
        <v>3905</v>
      </c>
      <c r="H4261" s="256">
        <v>0</v>
      </c>
      <c r="I4261" s="256">
        <v>12</v>
      </c>
      <c r="J4261" s="256" t="s">
        <v>5502</v>
      </c>
      <c r="K4261" s="256" t="s">
        <v>5502</v>
      </c>
      <c r="L4261" s="256" t="s">
        <v>5502</v>
      </c>
      <c r="M4261" s="256" t="s">
        <v>5502</v>
      </c>
      <c r="N4261" s="256">
        <v>0</v>
      </c>
      <c r="O4261" s="256">
        <v>31</v>
      </c>
    </row>
    <row r="4262" spans="2:15" x14ac:dyDescent="0.25">
      <c r="B4262" t="str">
        <f t="shared" si="66"/>
        <v>1896706768131Total</v>
      </c>
      <c r="C4262" s="504" t="s">
        <v>9631</v>
      </c>
      <c r="D4262" s="505" t="s">
        <v>9632</v>
      </c>
      <c r="E4262" s="505" t="s">
        <v>9632</v>
      </c>
      <c r="F4262" s="505" t="str">
        <f>F4261</f>
        <v>8131</v>
      </c>
      <c r="G4262" s="504" t="s">
        <v>3343</v>
      </c>
      <c r="H4262" s="504">
        <v>0</v>
      </c>
      <c r="I4262" s="504">
        <v>23</v>
      </c>
      <c r="J4262" s="504" t="s">
        <v>5502</v>
      </c>
      <c r="K4262" s="504" t="s">
        <v>5502</v>
      </c>
      <c r="L4262" s="504" t="s">
        <v>5502</v>
      </c>
      <c r="M4262" s="504" t="s">
        <v>5502</v>
      </c>
      <c r="N4262" s="504">
        <v>0</v>
      </c>
      <c r="O4262" s="504">
        <v>72</v>
      </c>
    </row>
    <row r="4263" spans="2:15" x14ac:dyDescent="0.25">
      <c r="B4263" t="str">
        <f t="shared" si="66"/>
        <v>1126790028237Female</v>
      </c>
      <c r="C4263" s="256" t="s">
        <v>1346</v>
      </c>
      <c r="D4263" s="17" t="s">
        <v>1347</v>
      </c>
      <c r="E4263" s="17" t="s">
        <v>3318</v>
      </c>
      <c r="F4263" s="17" t="s">
        <v>3682</v>
      </c>
      <c r="G4263" s="256" t="s">
        <v>3904</v>
      </c>
      <c r="H4263" s="256">
        <v>0</v>
      </c>
      <c r="I4263" s="256">
        <v>18</v>
      </c>
      <c r="J4263" s="256">
        <v>16</v>
      </c>
      <c r="K4263" s="256" t="s">
        <v>5502</v>
      </c>
      <c r="L4263" s="256" t="s">
        <v>5502</v>
      </c>
      <c r="M4263" s="256">
        <v>0</v>
      </c>
      <c r="N4263" s="256">
        <v>0</v>
      </c>
      <c r="O4263" s="256">
        <v>45</v>
      </c>
    </row>
    <row r="4264" spans="2:15" x14ac:dyDescent="0.25">
      <c r="B4264" t="str">
        <f t="shared" si="66"/>
        <v>1126790028237Male</v>
      </c>
      <c r="C4264" s="256" t="s">
        <v>1346</v>
      </c>
      <c r="D4264" s="17" t="s">
        <v>1347</v>
      </c>
      <c r="E4264" s="17" t="s">
        <v>3318</v>
      </c>
      <c r="F4264" s="17" t="s">
        <v>3682</v>
      </c>
      <c r="G4264" s="256" t="s">
        <v>3905</v>
      </c>
      <c r="H4264" s="256">
        <v>0</v>
      </c>
      <c r="I4264" s="256">
        <v>26</v>
      </c>
      <c r="J4264" s="256">
        <v>25</v>
      </c>
      <c r="K4264" s="256" t="s">
        <v>5502</v>
      </c>
      <c r="L4264" s="256" t="s">
        <v>5502</v>
      </c>
      <c r="M4264" s="256" t="s">
        <v>5502</v>
      </c>
      <c r="N4264" s="256">
        <v>0</v>
      </c>
      <c r="O4264" s="256">
        <v>59</v>
      </c>
    </row>
    <row r="4265" spans="2:15" x14ac:dyDescent="0.25">
      <c r="B4265" t="str">
        <f t="shared" si="66"/>
        <v>1126790028237Total</v>
      </c>
      <c r="C4265" s="504" t="s">
        <v>1346</v>
      </c>
      <c r="D4265" s="505" t="s">
        <v>1347</v>
      </c>
      <c r="E4265" s="505" t="s">
        <v>3318</v>
      </c>
      <c r="F4265" s="505" t="str">
        <f>F4264</f>
        <v>8237</v>
      </c>
      <c r="G4265" s="504" t="s">
        <v>3343</v>
      </c>
      <c r="H4265" s="504">
        <v>0</v>
      </c>
      <c r="I4265" s="504">
        <v>44</v>
      </c>
      <c r="J4265" s="504">
        <v>41</v>
      </c>
      <c r="K4265" s="504">
        <v>15</v>
      </c>
      <c r="L4265" s="504" t="s">
        <v>5502</v>
      </c>
      <c r="M4265" s="504" t="s">
        <v>5502</v>
      </c>
      <c r="N4265" s="504">
        <v>0</v>
      </c>
      <c r="O4265" s="504">
        <v>104</v>
      </c>
    </row>
    <row r="4266" spans="2:15" x14ac:dyDescent="0.25">
      <c r="B4266" t="str">
        <f t="shared" si="66"/>
        <v>1126790028238Female</v>
      </c>
      <c r="C4266" s="256" t="s">
        <v>1346</v>
      </c>
      <c r="D4266" s="17" t="s">
        <v>1347</v>
      </c>
      <c r="E4266" s="17" t="s">
        <v>3319</v>
      </c>
      <c r="F4266" s="17" t="s">
        <v>3683</v>
      </c>
      <c r="G4266" s="256" t="s">
        <v>3904</v>
      </c>
      <c r="H4266" s="256">
        <v>0</v>
      </c>
      <c r="I4266" s="256">
        <v>25</v>
      </c>
      <c r="J4266" s="256">
        <v>29</v>
      </c>
      <c r="K4266" s="256" t="s">
        <v>5502</v>
      </c>
      <c r="L4266" s="256" t="s">
        <v>5502</v>
      </c>
      <c r="M4266" s="256">
        <v>0</v>
      </c>
      <c r="N4266" s="256">
        <v>0</v>
      </c>
      <c r="O4266" s="256">
        <v>64</v>
      </c>
    </row>
    <row r="4267" spans="2:15" x14ac:dyDescent="0.25">
      <c r="B4267" t="str">
        <f t="shared" si="66"/>
        <v>1126790028238Male</v>
      </c>
      <c r="C4267" s="256" t="s">
        <v>1346</v>
      </c>
      <c r="D4267" s="17" t="s">
        <v>1347</v>
      </c>
      <c r="E4267" s="17" t="s">
        <v>3319</v>
      </c>
      <c r="F4267" s="17" t="s">
        <v>3683</v>
      </c>
      <c r="G4267" s="256" t="s">
        <v>3905</v>
      </c>
      <c r="H4267" s="256">
        <v>0</v>
      </c>
      <c r="I4267" s="256">
        <v>27</v>
      </c>
      <c r="J4267" s="256">
        <v>30</v>
      </c>
      <c r="K4267" s="256" t="s">
        <v>5502</v>
      </c>
      <c r="L4267" s="256" t="s">
        <v>5502</v>
      </c>
      <c r="M4267" s="256">
        <v>0</v>
      </c>
      <c r="N4267" s="256">
        <v>0</v>
      </c>
      <c r="O4267" s="256">
        <v>63</v>
      </c>
    </row>
    <row r="4268" spans="2:15" x14ac:dyDescent="0.25">
      <c r="B4268" t="str">
        <f t="shared" si="66"/>
        <v>1126790028238Total</v>
      </c>
      <c r="C4268" s="504" t="s">
        <v>1346</v>
      </c>
      <c r="D4268" s="505" t="s">
        <v>1347</v>
      </c>
      <c r="E4268" s="505" t="s">
        <v>3319</v>
      </c>
      <c r="F4268" s="505" t="str">
        <f>F4267</f>
        <v>8238</v>
      </c>
      <c r="G4268" s="504" t="s">
        <v>3343</v>
      </c>
      <c r="H4268" s="504">
        <v>0</v>
      </c>
      <c r="I4268" s="504">
        <v>52</v>
      </c>
      <c r="J4268" s="504">
        <v>59</v>
      </c>
      <c r="K4268" s="504" t="s">
        <v>5502</v>
      </c>
      <c r="L4268" s="504" t="s">
        <v>5502</v>
      </c>
      <c r="M4268" s="504">
        <v>0</v>
      </c>
      <c r="N4268" s="504">
        <v>0</v>
      </c>
      <c r="O4268" s="504">
        <v>127</v>
      </c>
    </row>
    <row r="4269" spans="2:15" x14ac:dyDescent="0.25">
      <c r="B4269" t="str">
        <f t="shared" si="66"/>
        <v>1126790028239Female</v>
      </c>
      <c r="C4269" s="256" t="s">
        <v>1346</v>
      </c>
      <c r="D4269" s="17" t="s">
        <v>1347</v>
      </c>
      <c r="E4269" s="17" t="s">
        <v>3320</v>
      </c>
      <c r="F4269" s="17" t="s">
        <v>3684</v>
      </c>
      <c r="G4269" s="256" t="s">
        <v>3904</v>
      </c>
      <c r="H4269" s="256">
        <v>0</v>
      </c>
      <c r="I4269" s="256">
        <v>41</v>
      </c>
      <c r="J4269" s="256">
        <v>48</v>
      </c>
      <c r="K4269" s="256" t="s">
        <v>5502</v>
      </c>
      <c r="L4269" s="256" t="s">
        <v>5502</v>
      </c>
      <c r="M4269" s="256" t="s">
        <v>5502</v>
      </c>
      <c r="N4269" s="256">
        <v>0</v>
      </c>
      <c r="O4269" s="256">
        <v>107</v>
      </c>
    </row>
    <row r="4270" spans="2:15" x14ac:dyDescent="0.25">
      <c r="B4270" t="str">
        <f t="shared" si="66"/>
        <v>1126790028239Male</v>
      </c>
      <c r="C4270" s="256" t="s">
        <v>1346</v>
      </c>
      <c r="D4270" s="17" t="s">
        <v>1347</v>
      </c>
      <c r="E4270" s="17" t="s">
        <v>3320</v>
      </c>
      <c r="F4270" s="17" t="s">
        <v>3684</v>
      </c>
      <c r="G4270" s="256" t="s">
        <v>3905</v>
      </c>
      <c r="H4270" s="256">
        <v>0</v>
      </c>
      <c r="I4270" s="256">
        <v>23</v>
      </c>
      <c r="J4270" s="256">
        <v>43</v>
      </c>
      <c r="K4270" s="256" t="s">
        <v>5502</v>
      </c>
      <c r="L4270" s="256" t="s">
        <v>5502</v>
      </c>
      <c r="M4270" s="256">
        <v>0</v>
      </c>
      <c r="N4270" s="256">
        <v>0</v>
      </c>
      <c r="O4270" s="256">
        <v>85</v>
      </c>
    </row>
    <row r="4271" spans="2:15" x14ac:dyDescent="0.25">
      <c r="B4271" t="str">
        <f t="shared" si="66"/>
        <v>1126790028239Total</v>
      </c>
      <c r="C4271" s="504" t="s">
        <v>1346</v>
      </c>
      <c r="D4271" s="505" t="s">
        <v>1347</v>
      </c>
      <c r="E4271" s="505" t="s">
        <v>3320</v>
      </c>
      <c r="F4271" s="505" t="str">
        <f>F4270</f>
        <v>8239</v>
      </c>
      <c r="G4271" s="504" t="s">
        <v>3343</v>
      </c>
      <c r="H4271" s="504">
        <v>0</v>
      </c>
      <c r="I4271" s="504">
        <v>64</v>
      </c>
      <c r="J4271" s="504">
        <v>91</v>
      </c>
      <c r="K4271" s="504">
        <v>32</v>
      </c>
      <c r="L4271" s="504" t="s">
        <v>5502</v>
      </c>
      <c r="M4271" s="504" t="s">
        <v>5502</v>
      </c>
      <c r="N4271" s="504">
        <v>0</v>
      </c>
      <c r="O4271" s="504">
        <v>192</v>
      </c>
    </row>
    <row r="4272" spans="2:15" x14ac:dyDescent="0.25">
      <c r="B4272" t="str">
        <f t="shared" si="66"/>
        <v>1126790028240Female</v>
      </c>
      <c r="C4272" s="256" t="s">
        <v>1346</v>
      </c>
      <c r="D4272" s="17" t="s">
        <v>1347</v>
      </c>
      <c r="E4272" s="17" t="s">
        <v>3321</v>
      </c>
      <c r="F4272" s="17" t="s">
        <v>3685</v>
      </c>
      <c r="G4272" s="256" t="s">
        <v>3904</v>
      </c>
      <c r="H4272" s="256">
        <v>0</v>
      </c>
      <c r="I4272" s="256">
        <v>19</v>
      </c>
      <c r="J4272" s="256">
        <v>24</v>
      </c>
      <c r="K4272" s="256" t="s">
        <v>5502</v>
      </c>
      <c r="L4272" s="256" t="s">
        <v>5502</v>
      </c>
      <c r="M4272" s="256">
        <v>0</v>
      </c>
      <c r="N4272" s="256">
        <v>0</v>
      </c>
      <c r="O4272" s="256">
        <v>62</v>
      </c>
    </row>
    <row r="4273" spans="2:15" x14ac:dyDescent="0.25">
      <c r="B4273" t="str">
        <f t="shared" si="66"/>
        <v>1126790028240Male</v>
      </c>
      <c r="C4273" s="256" t="s">
        <v>1346</v>
      </c>
      <c r="D4273" s="17" t="s">
        <v>1347</v>
      </c>
      <c r="E4273" s="17" t="s">
        <v>3321</v>
      </c>
      <c r="F4273" s="17" t="s">
        <v>3685</v>
      </c>
      <c r="G4273" s="256" t="s">
        <v>3905</v>
      </c>
      <c r="H4273" s="256">
        <v>0</v>
      </c>
      <c r="I4273" s="256">
        <v>18</v>
      </c>
      <c r="J4273" s="256">
        <v>27</v>
      </c>
      <c r="K4273" s="256" t="s">
        <v>5502</v>
      </c>
      <c r="L4273" s="256" t="s">
        <v>5502</v>
      </c>
      <c r="M4273" s="256">
        <v>0</v>
      </c>
      <c r="N4273" s="256">
        <v>0</v>
      </c>
      <c r="O4273" s="256">
        <v>58</v>
      </c>
    </row>
    <row r="4274" spans="2:15" x14ac:dyDescent="0.25">
      <c r="B4274" t="str">
        <f t="shared" si="66"/>
        <v>1126790028240Total</v>
      </c>
      <c r="C4274" s="504" t="s">
        <v>1346</v>
      </c>
      <c r="D4274" s="505" t="s">
        <v>1347</v>
      </c>
      <c r="E4274" s="505" t="s">
        <v>3321</v>
      </c>
      <c r="F4274" s="505" t="str">
        <f>F4273</f>
        <v>8240</v>
      </c>
      <c r="G4274" s="504" t="s">
        <v>3343</v>
      </c>
      <c r="H4274" s="504">
        <v>0</v>
      </c>
      <c r="I4274" s="504">
        <v>37</v>
      </c>
      <c r="J4274" s="504">
        <v>51</v>
      </c>
      <c r="K4274" s="504" t="s">
        <v>5502</v>
      </c>
      <c r="L4274" s="504" t="s">
        <v>5502</v>
      </c>
      <c r="M4274" s="504">
        <v>0</v>
      </c>
      <c r="N4274" s="504">
        <v>0</v>
      </c>
      <c r="O4274" s="504">
        <v>120</v>
      </c>
    </row>
    <row r="4275" spans="2:15" x14ac:dyDescent="0.25">
      <c r="B4275" t="str">
        <f t="shared" si="66"/>
        <v>1126790028291Female</v>
      </c>
      <c r="C4275" s="256" t="s">
        <v>1346</v>
      </c>
      <c r="D4275" s="17" t="s">
        <v>1347</v>
      </c>
      <c r="E4275" s="17" t="s">
        <v>5438</v>
      </c>
      <c r="F4275" s="17" t="s">
        <v>5437</v>
      </c>
      <c r="G4275" s="256" t="s">
        <v>3904</v>
      </c>
      <c r="H4275" s="256">
        <v>0</v>
      </c>
      <c r="I4275" s="256">
        <v>26</v>
      </c>
      <c r="J4275" s="256">
        <v>28</v>
      </c>
      <c r="K4275" s="256" t="s">
        <v>5502</v>
      </c>
      <c r="L4275" s="256" t="s">
        <v>5502</v>
      </c>
      <c r="M4275" s="256">
        <v>0</v>
      </c>
      <c r="N4275" s="256">
        <v>0</v>
      </c>
      <c r="O4275" s="256">
        <v>64</v>
      </c>
    </row>
    <row r="4276" spans="2:15" x14ac:dyDescent="0.25">
      <c r="B4276" t="str">
        <f t="shared" si="66"/>
        <v>1126790028291Male</v>
      </c>
      <c r="C4276" s="256" t="s">
        <v>1346</v>
      </c>
      <c r="D4276" s="17" t="s">
        <v>1347</v>
      </c>
      <c r="E4276" s="17" t="s">
        <v>5438</v>
      </c>
      <c r="F4276" s="17" t="s">
        <v>5437</v>
      </c>
      <c r="G4276" s="256" t="s">
        <v>3905</v>
      </c>
      <c r="H4276" s="256">
        <v>0</v>
      </c>
      <c r="I4276" s="256">
        <v>15</v>
      </c>
      <c r="J4276" s="256">
        <v>38</v>
      </c>
      <c r="K4276" s="256" t="s">
        <v>5502</v>
      </c>
      <c r="L4276" s="256" t="s">
        <v>5502</v>
      </c>
      <c r="M4276" s="256">
        <v>0</v>
      </c>
      <c r="N4276" s="256">
        <v>0</v>
      </c>
      <c r="O4276" s="256">
        <v>61</v>
      </c>
    </row>
    <row r="4277" spans="2:15" x14ac:dyDescent="0.25">
      <c r="B4277" t="str">
        <f t="shared" si="66"/>
        <v>1126790028291Total</v>
      </c>
      <c r="C4277" s="504" t="s">
        <v>1346</v>
      </c>
      <c r="D4277" s="505" t="s">
        <v>1347</v>
      </c>
      <c r="E4277" s="505" t="s">
        <v>5438</v>
      </c>
      <c r="F4277" s="505" t="str">
        <f>F4276</f>
        <v>8291</v>
      </c>
      <c r="G4277" s="504" t="s">
        <v>3343</v>
      </c>
      <c r="H4277" s="504">
        <v>0</v>
      </c>
      <c r="I4277" s="504">
        <v>41</v>
      </c>
      <c r="J4277" s="504">
        <v>66</v>
      </c>
      <c r="K4277" s="504" t="s">
        <v>5502</v>
      </c>
      <c r="L4277" s="504" t="s">
        <v>5502</v>
      </c>
      <c r="M4277" s="504">
        <v>0</v>
      </c>
      <c r="N4277" s="504">
        <v>0</v>
      </c>
      <c r="O4277" s="504">
        <v>125</v>
      </c>
    </row>
    <row r="4278" spans="2:15" x14ac:dyDescent="0.25">
      <c r="B4278" t="str">
        <f t="shared" si="66"/>
        <v>1126790028241Female</v>
      </c>
      <c r="C4278" s="256" t="s">
        <v>1346</v>
      </c>
      <c r="D4278" s="17" t="s">
        <v>1347</v>
      </c>
      <c r="E4278" s="17" t="s">
        <v>3322</v>
      </c>
      <c r="F4278" s="17" t="s">
        <v>3686</v>
      </c>
      <c r="G4278" s="256" t="s">
        <v>3904</v>
      </c>
      <c r="H4278" s="256">
        <v>0</v>
      </c>
      <c r="I4278" s="256">
        <v>22</v>
      </c>
      <c r="J4278" s="256">
        <v>22</v>
      </c>
      <c r="K4278" s="256" t="s">
        <v>5502</v>
      </c>
      <c r="L4278" s="256" t="s">
        <v>5502</v>
      </c>
      <c r="M4278" s="256">
        <v>0</v>
      </c>
      <c r="N4278" s="256">
        <v>0</v>
      </c>
      <c r="O4278" s="256">
        <v>48</v>
      </c>
    </row>
    <row r="4279" spans="2:15" x14ac:dyDescent="0.25">
      <c r="B4279" t="str">
        <f t="shared" si="66"/>
        <v>1126790028241Male</v>
      </c>
      <c r="C4279" s="256" t="s">
        <v>1346</v>
      </c>
      <c r="D4279" s="17" t="s">
        <v>1347</v>
      </c>
      <c r="E4279" s="17" t="s">
        <v>3322</v>
      </c>
      <c r="F4279" s="17" t="s">
        <v>3686</v>
      </c>
      <c r="G4279" s="256" t="s">
        <v>3905</v>
      </c>
      <c r="H4279" s="256">
        <v>0</v>
      </c>
      <c r="I4279" s="256" t="s">
        <v>5502</v>
      </c>
      <c r="J4279" s="256">
        <v>31</v>
      </c>
      <c r="K4279" s="256" t="s">
        <v>5502</v>
      </c>
      <c r="L4279" s="256">
        <v>0</v>
      </c>
      <c r="M4279" s="256">
        <v>0</v>
      </c>
      <c r="N4279" s="256">
        <v>0</v>
      </c>
      <c r="O4279" s="256">
        <v>51</v>
      </c>
    </row>
    <row r="4280" spans="2:15" x14ac:dyDescent="0.25">
      <c r="B4280" t="str">
        <f t="shared" si="66"/>
        <v>1126790028241Total</v>
      </c>
      <c r="C4280" s="504" t="s">
        <v>1346</v>
      </c>
      <c r="D4280" s="505" t="s">
        <v>1347</v>
      </c>
      <c r="E4280" s="505" t="s">
        <v>3322</v>
      </c>
      <c r="F4280" s="505" t="str">
        <f>F4279</f>
        <v>8241</v>
      </c>
      <c r="G4280" s="504" t="s">
        <v>3343</v>
      </c>
      <c r="H4280" s="504">
        <v>0</v>
      </c>
      <c r="I4280" s="504" t="s">
        <v>5502</v>
      </c>
      <c r="J4280" s="504">
        <v>53</v>
      </c>
      <c r="K4280" s="504" t="s">
        <v>5502</v>
      </c>
      <c r="L4280" s="504" t="s">
        <v>5502</v>
      </c>
      <c r="M4280" s="504">
        <v>0</v>
      </c>
      <c r="N4280" s="504">
        <v>0</v>
      </c>
      <c r="O4280" s="504">
        <v>99</v>
      </c>
    </row>
    <row r="4281" spans="2:15" x14ac:dyDescent="0.25">
      <c r="B4281" t="str">
        <f t="shared" si="66"/>
        <v>1126790028242Female</v>
      </c>
      <c r="C4281" s="256" t="s">
        <v>1346</v>
      </c>
      <c r="D4281" s="17" t="s">
        <v>1347</v>
      </c>
      <c r="E4281" s="17" t="s">
        <v>1371</v>
      </c>
      <c r="F4281" s="17" t="s">
        <v>3687</v>
      </c>
      <c r="G4281" s="256" t="s">
        <v>3904</v>
      </c>
      <c r="H4281" s="256">
        <v>0</v>
      </c>
      <c r="I4281" s="256">
        <v>31</v>
      </c>
      <c r="J4281" s="256">
        <v>19</v>
      </c>
      <c r="K4281" s="256" t="s">
        <v>5502</v>
      </c>
      <c r="L4281" s="256" t="s">
        <v>5502</v>
      </c>
      <c r="M4281" s="256">
        <v>0</v>
      </c>
      <c r="N4281" s="256">
        <v>0</v>
      </c>
      <c r="O4281" s="256">
        <v>66</v>
      </c>
    </row>
    <row r="4282" spans="2:15" x14ac:dyDescent="0.25">
      <c r="B4282" t="str">
        <f t="shared" si="66"/>
        <v>1126790028242Male</v>
      </c>
      <c r="C4282" s="256" t="s">
        <v>1346</v>
      </c>
      <c r="D4282" s="17" t="s">
        <v>1347</v>
      </c>
      <c r="E4282" s="17" t="s">
        <v>1371</v>
      </c>
      <c r="F4282" s="17" t="s">
        <v>3687</v>
      </c>
      <c r="G4282" s="256" t="s">
        <v>3905</v>
      </c>
      <c r="H4282" s="256">
        <v>0</v>
      </c>
      <c r="I4282" s="256">
        <v>34</v>
      </c>
      <c r="J4282" s="256">
        <v>35</v>
      </c>
      <c r="K4282" s="256" t="s">
        <v>5502</v>
      </c>
      <c r="L4282" s="256" t="s">
        <v>5502</v>
      </c>
      <c r="M4282" s="256">
        <v>0</v>
      </c>
      <c r="N4282" s="256">
        <v>0</v>
      </c>
      <c r="O4282" s="256">
        <v>84</v>
      </c>
    </row>
    <row r="4283" spans="2:15" x14ac:dyDescent="0.25">
      <c r="B4283" t="str">
        <f t="shared" si="66"/>
        <v>1126790028242Total</v>
      </c>
      <c r="C4283" s="504" t="s">
        <v>1346</v>
      </c>
      <c r="D4283" s="505" t="s">
        <v>1347</v>
      </c>
      <c r="E4283" s="505" t="s">
        <v>1371</v>
      </c>
      <c r="F4283" s="505" t="str">
        <f>F4282</f>
        <v>8242</v>
      </c>
      <c r="G4283" s="504" t="s">
        <v>3343</v>
      </c>
      <c r="H4283" s="504">
        <v>0</v>
      </c>
      <c r="I4283" s="504">
        <v>65</v>
      </c>
      <c r="J4283" s="504">
        <v>54</v>
      </c>
      <c r="K4283" s="504" t="s">
        <v>5502</v>
      </c>
      <c r="L4283" s="504" t="s">
        <v>5502</v>
      </c>
      <c r="M4283" s="504">
        <v>0</v>
      </c>
      <c r="N4283" s="504">
        <v>0</v>
      </c>
      <c r="O4283" s="504">
        <v>150</v>
      </c>
    </row>
    <row r="4284" spans="2:15" x14ac:dyDescent="0.25">
      <c r="B4284" t="str">
        <f t="shared" si="66"/>
        <v>1126790024647Female</v>
      </c>
      <c r="C4284" s="256" t="s">
        <v>1346</v>
      </c>
      <c r="D4284" s="17" t="s">
        <v>1347</v>
      </c>
      <c r="E4284" s="17" t="s">
        <v>3323</v>
      </c>
      <c r="F4284" s="17" t="s">
        <v>3324</v>
      </c>
      <c r="G4284" s="256" t="s">
        <v>3904</v>
      </c>
      <c r="H4284" s="256">
        <v>0</v>
      </c>
      <c r="I4284" s="256">
        <v>250</v>
      </c>
      <c r="J4284" s="256">
        <v>272</v>
      </c>
      <c r="K4284" s="256">
        <v>48</v>
      </c>
      <c r="L4284" s="256" t="s">
        <v>5502</v>
      </c>
      <c r="M4284" s="256" t="s">
        <v>5502</v>
      </c>
      <c r="N4284" s="256">
        <v>0</v>
      </c>
      <c r="O4284" s="256">
        <v>590</v>
      </c>
    </row>
    <row r="4285" spans="2:15" x14ac:dyDescent="0.25">
      <c r="B4285" t="str">
        <f t="shared" si="66"/>
        <v>1126790024647Male</v>
      </c>
      <c r="C4285" s="256" t="s">
        <v>1346</v>
      </c>
      <c r="D4285" s="17" t="s">
        <v>1347</v>
      </c>
      <c r="E4285" s="17" t="s">
        <v>3323</v>
      </c>
      <c r="F4285" s="17" t="s">
        <v>3324</v>
      </c>
      <c r="G4285" s="256" t="s">
        <v>3905</v>
      </c>
      <c r="H4285" s="256">
        <v>0</v>
      </c>
      <c r="I4285" s="256">
        <v>207</v>
      </c>
      <c r="J4285" s="256">
        <v>242</v>
      </c>
      <c r="K4285" s="256">
        <v>57</v>
      </c>
      <c r="L4285" s="256" t="s">
        <v>5502</v>
      </c>
      <c r="M4285" s="256" t="s">
        <v>5502</v>
      </c>
      <c r="N4285" s="256">
        <v>0</v>
      </c>
      <c r="O4285" s="256">
        <v>523</v>
      </c>
    </row>
    <row r="4286" spans="2:15" x14ac:dyDescent="0.25">
      <c r="B4286" t="str">
        <f t="shared" si="66"/>
        <v>1126790024647Total</v>
      </c>
      <c r="C4286" s="504" t="s">
        <v>1346</v>
      </c>
      <c r="D4286" s="505" t="s">
        <v>1347</v>
      </c>
      <c r="E4286" s="505" t="s">
        <v>3323</v>
      </c>
      <c r="F4286" s="505" t="str">
        <f>F4285</f>
        <v>4647</v>
      </c>
      <c r="G4286" s="504" t="s">
        <v>3343</v>
      </c>
      <c r="H4286" s="504">
        <v>0</v>
      </c>
      <c r="I4286" s="504">
        <v>457</v>
      </c>
      <c r="J4286" s="504">
        <v>514</v>
      </c>
      <c r="K4286" s="504">
        <v>105</v>
      </c>
      <c r="L4286" s="504" t="s">
        <v>5502</v>
      </c>
      <c r="M4286" s="504" t="s">
        <v>5502</v>
      </c>
      <c r="N4286" s="504">
        <v>0</v>
      </c>
      <c r="O4286" s="504">
        <v>1113</v>
      </c>
    </row>
    <row r="4287" spans="2:15" x14ac:dyDescent="0.25">
      <c r="B4287" t="str">
        <f t="shared" si="66"/>
        <v>1126791075168Female</v>
      </c>
      <c r="C4287" s="256" t="s">
        <v>1348</v>
      </c>
      <c r="D4287" s="17" t="s">
        <v>1349</v>
      </c>
      <c r="E4287" s="17" t="s">
        <v>1349</v>
      </c>
      <c r="F4287" s="17" t="s">
        <v>3902</v>
      </c>
      <c r="G4287" s="256" t="s">
        <v>3904</v>
      </c>
      <c r="H4287" s="256" t="s">
        <v>5502</v>
      </c>
      <c r="I4287" s="256">
        <v>83</v>
      </c>
      <c r="J4287" s="256">
        <v>143</v>
      </c>
      <c r="K4287" s="256">
        <v>426</v>
      </c>
      <c r="L4287" s="256">
        <v>83</v>
      </c>
      <c r="M4287" s="256" t="s">
        <v>5502</v>
      </c>
      <c r="N4287" s="256">
        <v>0</v>
      </c>
      <c r="O4287" s="256">
        <v>742</v>
      </c>
    </row>
    <row r="4288" spans="2:15" x14ac:dyDescent="0.25">
      <c r="B4288" t="str">
        <f t="shared" si="66"/>
        <v>1126791075168Male</v>
      </c>
      <c r="C4288" s="256" t="s">
        <v>1348</v>
      </c>
      <c r="D4288" s="17" t="s">
        <v>1349</v>
      </c>
      <c r="E4288" s="17" t="s">
        <v>1349</v>
      </c>
      <c r="F4288" s="17" t="s">
        <v>3902</v>
      </c>
      <c r="G4288" s="256" t="s">
        <v>3905</v>
      </c>
      <c r="H4288" s="256" t="s">
        <v>5502</v>
      </c>
      <c r="I4288" s="256">
        <v>57</v>
      </c>
      <c r="J4288" s="256">
        <v>163</v>
      </c>
      <c r="K4288" s="256">
        <v>623</v>
      </c>
      <c r="L4288" s="256">
        <v>86</v>
      </c>
      <c r="M4288" s="256" t="s">
        <v>5502</v>
      </c>
      <c r="N4288" s="256">
        <v>0</v>
      </c>
      <c r="O4288" s="256">
        <v>936</v>
      </c>
    </row>
    <row r="4289" spans="2:15" x14ac:dyDescent="0.25">
      <c r="B4289" t="str">
        <f t="shared" si="66"/>
        <v>1126791075168Total</v>
      </c>
      <c r="C4289" s="504" t="s">
        <v>1348</v>
      </c>
      <c r="D4289" s="505" t="s">
        <v>1349</v>
      </c>
      <c r="E4289" s="505" t="s">
        <v>1349</v>
      </c>
      <c r="F4289" s="505" t="str">
        <f>F4288</f>
        <v>5168</v>
      </c>
      <c r="G4289" s="504" t="s">
        <v>3343</v>
      </c>
      <c r="H4289" s="504" t="s">
        <v>5502</v>
      </c>
      <c r="I4289" s="504">
        <v>140</v>
      </c>
      <c r="J4289" s="504">
        <v>306</v>
      </c>
      <c r="K4289" s="504">
        <v>1049</v>
      </c>
      <c r="L4289" s="504">
        <v>169</v>
      </c>
      <c r="M4289" s="504" t="s">
        <v>5502</v>
      </c>
      <c r="N4289" s="504">
        <v>0</v>
      </c>
      <c r="O4289" s="504">
        <v>1678</v>
      </c>
    </row>
    <row r="4290" spans="2:15" x14ac:dyDescent="0.25">
      <c r="B4290" t="str">
        <f t="shared" si="66"/>
        <v>1126794034657Female</v>
      </c>
      <c r="C4290" s="256" t="s">
        <v>1350</v>
      </c>
      <c r="D4290" s="17" t="s">
        <v>1351</v>
      </c>
      <c r="E4290" s="17" t="s">
        <v>3325</v>
      </c>
      <c r="F4290" s="17" t="s">
        <v>3326</v>
      </c>
      <c r="G4290" s="256" t="s">
        <v>3904</v>
      </c>
      <c r="H4290" s="256">
        <v>0</v>
      </c>
      <c r="I4290" s="256">
        <v>16</v>
      </c>
      <c r="J4290" s="256">
        <v>20</v>
      </c>
      <c r="K4290" s="256">
        <v>187</v>
      </c>
      <c r="L4290" s="256">
        <v>18</v>
      </c>
      <c r="M4290" s="256">
        <v>14</v>
      </c>
      <c r="N4290" s="256">
        <v>0</v>
      </c>
      <c r="O4290" s="256">
        <v>255</v>
      </c>
    </row>
    <row r="4291" spans="2:15" x14ac:dyDescent="0.25">
      <c r="B4291" t="str">
        <f t="shared" si="66"/>
        <v>1126794034657Male</v>
      </c>
      <c r="C4291" s="256" t="s">
        <v>1350</v>
      </c>
      <c r="D4291" s="17" t="s">
        <v>1351</v>
      </c>
      <c r="E4291" s="17" t="s">
        <v>3325</v>
      </c>
      <c r="F4291" s="17" t="s">
        <v>3326</v>
      </c>
      <c r="G4291" s="256" t="s">
        <v>3905</v>
      </c>
      <c r="H4291" s="256" t="s">
        <v>5502</v>
      </c>
      <c r="I4291" s="256">
        <v>15</v>
      </c>
      <c r="J4291" s="256">
        <v>22</v>
      </c>
      <c r="K4291" s="256">
        <v>205</v>
      </c>
      <c r="L4291" s="256">
        <v>26</v>
      </c>
      <c r="M4291" s="256" t="s">
        <v>5502</v>
      </c>
      <c r="N4291" s="256">
        <v>0</v>
      </c>
      <c r="O4291" s="256">
        <v>283</v>
      </c>
    </row>
    <row r="4292" spans="2:15" x14ac:dyDescent="0.25">
      <c r="B4292" t="str">
        <f t="shared" si="66"/>
        <v>1126794034657Total</v>
      </c>
      <c r="C4292" s="504" t="s">
        <v>1350</v>
      </c>
      <c r="D4292" s="505" t="s">
        <v>1351</v>
      </c>
      <c r="E4292" s="505" t="s">
        <v>3325</v>
      </c>
      <c r="F4292" s="505" t="str">
        <f>F4291</f>
        <v>4657</v>
      </c>
      <c r="G4292" s="504" t="s">
        <v>3343</v>
      </c>
      <c r="H4292" s="504" t="s">
        <v>5502</v>
      </c>
      <c r="I4292" s="504">
        <v>31</v>
      </c>
      <c r="J4292" s="504">
        <v>42</v>
      </c>
      <c r="K4292" s="504">
        <v>392</v>
      </c>
      <c r="L4292" s="504">
        <v>44</v>
      </c>
      <c r="M4292" s="504" t="s">
        <v>5502</v>
      </c>
      <c r="N4292" s="504">
        <v>0</v>
      </c>
      <c r="O4292" s="504">
        <v>538</v>
      </c>
    </row>
    <row r="4293" spans="2:15" x14ac:dyDescent="0.25">
      <c r="B4293" t="str">
        <f t="shared" ref="B4293:B4316" si="67">C4293&amp;F4293&amp;G4293</f>
        <v>1126794034658Female</v>
      </c>
      <c r="C4293" s="256" t="s">
        <v>1350</v>
      </c>
      <c r="D4293" s="17" t="s">
        <v>1351</v>
      </c>
      <c r="E4293" s="17" t="s">
        <v>3327</v>
      </c>
      <c r="F4293" s="17" t="s">
        <v>3328</v>
      </c>
      <c r="G4293" s="256" t="s">
        <v>3904</v>
      </c>
      <c r="H4293" s="256" t="s">
        <v>5502</v>
      </c>
      <c r="I4293" s="256">
        <v>37</v>
      </c>
      <c r="J4293" s="256" t="s">
        <v>5502</v>
      </c>
      <c r="K4293" s="256">
        <v>316</v>
      </c>
      <c r="L4293" s="256">
        <v>27</v>
      </c>
      <c r="M4293" s="256">
        <v>24</v>
      </c>
      <c r="N4293" s="256">
        <v>0</v>
      </c>
      <c r="O4293" s="256">
        <v>423</v>
      </c>
    </row>
    <row r="4294" spans="2:15" x14ac:dyDescent="0.25">
      <c r="B4294" t="str">
        <f t="shared" si="67"/>
        <v>1126794034658Male</v>
      </c>
      <c r="C4294" s="256" t="s">
        <v>1350</v>
      </c>
      <c r="D4294" s="17" t="s">
        <v>1351</v>
      </c>
      <c r="E4294" s="17" t="s">
        <v>3327</v>
      </c>
      <c r="F4294" s="17" t="s">
        <v>3328</v>
      </c>
      <c r="G4294" s="256" t="s">
        <v>3905</v>
      </c>
      <c r="H4294" s="256">
        <v>0</v>
      </c>
      <c r="I4294" s="256">
        <v>32</v>
      </c>
      <c r="J4294" s="256">
        <v>30</v>
      </c>
      <c r="K4294" s="256">
        <v>346</v>
      </c>
      <c r="L4294" s="256">
        <v>21</v>
      </c>
      <c r="M4294" s="256">
        <v>24</v>
      </c>
      <c r="N4294" s="256">
        <v>0</v>
      </c>
      <c r="O4294" s="256">
        <v>453</v>
      </c>
    </row>
    <row r="4295" spans="2:15" x14ac:dyDescent="0.25">
      <c r="B4295" t="str">
        <f t="shared" si="67"/>
        <v>1126794034658Total</v>
      </c>
      <c r="C4295" s="504" t="s">
        <v>1350</v>
      </c>
      <c r="D4295" s="505" t="s">
        <v>1351</v>
      </c>
      <c r="E4295" s="505" t="s">
        <v>3327</v>
      </c>
      <c r="F4295" s="505" t="str">
        <f>F4294</f>
        <v>4658</v>
      </c>
      <c r="G4295" s="504" t="s">
        <v>3343</v>
      </c>
      <c r="H4295" s="504" t="s">
        <v>5502</v>
      </c>
      <c r="I4295" s="504">
        <v>69</v>
      </c>
      <c r="J4295" s="504" t="s">
        <v>5502</v>
      </c>
      <c r="K4295" s="504">
        <v>662</v>
      </c>
      <c r="L4295" s="504" t="s">
        <v>5502</v>
      </c>
      <c r="M4295" s="504" t="s">
        <v>5502</v>
      </c>
      <c r="N4295" s="504">
        <v>0</v>
      </c>
      <c r="O4295" s="504">
        <v>876</v>
      </c>
    </row>
    <row r="4296" spans="2:15" x14ac:dyDescent="0.25">
      <c r="B4296" t="str">
        <f t="shared" si="67"/>
        <v>1076589034508Female</v>
      </c>
      <c r="C4296" s="256" t="s">
        <v>1352</v>
      </c>
      <c r="D4296" s="17" t="s">
        <v>1353</v>
      </c>
      <c r="E4296" s="17" t="s">
        <v>3329</v>
      </c>
      <c r="F4296" s="17" t="s">
        <v>3330</v>
      </c>
      <c r="G4296" s="256" t="s">
        <v>3904</v>
      </c>
      <c r="H4296" s="256">
        <v>0</v>
      </c>
      <c r="I4296" s="256" t="s">
        <v>5502</v>
      </c>
      <c r="J4296" s="256" t="s">
        <v>5502</v>
      </c>
      <c r="K4296" s="256">
        <v>147</v>
      </c>
      <c r="L4296" s="256" t="s">
        <v>5502</v>
      </c>
      <c r="M4296" s="256">
        <v>0</v>
      </c>
      <c r="N4296" s="256">
        <v>0</v>
      </c>
      <c r="O4296" s="256">
        <v>157</v>
      </c>
    </row>
    <row r="4297" spans="2:15" x14ac:dyDescent="0.25">
      <c r="B4297" t="str">
        <f t="shared" si="67"/>
        <v>1076589034508Male</v>
      </c>
      <c r="C4297" s="256" t="s">
        <v>1352</v>
      </c>
      <c r="D4297" s="17" t="s">
        <v>1353</v>
      </c>
      <c r="E4297" s="17" t="s">
        <v>3329</v>
      </c>
      <c r="F4297" s="17" t="s">
        <v>3330</v>
      </c>
      <c r="G4297" s="256" t="s">
        <v>3905</v>
      </c>
      <c r="H4297" s="256">
        <v>0</v>
      </c>
      <c r="I4297" s="256" t="s">
        <v>5502</v>
      </c>
      <c r="J4297" s="256" t="s">
        <v>5502</v>
      </c>
      <c r="K4297" s="256">
        <v>156</v>
      </c>
      <c r="L4297" s="256" t="s">
        <v>5502</v>
      </c>
      <c r="M4297" s="256">
        <v>0</v>
      </c>
      <c r="N4297" s="256">
        <v>0</v>
      </c>
      <c r="O4297" s="256">
        <v>164</v>
      </c>
    </row>
    <row r="4298" spans="2:15" x14ac:dyDescent="0.25">
      <c r="B4298" t="str">
        <f t="shared" si="67"/>
        <v>1076589034508Total</v>
      </c>
      <c r="C4298" s="504" t="s">
        <v>1352</v>
      </c>
      <c r="D4298" s="505" t="s">
        <v>1353</v>
      </c>
      <c r="E4298" s="505" t="s">
        <v>3329</v>
      </c>
      <c r="F4298" s="505" t="str">
        <f>F4297</f>
        <v>4508</v>
      </c>
      <c r="G4298" s="504" t="s">
        <v>3343</v>
      </c>
      <c r="H4298" s="504">
        <v>0</v>
      </c>
      <c r="I4298" s="504" t="s">
        <v>5502</v>
      </c>
      <c r="J4298" s="504" t="s">
        <v>5502</v>
      </c>
      <c r="K4298" s="504">
        <v>303</v>
      </c>
      <c r="L4298" s="504">
        <v>11</v>
      </c>
      <c r="M4298" s="504">
        <v>0</v>
      </c>
      <c r="N4298" s="504">
        <v>0</v>
      </c>
      <c r="O4298" s="504">
        <v>321</v>
      </c>
    </row>
    <row r="4299" spans="2:15" x14ac:dyDescent="0.25">
      <c r="B4299" t="str">
        <f t="shared" si="67"/>
        <v>1076589034735Female</v>
      </c>
      <c r="C4299" s="256" t="s">
        <v>1352</v>
      </c>
      <c r="D4299" s="17" t="s">
        <v>1353</v>
      </c>
      <c r="E4299" s="17" t="s">
        <v>3331</v>
      </c>
      <c r="F4299" s="17" t="s">
        <v>3332</v>
      </c>
      <c r="G4299" s="256" t="s">
        <v>3904</v>
      </c>
      <c r="H4299" s="256">
        <v>0</v>
      </c>
      <c r="I4299" s="256" t="s">
        <v>5502</v>
      </c>
      <c r="J4299" s="256" t="s">
        <v>5502</v>
      </c>
      <c r="K4299" s="256">
        <v>335</v>
      </c>
      <c r="L4299" s="256" t="s">
        <v>5502</v>
      </c>
      <c r="M4299" s="256" t="s">
        <v>5502</v>
      </c>
      <c r="N4299" s="256">
        <v>0</v>
      </c>
      <c r="O4299" s="256">
        <v>351</v>
      </c>
    </row>
    <row r="4300" spans="2:15" x14ac:dyDescent="0.25">
      <c r="B4300" t="str">
        <f t="shared" si="67"/>
        <v>1076589034735Male</v>
      </c>
      <c r="C4300" s="256" t="s">
        <v>1352</v>
      </c>
      <c r="D4300" s="17" t="s">
        <v>1353</v>
      </c>
      <c r="E4300" s="17" t="s">
        <v>3331</v>
      </c>
      <c r="F4300" s="17" t="s">
        <v>3332</v>
      </c>
      <c r="G4300" s="256" t="s">
        <v>3905</v>
      </c>
      <c r="H4300" s="256">
        <v>0</v>
      </c>
      <c r="I4300" s="256" t="s">
        <v>5502</v>
      </c>
      <c r="J4300" s="256">
        <v>0</v>
      </c>
      <c r="K4300" s="256">
        <v>336</v>
      </c>
      <c r="L4300" s="256" t="s">
        <v>5502</v>
      </c>
      <c r="M4300" s="256">
        <v>0</v>
      </c>
      <c r="N4300" s="256">
        <v>0</v>
      </c>
      <c r="O4300" s="256">
        <v>345</v>
      </c>
    </row>
    <row r="4301" spans="2:15" x14ac:dyDescent="0.25">
      <c r="B4301" t="str">
        <f t="shared" si="67"/>
        <v>1076589034735Total</v>
      </c>
      <c r="C4301" s="504" t="s">
        <v>1352</v>
      </c>
      <c r="D4301" s="505" t="s">
        <v>1353</v>
      </c>
      <c r="E4301" s="505" t="s">
        <v>3331</v>
      </c>
      <c r="F4301" s="505" t="str">
        <f>F4300</f>
        <v>4735</v>
      </c>
      <c r="G4301" s="504" t="s">
        <v>3343</v>
      </c>
      <c r="H4301" s="504">
        <v>0</v>
      </c>
      <c r="I4301" s="504" t="s">
        <v>5502</v>
      </c>
      <c r="J4301" s="504" t="s">
        <v>5502</v>
      </c>
      <c r="K4301" s="504">
        <v>671</v>
      </c>
      <c r="L4301" s="504">
        <v>14</v>
      </c>
      <c r="M4301" s="504" t="s">
        <v>5502</v>
      </c>
      <c r="N4301" s="504">
        <v>0</v>
      </c>
      <c r="O4301" s="504">
        <v>696</v>
      </c>
    </row>
    <row r="4302" spans="2:15" x14ac:dyDescent="0.25">
      <c r="B4302" t="str">
        <f t="shared" si="67"/>
        <v>1265132507584Female</v>
      </c>
      <c r="C4302" s="256" t="s">
        <v>1354</v>
      </c>
      <c r="D4302" s="17" t="s">
        <v>1355</v>
      </c>
      <c r="E4302" s="17" t="s">
        <v>1355</v>
      </c>
      <c r="F4302" s="17" t="s">
        <v>3333</v>
      </c>
      <c r="G4302" s="256" t="s">
        <v>3904</v>
      </c>
      <c r="H4302" s="256">
        <v>0</v>
      </c>
      <c r="I4302" s="256" t="s">
        <v>5502</v>
      </c>
      <c r="J4302" s="256" t="s">
        <v>5502</v>
      </c>
      <c r="K4302" s="256">
        <v>0</v>
      </c>
      <c r="L4302" s="256">
        <v>0</v>
      </c>
      <c r="M4302" s="256">
        <v>0</v>
      </c>
      <c r="N4302" s="256">
        <v>0</v>
      </c>
      <c r="O4302" s="256">
        <v>95</v>
      </c>
    </row>
    <row r="4303" spans="2:15" x14ac:dyDescent="0.25">
      <c r="B4303" t="str">
        <f t="shared" si="67"/>
        <v>1265132507584Male</v>
      </c>
      <c r="C4303" s="256" t="s">
        <v>1354</v>
      </c>
      <c r="D4303" s="17" t="s">
        <v>1355</v>
      </c>
      <c r="E4303" s="17" t="s">
        <v>1355</v>
      </c>
      <c r="F4303" s="17" t="s">
        <v>3333</v>
      </c>
      <c r="G4303" s="256" t="s">
        <v>3905</v>
      </c>
      <c r="H4303" s="256">
        <v>0</v>
      </c>
      <c r="I4303" s="256">
        <v>66</v>
      </c>
      <c r="J4303" s="256" t="s">
        <v>5502</v>
      </c>
      <c r="K4303" s="256">
        <v>0</v>
      </c>
      <c r="L4303" s="256" t="s">
        <v>5502</v>
      </c>
      <c r="M4303" s="256">
        <v>0</v>
      </c>
      <c r="N4303" s="256">
        <v>0</v>
      </c>
      <c r="O4303" s="256">
        <v>75</v>
      </c>
    </row>
    <row r="4304" spans="2:15" x14ac:dyDescent="0.25">
      <c r="B4304" t="str">
        <f t="shared" si="67"/>
        <v>1265132507584Total</v>
      </c>
      <c r="C4304" s="504" t="s">
        <v>1354</v>
      </c>
      <c r="D4304" s="505" t="s">
        <v>1355</v>
      </c>
      <c r="E4304" s="505" t="s">
        <v>1355</v>
      </c>
      <c r="F4304" s="505" t="str">
        <f>F4303</f>
        <v>7584</v>
      </c>
      <c r="G4304" s="504" t="s">
        <v>3343</v>
      </c>
      <c r="H4304" s="504">
        <v>0</v>
      </c>
      <c r="I4304" s="504" t="s">
        <v>5502</v>
      </c>
      <c r="J4304" s="504" t="s">
        <v>5502</v>
      </c>
      <c r="K4304" s="504">
        <v>0</v>
      </c>
      <c r="L4304" s="504" t="s">
        <v>5502</v>
      </c>
      <c r="M4304" s="504">
        <v>0</v>
      </c>
      <c r="N4304" s="504">
        <v>0</v>
      </c>
      <c r="O4304" s="504">
        <v>170</v>
      </c>
    </row>
    <row r="4305" spans="2:16" x14ac:dyDescent="0.25">
      <c r="B4305" t="str">
        <f t="shared" si="67"/>
        <v>1101400017841Female</v>
      </c>
      <c r="C4305" s="256" t="s">
        <v>1357</v>
      </c>
      <c r="D4305" s="17" t="s">
        <v>1358</v>
      </c>
      <c r="E4305" s="17" t="s">
        <v>1358</v>
      </c>
      <c r="F4305" s="17" t="s">
        <v>3335</v>
      </c>
      <c r="G4305" s="256" t="s">
        <v>3904</v>
      </c>
      <c r="H4305" s="256">
        <v>0</v>
      </c>
      <c r="I4305" s="256">
        <v>0</v>
      </c>
      <c r="J4305" s="256">
        <v>0</v>
      </c>
      <c r="K4305" s="256">
        <v>13</v>
      </c>
      <c r="L4305" s="256">
        <v>0</v>
      </c>
      <c r="M4305" s="256">
        <v>0</v>
      </c>
      <c r="N4305" s="256">
        <v>0</v>
      </c>
      <c r="O4305" s="256">
        <v>13</v>
      </c>
    </row>
    <row r="4306" spans="2:16" x14ac:dyDescent="0.25">
      <c r="B4306" t="str">
        <f t="shared" si="67"/>
        <v>1101400017841Male</v>
      </c>
      <c r="C4306" s="256" t="s">
        <v>1357</v>
      </c>
      <c r="D4306" s="17" t="s">
        <v>1358</v>
      </c>
      <c r="E4306" s="17" t="s">
        <v>1358</v>
      </c>
      <c r="F4306" s="17" t="s">
        <v>3335</v>
      </c>
      <c r="G4306" s="256" t="s">
        <v>3905</v>
      </c>
      <c r="H4306" s="256">
        <v>0</v>
      </c>
      <c r="I4306" s="256" t="s">
        <v>5502</v>
      </c>
      <c r="J4306" s="256" t="s">
        <v>5502</v>
      </c>
      <c r="K4306" s="256">
        <v>14</v>
      </c>
      <c r="L4306" s="256">
        <v>0</v>
      </c>
      <c r="M4306" s="256" t="s">
        <v>5502</v>
      </c>
      <c r="N4306" s="256">
        <v>0</v>
      </c>
      <c r="O4306" s="256">
        <v>19</v>
      </c>
    </row>
    <row r="4307" spans="2:16" x14ac:dyDescent="0.25">
      <c r="B4307" t="str">
        <f t="shared" si="67"/>
        <v>1101400017841Total</v>
      </c>
      <c r="C4307" s="504" t="s">
        <v>1357</v>
      </c>
      <c r="D4307" s="505" t="s">
        <v>1358</v>
      </c>
      <c r="E4307" s="505" t="s">
        <v>1358</v>
      </c>
      <c r="F4307" s="505" t="str">
        <f>F4306</f>
        <v>7841</v>
      </c>
      <c r="G4307" s="504" t="s">
        <v>3343</v>
      </c>
      <c r="H4307" s="504">
        <v>0</v>
      </c>
      <c r="I4307" s="504" t="s">
        <v>5502</v>
      </c>
      <c r="J4307" s="504" t="s">
        <v>5502</v>
      </c>
      <c r="K4307" s="504">
        <v>27</v>
      </c>
      <c r="L4307" s="504">
        <v>0</v>
      </c>
      <c r="M4307" s="504" t="s">
        <v>5502</v>
      </c>
      <c r="N4307" s="504">
        <v>0</v>
      </c>
      <c r="O4307" s="504">
        <v>32</v>
      </c>
    </row>
    <row r="4308" spans="2:16" x14ac:dyDescent="0.25">
      <c r="B4308" t="str">
        <f t="shared" si="67"/>
        <v>1030203688337Female</v>
      </c>
      <c r="C4308" s="256" t="s">
        <v>9640</v>
      </c>
      <c r="D4308" s="17" t="s">
        <v>10902</v>
      </c>
      <c r="E4308" s="17" t="s">
        <v>10902</v>
      </c>
      <c r="F4308" s="17" t="s">
        <v>10894</v>
      </c>
      <c r="G4308" s="256" t="s">
        <v>3904</v>
      </c>
      <c r="H4308" s="256">
        <v>0</v>
      </c>
      <c r="I4308" s="256">
        <v>0</v>
      </c>
      <c r="J4308" s="256">
        <v>0</v>
      </c>
      <c r="K4308" s="256">
        <v>0</v>
      </c>
      <c r="L4308" s="256">
        <v>0</v>
      </c>
      <c r="M4308" s="256">
        <v>0</v>
      </c>
      <c r="N4308" s="256">
        <v>0</v>
      </c>
      <c r="O4308" s="256">
        <v>0</v>
      </c>
    </row>
    <row r="4309" spans="2:16" x14ac:dyDescent="0.25">
      <c r="B4309" t="str">
        <f t="shared" si="67"/>
        <v>1030203688337Male</v>
      </c>
      <c r="C4309" s="256" t="s">
        <v>9640</v>
      </c>
      <c r="D4309" s="17" t="s">
        <v>10902</v>
      </c>
      <c r="E4309" s="17" t="s">
        <v>10902</v>
      </c>
      <c r="F4309" s="17" t="s">
        <v>10894</v>
      </c>
      <c r="G4309" s="256" t="s">
        <v>3905</v>
      </c>
      <c r="H4309" s="256">
        <v>0</v>
      </c>
      <c r="I4309" s="256">
        <v>0</v>
      </c>
      <c r="J4309" s="256">
        <v>0</v>
      </c>
      <c r="K4309" s="256">
        <v>0</v>
      </c>
      <c r="L4309" s="256">
        <v>0</v>
      </c>
      <c r="M4309" s="256">
        <v>0</v>
      </c>
      <c r="N4309" s="256">
        <v>0</v>
      </c>
      <c r="O4309" s="256">
        <v>0</v>
      </c>
    </row>
    <row r="4310" spans="2:16" x14ac:dyDescent="0.25">
      <c r="B4310" t="str">
        <f t="shared" si="67"/>
        <v>1030203688337Total</v>
      </c>
      <c r="C4310" s="504" t="s">
        <v>9640</v>
      </c>
      <c r="D4310" s="505" t="s">
        <v>10902</v>
      </c>
      <c r="E4310" s="505" t="s">
        <v>10902</v>
      </c>
      <c r="F4310" s="505" t="str">
        <f>F4309</f>
        <v>8337</v>
      </c>
      <c r="G4310" s="504" t="s">
        <v>3343</v>
      </c>
      <c r="H4310" s="504">
        <v>0</v>
      </c>
      <c r="I4310" s="504">
        <v>0</v>
      </c>
      <c r="J4310" s="504">
        <v>0</v>
      </c>
      <c r="K4310" s="504">
        <v>0</v>
      </c>
      <c r="L4310" s="504">
        <v>0</v>
      </c>
      <c r="M4310" s="504">
        <v>0</v>
      </c>
      <c r="N4310" s="504">
        <v>0</v>
      </c>
      <c r="O4310" s="504" t="s">
        <v>5502</v>
      </c>
    </row>
    <row r="4311" spans="2:16" x14ac:dyDescent="0.25">
      <c r="B4311" t="str">
        <f t="shared" si="67"/>
        <v>1030252068156Female</v>
      </c>
      <c r="C4311" s="256" t="s">
        <v>1359</v>
      </c>
      <c r="D4311" s="17" t="s">
        <v>5586</v>
      </c>
      <c r="E4311" s="17" t="s">
        <v>5586</v>
      </c>
      <c r="F4311" s="17" t="s">
        <v>5368</v>
      </c>
      <c r="G4311" s="256" t="s">
        <v>3904</v>
      </c>
      <c r="H4311" s="256">
        <v>0</v>
      </c>
      <c r="I4311" s="256">
        <v>13</v>
      </c>
      <c r="J4311" s="256" t="s">
        <v>5502</v>
      </c>
      <c r="K4311" s="256" t="s">
        <v>5502</v>
      </c>
      <c r="L4311" s="256">
        <v>0</v>
      </c>
      <c r="M4311" s="256">
        <v>0</v>
      </c>
      <c r="N4311" s="256">
        <v>0</v>
      </c>
      <c r="O4311" s="256">
        <v>21</v>
      </c>
    </row>
    <row r="4312" spans="2:16" x14ac:dyDescent="0.25">
      <c r="B4312" t="str">
        <f t="shared" si="67"/>
        <v>1030252068156Male</v>
      </c>
      <c r="C4312" s="256" t="s">
        <v>1359</v>
      </c>
      <c r="D4312" s="17" t="s">
        <v>5586</v>
      </c>
      <c r="E4312" s="17" t="s">
        <v>5586</v>
      </c>
      <c r="F4312" s="17" t="s">
        <v>5368</v>
      </c>
      <c r="G4312" s="256" t="s">
        <v>3905</v>
      </c>
      <c r="H4312" s="256">
        <v>0</v>
      </c>
      <c r="I4312" s="256" t="s">
        <v>5502</v>
      </c>
      <c r="J4312" s="256" t="s">
        <v>5502</v>
      </c>
      <c r="K4312" s="256" t="s">
        <v>5502</v>
      </c>
      <c r="L4312" s="256">
        <v>0</v>
      </c>
      <c r="M4312" s="256">
        <v>0</v>
      </c>
      <c r="N4312" s="256">
        <v>0</v>
      </c>
      <c r="O4312" s="256">
        <v>14</v>
      </c>
    </row>
    <row r="4313" spans="2:16" x14ac:dyDescent="0.25">
      <c r="B4313" t="str">
        <f t="shared" si="67"/>
        <v>1030252068156Total</v>
      </c>
      <c r="C4313" s="504" t="s">
        <v>1359</v>
      </c>
      <c r="D4313" s="505" t="s">
        <v>5586</v>
      </c>
      <c r="E4313" s="505" t="s">
        <v>5586</v>
      </c>
      <c r="F4313" s="505" t="str">
        <f>F4312</f>
        <v>8156</v>
      </c>
      <c r="G4313" s="504" t="s">
        <v>3343</v>
      </c>
      <c r="H4313" s="504">
        <v>0</v>
      </c>
      <c r="I4313" s="504" t="s">
        <v>5502</v>
      </c>
      <c r="J4313" s="504" t="s">
        <v>5502</v>
      </c>
      <c r="K4313" s="504">
        <v>19</v>
      </c>
      <c r="L4313" s="504">
        <v>0</v>
      </c>
      <c r="M4313" s="504">
        <v>0</v>
      </c>
      <c r="N4313" s="504">
        <v>0</v>
      </c>
      <c r="O4313" s="504">
        <v>35</v>
      </c>
    </row>
    <row r="4314" spans="2:16" x14ac:dyDescent="0.25">
      <c r="B4314" t="str">
        <f t="shared" si="67"/>
        <v>1265128707513Female</v>
      </c>
      <c r="C4314" s="256" t="s">
        <v>1360</v>
      </c>
      <c r="D4314" s="17" t="s">
        <v>1361</v>
      </c>
      <c r="E4314" s="17" t="s">
        <v>1361</v>
      </c>
      <c r="F4314" s="17" t="s">
        <v>3336</v>
      </c>
      <c r="G4314" s="256" t="s">
        <v>3904</v>
      </c>
      <c r="H4314" s="256">
        <v>0</v>
      </c>
      <c r="I4314" s="256">
        <v>137</v>
      </c>
      <c r="J4314" s="256" t="s">
        <v>5502</v>
      </c>
      <c r="K4314" s="256">
        <v>0</v>
      </c>
      <c r="L4314" s="256" t="s">
        <v>5502</v>
      </c>
      <c r="M4314" s="256">
        <v>0</v>
      </c>
      <c r="N4314" s="256">
        <v>0</v>
      </c>
      <c r="O4314" s="256">
        <v>149</v>
      </c>
    </row>
    <row r="4315" spans="2:16" x14ac:dyDescent="0.25">
      <c r="B4315" t="str">
        <f t="shared" si="67"/>
        <v>1265128707513Male</v>
      </c>
      <c r="C4315" s="256" t="s">
        <v>1360</v>
      </c>
      <c r="D4315" s="17" t="s">
        <v>1361</v>
      </c>
      <c r="E4315" s="17" t="s">
        <v>1361</v>
      </c>
      <c r="F4315" s="17" t="s">
        <v>3336</v>
      </c>
      <c r="G4315" s="256" t="s">
        <v>3905</v>
      </c>
      <c r="H4315" s="256">
        <v>0</v>
      </c>
      <c r="I4315" s="256">
        <v>97</v>
      </c>
      <c r="J4315" s="256">
        <v>11</v>
      </c>
      <c r="K4315" s="256" t="s">
        <v>5502</v>
      </c>
      <c r="L4315" s="256" t="s">
        <v>5502</v>
      </c>
      <c r="M4315" s="256" t="s">
        <v>5502</v>
      </c>
      <c r="N4315" s="256">
        <v>0</v>
      </c>
      <c r="O4315" s="256">
        <v>115</v>
      </c>
    </row>
    <row r="4316" spans="2:16" x14ac:dyDescent="0.25">
      <c r="B4316" t="str">
        <f t="shared" si="67"/>
        <v>1265128707513Total</v>
      </c>
      <c r="C4316" s="504" t="s">
        <v>1360</v>
      </c>
      <c r="D4316" s="505" t="s">
        <v>1361</v>
      </c>
      <c r="E4316" s="505" t="s">
        <v>1361</v>
      </c>
      <c r="F4316" s="505" t="str">
        <f>F4315</f>
        <v>7513</v>
      </c>
      <c r="G4316" s="504" t="s">
        <v>3343</v>
      </c>
      <c r="H4316" s="504">
        <v>0</v>
      </c>
      <c r="I4316" s="504">
        <v>234</v>
      </c>
      <c r="J4316" s="504" t="s">
        <v>5502</v>
      </c>
      <c r="K4316" s="504" t="s">
        <v>5502</v>
      </c>
      <c r="L4316" s="504" t="s">
        <v>5502</v>
      </c>
      <c r="M4316" s="504" t="s">
        <v>5502</v>
      </c>
      <c r="N4316" s="504">
        <v>0</v>
      </c>
      <c r="O4316" s="504">
        <v>264</v>
      </c>
    </row>
    <row r="4317" spans="2:16" x14ac:dyDescent="0.25">
      <c r="B4317"/>
      <c r="C4317"/>
      <c r="D4317"/>
      <c r="E4317"/>
      <c r="F4317"/>
      <c r="G4317"/>
      <c r="H4317"/>
      <c r="I4317"/>
      <c r="J4317"/>
      <c r="K4317"/>
      <c r="L4317"/>
      <c r="M4317"/>
      <c r="N4317"/>
      <c r="O4317"/>
      <c r="P4317"/>
    </row>
    <row r="4318" spans="2:16" x14ac:dyDescent="0.25">
      <c r="B4318"/>
      <c r="C4318"/>
      <c r="D4318"/>
      <c r="E4318"/>
      <c r="F4318"/>
      <c r="G4318"/>
      <c r="H4318"/>
      <c r="I4318"/>
      <c r="J4318"/>
      <c r="K4318"/>
      <c r="L4318"/>
      <c r="M4318"/>
      <c r="N4318"/>
      <c r="O4318"/>
      <c r="P4318"/>
    </row>
    <row r="4319" spans="2:16" x14ac:dyDescent="0.25">
      <c r="B4319"/>
      <c r="C4319"/>
      <c r="D4319"/>
      <c r="E4319"/>
      <c r="F4319"/>
      <c r="G4319"/>
      <c r="H4319"/>
      <c r="I4319"/>
      <c r="J4319"/>
      <c r="K4319"/>
      <c r="L4319"/>
      <c r="M4319"/>
      <c r="N4319"/>
      <c r="O4319"/>
      <c r="P4319"/>
    </row>
    <row r="4320" spans="2:16" x14ac:dyDescent="0.25">
      <c r="B4320"/>
      <c r="C4320"/>
      <c r="D4320"/>
      <c r="E4320"/>
      <c r="F4320"/>
      <c r="G4320"/>
      <c r="H4320"/>
      <c r="I4320"/>
      <c r="J4320"/>
      <c r="K4320"/>
      <c r="L4320"/>
      <c r="M4320"/>
      <c r="N4320"/>
      <c r="O4320"/>
      <c r="P4320"/>
    </row>
    <row r="4321" spans="2:16" x14ac:dyDescent="0.25">
      <c r="B4321"/>
      <c r="C4321"/>
      <c r="D4321"/>
      <c r="E4321"/>
      <c r="F4321"/>
      <c r="G4321"/>
      <c r="H4321"/>
      <c r="I4321"/>
      <c r="J4321"/>
      <c r="K4321"/>
      <c r="L4321"/>
      <c r="M4321"/>
      <c r="N4321"/>
      <c r="O4321"/>
      <c r="P4321"/>
    </row>
    <row r="4322" spans="2:16" x14ac:dyDescent="0.25">
      <c r="B4322"/>
      <c r="C4322"/>
      <c r="D4322"/>
      <c r="E4322"/>
      <c r="F4322"/>
      <c r="G4322"/>
      <c r="H4322"/>
      <c r="I4322"/>
      <c r="J4322"/>
      <c r="K4322"/>
      <c r="L4322"/>
      <c r="M4322"/>
      <c r="N4322"/>
      <c r="O4322"/>
      <c r="P4322"/>
    </row>
    <row r="4323" spans="2:16" x14ac:dyDescent="0.25">
      <c r="B4323"/>
      <c r="C4323"/>
      <c r="D4323"/>
      <c r="E4323"/>
      <c r="F4323"/>
      <c r="G4323"/>
      <c r="H4323"/>
      <c r="I4323"/>
      <c r="J4323"/>
      <c r="K4323"/>
      <c r="L4323"/>
      <c r="M4323"/>
      <c r="N4323"/>
      <c r="O4323"/>
      <c r="P4323"/>
    </row>
    <row r="4324" spans="2:16" x14ac:dyDescent="0.25">
      <c r="B4324"/>
      <c r="C4324"/>
      <c r="D4324"/>
      <c r="E4324"/>
      <c r="F4324"/>
      <c r="G4324"/>
      <c r="H4324"/>
      <c r="I4324"/>
      <c r="J4324"/>
      <c r="K4324"/>
      <c r="L4324"/>
      <c r="M4324"/>
      <c r="N4324"/>
      <c r="O4324"/>
      <c r="P4324"/>
    </row>
    <row r="4325" spans="2:16" x14ac:dyDescent="0.25">
      <c r="B4325"/>
      <c r="C4325"/>
      <c r="D4325"/>
      <c r="E4325"/>
      <c r="F4325"/>
      <c r="G4325"/>
      <c r="H4325"/>
      <c r="I4325"/>
      <c r="J4325"/>
      <c r="K4325"/>
      <c r="L4325"/>
      <c r="M4325"/>
      <c r="N4325"/>
      <c r="O4325"/>
      <c r="P4325"/>
    </row>
    <row r="4326" spans="2:16" x14ac:dyDescent="0.25">
      <c r="B4326"/>
      <c r="C4326"/>
      <c r="D4326"/>
      <c r="E4326"/>
      <c r="F4326"/>
      <c r="G4326"/>
      <c r="H4326"/>
      <c r="I4326"/>
      <c r="J4326"/>
      <c r="K4326"/>
      <c r="L4326"/>
      <c r="M4326"/>
      <c r="N4326"/>
      <c r="O4326"/>
      <c r="P4326"/>
    </row>
    <row r="4327" spans="2:16" x14ac:dyDescent="0.25">
      <c r="B4327"/>
      <c r="C4327"/>
      <c r="D4327"/>
      <c r="E4327"/>
      <c r="F4327"/>
      <c r="G4327"/>
      <c r="H4327"/>
      <c r="I4327"/>
      <c r="J4327"/>
      <c r="K4327"/>
      <c r="L4327"/>
      <c r="M4327"/>
      <c r="N4327"/>
      <c r="O4327"/>
      <c r="P4327"/>
    </row>
    <row r="4328" spans="2:16" x14ac:dyDescent="0.25">
      <c r="B4328"/>
      <c r="C4328"/>
      <c r="D4328"/>
      <c r="E4328"/>
      <c r="F4328"/>
      <c r="G4328"/>
      <c r="H4328"/>
      <c r="I4328"/>
      <c r="J4328"/>
      <c r="K4328"/>
      <c r="L4328"/>
      <c r="M4328"/>
      <c r="N4328"/>
      <c r="O4328"/>
      <c r="P4328"/>
    </row>
    <row r="4329" spans="2:16" x14ac:dyDescent="0.25">
      <c r="B4329"/>
      <c r="C4329"/>
      <c r="D4329"/>
      <c r="E4329"/>
      <c r="F4329"/>
      <c r="G4329"/>
      <c r="H4329"/>
      <c r="I4329"/>
      <c r="J4329"/>
      <c r="K4329"/>
      <c r="L4329"/>
      <c r="M4329"/>
      <c r="N4329"/>
      <c r="O4329"/>
      <c r="P4329"/>
    </row>
    <row r="4330" spans="2:16" x14ac:dyDescent="0.25">
      <c r="B4330"/>
      <c r="C4330"/>
      <c r="D4330"/>
      <c r="E4330"/>
      <c r="F4330"/>
      <c r="G4330"/>
      <c r="H4330"/>
      <c r="I4330"/>
      <c r="J4330"/>
      <c r="K4330"/>
      <c r="L4330"/>
      <c r="M4330"/>
      <c r="N4330"/>
      <c r="O4330"/>
      <c r="P4330"/>
    </row>
    <row r="4331" spans="2:16" x14ac:dyDescent="0.25">
      <c r="B4331"/>
      <c r="C4331"/>
      <c r="D4331"/>
      <c r="E4331"/>
      <c r="F4331"/>
      <c r="G4331"/>
      <c r="H4331"/>
      <c r="I4331"/>
      <c r="J4331"/>
      <c r="K4331"/>
      <c r="L4331"/>
      <c r="M4331"/>
      <c r="N4331"/>
      <c r="O4331"/>
      <c r="P4331"/>
    </row>
    <row r="4332" spans="2:16" x14ac:dyDescent="0.25">
      <c r="B4332"/>
      <c r="C4332"/>
      <c r="D4332"/>
      <c r="E4332"/>
      <c r="F4332"/>
      <c r="G4332"/>
      <c r="H4332"/>
      <c r="I4332"/>
      <c r="J4332"/>
      <c r="K4332"/>
      <c r="L4332"/>
      <c r="M4332"/>
      <c r="N4332"/>
      <c r="O4332"/>
      <c r="P4332"/>
    </row>
    <row r="4333" spans="2:16" x14ac:dyDescent="0.25">
      <c r="B4333"/>
      <c r="C4333"/>
      <c r="D4333"/>
      <c r="E4333"/>
      <c r="F4333"/>
      <c r="G4333"/>
      <c r="H4333"/>
      <c r="I4333"/>
      <c r="J4333"/>
      <c r="K4333"/>
      <c r="L4333"/>
      <c r="M4333"/>
      <c r="N4333"/>
      <c r="O4333"/>
      <c r="P4333"/>
    </row>
    <row r="4334" spans="2:16" x14ac:dyDescent="0.25">
      <c r="B4334"/>
      <c r="C4334"/>
      <c r="D4334"/>
      <c r="E4334"/>
      <c r="F4334"/>
      <c r="G4334"/>
      <c r="H4334"/>
      <c r="I4334"/>
      <c r="J4334"/>
      <c r="K4334"/>
      <c r="L4334"/>
      <c r="M4334"/>
      <c r="N4334"/>
      <c r="O4334"/>
      <c r="P4334"/>
    </row>
    <row r="4335" spans="2:16" x14ac:dyDescent="0.25">
      <c r="B4335"/>
      <c r="C4335"/>
      <c r="D4335"/>
      <c r="E4335"/>
      <c r="F4335"/>
      <c r="G4335"/>
      <c r="H4335"/>
      <c r="I4335"/>
      <c r="J4335"/>
      <c r="K4335"/>
      <c r="L4335"/>
      <c r="M4335"/>
      <c r="N4335"/>
      <c r="O4335"/>
      <c r="P4335"/>
    </row>
    <row r="4336" spans="2:16" x14ac:dyDescent="0.25">
      <c r="B4336"/>
      <c r="C4336"/>
      <c r="D4336"/>
      <c r="E4336"/>
      <c r="F4336"/>
      <c r="G4336"/>
      <c r="H4336"/>
      <c r="I4336"/>
      <c r="J4336"/>
      <c r="K4336"/>
      <c r="L4336"/>
      <c r="M4336"/>
      <c r="N4336"/>
      <c r="O4336"/>
      <c r="P4336"/>
    </row>
    <row r="4337" spans="2:16" x14ac:dyDescent="0.25">
      <c r="B4337"/>
      <c r="C4337"/>
      <c r="D4337"/>
      <c r="E4337"/>
      <c r="F4337"/>
      <c r="G4337"/>
      <c r="H4337"/>
      <c r="I4337"/>
      <c r="J4337"/>
      <c r="K4337"/>
      <c r="L4337"/>
      <c r="M4337"/>
      <c r="N4337"/>
      <c r="O4337"/>
      <c r="P4337"/>
    </row>
    <row r="4338" spans="2:16" x14ac:dyDescent="0.25">
      <c r="B4338"/>
      <c r="C4338"/>
      <c r="D4338"/>
      <c r="E4338"/>
      <c r="F4338"/>
      <c r="G4338"/>
      <c r="H4338"/>
      <c r="I4338"/>
      <c r="J4338"/>
      <c r="K4338"/>
      <c r="L4338"/>
      <c r="M4338"/>
      <c r="N4338"/>
      <c r="O4338"/>
      <c r="P4338"/>
    </row>
    <row r="4339" spans="2:16" x14ac:dyDescent="0.25">
      <c r="B4339"/>
      <c r="C4339"/>
      <c r="D4339"/>
      <c r="E4339"/>
      <c r="F4339"/>
      <c r="G4339"/>
      <c r="H4339"/>
      <c r="I4339"/>
      <c r="J4339"/>
      <c r="K4339"/>
      <c r="L4339"/>
      <c r="M4339"/>
      <c r="N4339"/>
      <c r="O4339"/>
      <c r="P4339"/>
    </row>
    <row r="4340" spans="2:16" x14ac:dyDescent="0.25">
      <c r="B4340"/>
      <c r="C4340"/>
      <c r="D4340"/>
      <c r="E4340"/>
      <c r="F4340"/>
      <c r="G4340"/>
      <c r="H4340"/>
      <c r="I4340"/>
      <c r="J4340"/>
      <c r="K4340"/>
      <c r="L4340"/>
      <c r="M4340"/>
      <c r="N4340"/>
      <c r="O4340"/>
      <c r="P4340"/>
    </row>
    <row r="4341" spans="2:16" x14ac:dyDescent="0.25">
      <c r="B4341"/>
      <c r="C4341"/>
      <c r="D4341"/>
      <c r="E4341"/>
      <c r="F4341"/>
      <c r="G4341"/>
      <c r="H4341"/>
      <c r="I4341"/>
      <c r="J4341"/>
      <c r="K4341"/>
      <c r="L4341"/>
      <c r="M4341"/>
      <c r="N4341"/>
      <c r="O4341"/>
      <c r="P4341"/>
    </row>
    <row r="4342" spans="2:16" x14ac:dyDescent="0.25">
      <c r="B4342"/>
      <c r="C4342"/>
      <c r="D4342"/>
      <c r="E4342"/>
      <c r="F4342"/>
      <c r="G4342"/>
      <c r="H4342"/>
      <c r="I4342"/>
      <c r="J4342"/>
      <c r="K4342"/>
      <c r="L4342"/>
      <c r="M4342"/>
      <c r="N4342"/>
      <c r="O4342"/>
      <c r="P4342"/>
    </row>
    <row r="4343" spans="2:16" x14ac:dyDescent="0.25">
      <c r="B4343"/>
      <c r="C4343"/>
      <c r="D4343"/>
      <c r="E4343"/>
      <c r="F4343"/>
      <c r="G4343"/>
      <c r="H4343"/>
      <c r="I4343"/>
      <c r="J4343"/>
      <c r="K4343"/>
      <c r="L4343"/>
      <c r="M4343"/>
      <c r="N4343"/>
      <c r="O4343"/>
      <c r="P4343"/>
    </row>
    <row r="4344" spans="2:16" x14ac:dyDescent="0.25">
      <c r="B4344"/>
      <c r="C4344"/>
      <c r="D4344"/>
      <c r="E4344"/>
      <c r="F4344"/>
      <c r="G4344"/>
      <c r="H4344"/>
      <c r="I4344"/>
      <c r="J4344"/>
      <c r="K4344"/>
      <c r="L4344"/>
      <c r="M4344"/>
      <c r="N4344"/>
      <c r="O4344"/>
      <c r="P4344"/>
    </row>
    <row r="4345" spans="2:16" x14ac:dyDescent="0.25">
      <c r="B4345"/>
      <c r="C4345"/>
      <c r="D4345"/>
      <c r="E4345"/>
      <c r="F4345"/>
      <c r="G4345"/>
      <c r="H4345"/>
      <c r="I4345"/>
      <c r="J4345"/>
      <c r="K4345"/>
      <c r="L4345"/>
      <c r="M4345"/>
      <c r="N4345"/>
      <c r="O4345"/>
      <c r="P4345"/>
    </row>
    <row r="4346" spans="2:16" x14ac:dyDescent="0.25">
      <c r="B4346"/>
      <c r="C4346"/>
      <c r="D4346"/>
      <c r="E4346"/>
      <c r="F4346"/>
      <c r="G4346"/>
      <c r="H4346"/>
      <c r="I4346"/>
      <c r="J4346"/>
      <c r="K4346"/>
      <c r="L4346"/>
      <c r="M4346"/>
      <c r="N4346"/>
      <c r="O4346"/>
      <c r="P4346"/>
    </row>
    <row r="4347" spans="2:16" x14ac:dyDescent="0.25">
      <c r="B4347"/>
      <c r="C4347"/>
      <c r="D4347"/>
      <c r="E4347"/>
      <c r="F4347"/>
      <c r="G4347"/>
      <c r="H4347"/>
      <c r="I4347"/>
      <c r="J4347"/>
      <c r="K4347"/>
      <c r="L4347"/>
      <c r="M4347"/>
      <c r="N4347"/>
      <c r="O4347"/>
      <c r="P4347"/>
    </row>
    <row r="4348" spans="2:16" x14ac:dyDescent="0.25">
      <c r="B4348"/>
      <c r="C4348"/>
      <c r="D4348"/>
      <c r="E4348"/>
      <c r="F4348"/>
      <c r="G4348"/>
      <c r="H4348"/>
      <c r="I4348"/>
      <c r="J4348"/>
      <c r="K4348"/>
      <c r="L4348"/>
      <c r="M4348"/>
      <c r="N4348"/>
      <c r="O4348"/>
      <c r="P4348"/>
    </row>
    <row r="4349" spans="2:16" x14ac:dyDescent="0.25">
      <c r="B4349"/>
      <c r="C4349"/>
      <c r="D4349"/>
      <c r="E4349"/>
      <c r="F4349"/>
      <c r="G4349"/>
      <c r="H4349"/>
      <c r="I4349"/>
      <c r="J4349"/>
      <c r="K4349"/>
      <c r="L4349"/>
      <c r="M4349"/>
      <c r="N4349"/>
      <c r="O4349"/>
      <c r="P4349"/>
    </row>
    <row r="4350" spans="2:16" x14ac:dyDescent="0.25">
      <c r="B4350"/>
      <c r="C4350"/>
      <c r="D4350"/>
      <c r="E4350"/>
      <c r="F4350"/>
      <c r="G4350"/>
      <c r="H4350"/>
      <c r="I4350"/>
      <c r="J4350"/>
      <c r="K4350"/>
      <c r="L4350"/>
      <c r="M4350"/>
      <c r="N4350"/>
      <c r="O4350"/>
      <c r="P4350"/>
    </row>
    <row r="4351" spans="2:16" x14ac:dyDescent="0.25">
      <c r="B4351"/>
      <c r="C4351"/>
      <c r="D4351"/>
      <c r="E4351"/>
      <c r="F4351"/>
      <c r="G4351"/>
      <c r="H4351"/>
      <c r="I4351"/>
      <c r="J4351"/>
      <c r="K4351"/>
      <c r="L4351"/>
      <c r="M4351"/>
      <c r="N4351"/>
      <c r="O4351"/>
      <c r="P4351"/>
    </row>
    <row r="4352" spans="2:16" x14ac:dyDescent="0.25">
      <c r="B4352"/>
      <c r="C4352"/>
      <c r="D4352"/>
      <c r="E4352"/>
      <c r="F4352"/>
      <c r="G4352"/>
      <c r="H4352"/>
      <c r="I4352"/>
      <c r="J4352"/>
      <c r="K4352"/>
      <c r="L4352"/>
      <c r="M4352"/>
      <c r="N4352"/>
      <c r="O4352"/>
      <c r="P4352"/>
    </row>
    <row r="4353" spans="2:16" x14ac:dyDescent="0.25">
      <c r="B4353"/>
      <c r="C4353"/>
      <c r="D4353"/>
      <c r="E4353"/>
      <c r="F4353"/>
      <c r="G4353"/>
      <c r="H4353"/>
      <c r="I4353"/>
      <c r="J4353"/>
      <c r="K4353"/>
      <c r="L4353"/>
      <c r="M4353"/>
      <c r="N4353"/>
      <c r="O4353"/>
      <c r="P4353"/>
    </row>
    <row r="4354" spans="2:16" x14ac:dyDescent="0.25">
      <c r="B4354"/>
      <c r="C4354"/>
      <c r="D4354"/>
      <c r="E4354"/>
      <c r="F4354"/>
      <c r="G4354"/>
      <c r="H4354"/>
      <c r="I4354"/>
      <c r="J4354"/>
      <c r="K4354"/>
      <c r="L4354"/>
      <c r="M4354"/>
      <c r="N4354"/>
      <c r="O4354"/>
      <c r="P4354"/>
    </row>
    <row r="4355" spans="2:16" x14ac:dyDescent="0.25">
      <c r="B4355"/>
      <c r="C4355"/>
      <c r="D4355"/>
      <c r="E4355"/>
      <c r="F4355"/>
      <c r="G4355"/>
      <c r="H4355"/>
      <c r="I4355"/>
      <c r="J4355"/>
      <c r="K4355"/>
      <c r="L4355"/>
      <c r="M4355"/>
      <c r="N4355"/>
      <c r="O4355"/>
      <c r="P4355"/>
    </row>
    <row r="4356" spans="2:16" x14ac:dyDescent="0.25">
      <c r="B4356"/>
      <c r="C4356"/>
      <c r="D4356"/>
      <c r="E4356"/>
      <c r="F4356"/>
      <c r="G4356"/>
      <c r="H4356"/>
      <c r="I4356"/>
      <c r="J4356"/>
      <c r="K4356"/>
      <c r="L4356"/>
      <c r="M4356"/>
      <c r="N4356"/>
      <c r="O4356"/>
      <c r="P4356"/>
    </row>
    <row r="4357" spans="2:16" x14ac:dyDescent="0.25">
      <c r="B4357"/>
      <c r="C4357"/>
      <c r="D4357"/>
      <c r="E4357"/>
      <c r="F4357"/>
      <c r="G4357"/>
      <c r="H4357"/>
      <c r="I4357"/>
      <c r="J4357"/>
      <c r="K4357"/>
      <c r="L4357"/>
      <c r="M4357"/>
      <c r="N4357"/>
      <c r="O4357"/>
      <c r="P4357"/>
    </row>
    <row r="4358" spans="2:16" x14ac:dyDescent="0.25">
      <c r="B4358"/>
      <c r="C4358"/>
      <c r="D4358"/>
      <c r="E4358"/>
      <c r="F4358"/>
      <c r="G4358"/>
      <c r="H4358"/>
      <c r="I4358"/>
      <c r="J4358"/>
      <c r="K4358"/>
      <c r="L4358"/>
      <c r="M4358"/>
      <c r="N4358"/>
      <c r="O4358"/>
      <c r="P4358"/>
    </row>
    <row r="4359" spans="2:16" x14ac:dyDescent="0.25">
      <c r="B4359"/>
      <c r="C4359"/>
      <c r="D4359"/>
      <c r="E4359"/>
      <c r="F4359"/>
      <c r="G4359"/>
      <c r="H4359"/>
      <c r="I4359"/>
      <c r="J4359"/>
      <c r="K4359"/>
      <c r="L4359"/>
      <c r="M4359"/>
      <c r="N4359"/>
      <c r="O4359"/>
      <c r="P4359"/>
    </row>
    <row r="4360" spans="2:16" x14ac:dyDescent="0.25">
      <c r="B4360"/>
      <c r="C4360"/>
      <c r="D4360"/>
      <c r="E4360"/>
      <c r="F4360"/>
      <c r="G4360"/>
      <c r="H4360"/>
      <c r="I4360"/>
      <c r="J4360"/>
      <c r="K4360"/>
      <c r="L4360"/>
      <c r="M4360"/>
      <c r="N4360"/>
      <c r="O4360"/>
      <c r="P4360"/>
    </row>
    <row r="4361" spans="2:16" x14ac:dyDescent="0.25">
      <c r="B4361"/>
      <c r="C4361"/>
      <c r="D4361"/>
      <c r="E4361"/>
      <c r="F4361"/>
      <c r="G4361"/>
      <c r="H4361"/>
      <c r="I4361"/>
      <c r="J4361"/>
      <c r="K4361"/>
      <c r="L4361"/>
      <c r="M4361"/>
      <c r="N4361"/>
      <c r="O4361"/>
      <c r="P4361"/>
    </row>
    <row r="4362" spans="2:16" x14ac:dyDescent="0.25">
      <c r="B4362"/>
      <c r="C4362"/>
      <c r="D4362"/>
      <c r="E4362"/>
      <c r="F4362"/>
      <c r="G4362"/>
      <c r="H4362"/>
      <c r="I4362"/>
      <c r="J4362"/>
      <c r="K4362"/>
      <c r="L4362"/>
      <c r="M4362"/>
      <c r="N4362"/>
      <c r="O4362"/>
      <c r="P4362"/>
    </row>
    <row r="4363" spans="2:16" x14ac:dyDescent="0.25">
      <c r="B4363"/>
      <c r="C4363"/>
      <c r="D4363"/>
      <c r="E4363"/>
      <c r="F4363"/>
      <c r="G4363"/>
      <c r="H4363"/>
      <c r="I4363"/>
      <c r="J4363"/>
      <c r="K4363"/>
      <c r="L4363"/>
      <c r="M4363"/>
      <c r="N4363"/>
      <c r="O4363"/>
      <c r="P4363"/>
    </row>
    <row r="4364" spans="2:16" x14ac:dyDescent="0.25">
      <c r="B4364"/>
      <c r="C4364"/>
      <c r="D4364"/>
      <c r="E4364"/>
      <c r="F4364"/>
      <c r="G4364"/>
      <c r="H4364"/>
      <c r="I4364"/>
      <c r="J4364"/>
      <c r="K4364"/>
      <c r="L4364"/>
      <c r="M4364"/>
      <c r="N4364"/>
      <c r="O4364"/>
      <c r="P4364"/>
    </row>
    <row r="4365" spans="2:16" x14ac:dyDescent="0.25">
      <c r="B4365"/>
      <c r="C4365"/>
      <c r="D4365"/>
      <c r="E4365"/>
      <c r="F4365"/>
      <c r="G4365"/>
      <c r="H4365"/>
      <c r="I4365"/>
      <c r="J4365"/>
      <c r="K4365"/>
      <c r="L4365"/>
      <c r="M4365"/>
      <c r="N4365"/>
      <c r="O4365"/>
      <c r="P4365"/>
    </row>
    <row r="4366" spans="2:16" x14ac:dyDescent="0.25">
      <c r="B4366"/>
      <c r="C4366"/>
      <c r="D4366"/>
      <c r="E4366"/>
      <c r="F4366"/>
      <c r="G4366"/>
      <c r="H4366"/>
      <c r="I4366"/>
      <c r="J4366"/>
      <c r="K4366"/>
      <c r="L4366"/>
      <c r="M4366"/>
      <c r="N4366"/>
      <c r="O4366"/>
      <c r="P4366"/>
    </row>
    <row r="4367" spans="2:16" x14ac:dyDescent="0.25">
      <c r="B4367"/>
      <c r="C4367"/>
      <c r="D4367"/>
      <c r="E4367"/>
      <c r="F4367"/>
      <c r="G4367"/>
      <c r="H4367"/>
      <c r="I4367"/>
      <c r="J4367"/>
      <c r="K4367"/>
      <c r="L4367"/>
      <c r="M4367"/>
      <c r="N4367"/>
      <c r="O4367"/>
      <c r="P4367"/>
    </row>
    <row r="4368" spans="2:16" x14ac:dyDescent="0.25">
      <c r="B4368"/>
      <c r="C4368"/>
      <c r="D4368"/>
      <c r="E4368"/>
      <c r="F4368"/>
      <c r="G4368"/>
      <c r="H4368"/>
      <c r="I4368"/>
      <c r="J4368"/>
      <c r="K4368"/>
      <c r="L4368"/>
      <c r="M4368"/>
      <c r="N4368"/>
      <c r="O4368"/>
      <c r="P4368"/>
    </row>
    <row r="4369" spans="2:16" x14ac:dyDescent="0.25">
      <c r="B4369"/>
      <c r="C4369"/>
      <c r="D4369"/>
      <c r="E4369"/>
      <c r="F4369"/>
      <c r="G4369"/>
      <c r="H4369"/>
      <c r="I4369"/>
      <c r="J4369"/>
      <c r="K4369"/>
      <c r="L4369"/>
      <c r="M4369"/>
      <c r="N4369"/>
      <c r="O4369"/>
      <c r="P4369"/>
    </row>
    <row r="4370" spans="2:16" x14ac:dyDescent="0.25">
      <c r="B4370"/>
      <c r="C4370"/>
      <c r="D4370"/>
      <c r="E4370"/>
      <c r="F4370"/>
      <c r="G4370"/>
      <c r="H4370"/>
      <c r="I4370"/>
      <c r="J4370"/>
      <c r="K4370"/>
      <c r="L4370"/>
      <c r="M4370"/>
      <c r="N4370"/>
      <c r="O4370"/>
      <c r="P4370"/>
    </row>
    <row r="4371" spans="2:16" x14ac:dyDescent="0.25">
      <c r="B4371"/>
      <c r="C4371"/>
      <c r="D4371"/>
      <c r="E4371"/>
      <c r="F4371"/>
      <c r="G4371"/>
      <c r="H4371"/>
      <c r="I4371"/>
      <c r="J4371"/>
      <c r="K4371"/>
      <c r="L4371"/>
      <c r="M4371"/>
      <c r="N4371"/>
      <c r="O4371"/>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row r="4414" spans="2:16" x14ac:dyDescent="0.25">
      <c r="B4414"/>
      <c r="C4414"/>
      <c r="D4414"/>
      <c r="E4414"/>
      <c r="F4414"/>
      <c r="G4414"/>
      <c r="H4414"/>
      <c r="I4414"/>
      <c r="J4414"/>
      <c r="K4414"/>
      <c r="L4414"/>
      <c r="M4414"/>
      <c r="N4414"/>
      <c r="O4414"/>
      <c r="P441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4C6E27D-3344-465A-B476-6181E4CA97E9}">
  <ds:schemaRefs>
    <ds:schemaRef ds:uri="http://schemas.microsoft.com/sharepoint/v3/contenttype/forms"/>
  </ds:schemaRefs>
</ds:datastoreItem>
</file>

<file path=customXml/itemProps2.xml><?xml version="1.0" encoding="utf-8"?>
<ds:datastoreItem xmlns:ds="http://schemas.openxmlformats.org/officeDocument/2006/customXml" ds:itemID="{04758545-9165-43D5-8779-045A76B3F636}">
  <ds:schemaRefs>
    <ds:schemaRef ds:uri="http://schemas.microsoft.com/office/2006/metadata/longProperties"/>
  </ds:schemaRefs>
</ds:datastoreItem>
</file>

<file path=customXml/itemProps3.xml><?xml version="1.0" encoding="utf-8"?>
<ds:datastoreItem xmlns:ds="http://schemas.openxmlformats.org/officeDocument/2006/customXml" ds:itemID="{484E9A8B-3142-4E09-9C77-27432D2F7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4CB7DDC-6863-4714-8EAC-53DE67C5BEF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Page 1 - General Information</vt:lpstr>
      <vt:lpstr>Page 2 - Team Information</vt:lpstr>
      <vt:lpstr>Page 3 - Financial Information</vt:lpstr>
      <vt:lpstr>Page 4 - Gender and Race Info</vt:lpstr>
      <vt:lpstr>Page 5 - Comments</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2016-2017 Athletics Survey Form</dc:title>
  <dc:creator>KRodrigues</dc:creator>
  <cp:lastModifiedBy>Ryan Albright</cp:lastModifiedBy>
  <cp:lastPrinted>2017-09-28T17:16:27Z</cp:lastPrinted>
  <dcterms:created xsi:type="dcterms:W3CDTF">2009-08-28T15:54:11Z</dcterms:created>
  <dcterms:modified xsi:type="dcterms:W3CDTF">2017-11-03T13:57:15Z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xd_Signature">
    <vt:lpwstr/>
  </property>
  <property fmtid="{D5CDD505-2E9C-101B-9397-08002B2CF9AE}" pid="4" name="Order">
    <vt:lpwstr>928000.000000000</vt:lpwstr>
  </property>
  <property fmtid="{D5CDD505-2E9C-101B-9397-08002B2CF9AE}" pid="5" name="TemplateUrl">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ies>
</file>