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\Finance\Finance Shared\FY24-25\Bonds\Info for Website\"/>
    </mc:Choice>
  </mc:AlternateContent>
  <xr:revisionPtr revIDLastSave="0" documentId="13_ncr:1_{829A4023-F43D-4972-85A8-73F0B9757804}" xr6:coauthVersionLast="47" xr6:coauthVersionMax="47" xr10:uidLastSave="{00000000-0000-0000-0000-000000000000}"/>
  <bookViews>
    <workbookView xWindow="28680" yWindow="-120" windowWidth="29040" windowHeight="15840" xr2:uid="{92B19A6A-4265-4CC5-8888-308A541B1363}"/>
  </bookViews>
  <sheets>
    <sheet name="Data - Tax Debt Per Capita" sheetId="1" r:id="rId1"/>
  </sheets>
  <externalReferences>
    <externalReference r:id="rId2"/>
  </externalReferences>
  <definedNames>
    <definedName name="_xlnm.Print_Area" localSheetId="0">'Data - Tax Debt Per Capita'!$A$1:$E$19</definedName>
    <definedName name="wrn.bastrop." hidden="1">{#N/A,#N/A,FALSE,"Schedule I";#N/A,#N/A,FALSE,"Schedule II ";#N/A,#N/A,FALSE,"Fin1";#N/A,#N/A,FALSE,"Fin2";#N/A,#N/A,FALSE,"Fin3";#N/A,#N/A,FALSE,"Fin4";#N/A,#N/A,FALSE,"Debt Service";#N/A,#N/A,FALSE,"Debt Ser 2";#N/A,#N/A,FALSE,"Balance";#N/A,#N/A,FALSE,"Revenues"}</definedName>
    <definedName name="wrn.isd." hidden="1">{#N/A,#N/A,FALSE,"Fin1";#N/A,#N/A,FALSE,"Fin2";#N/A,#N/A,FALSE,"Fin3";#N/A,#N/A,FALSE,"Fin4";#N/A,#N/A,FALSE,"Debt Service";#N/A,#N/A,FALSE,"Balance";#N/A,#N/A,FALSE,"Revenues"}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D18" i="1"/>
  <c r="C18" i="1"/>
  <c r="E18" i="1" s="1"/>
  <c r="F17" i="1"/>
  <c r="D17" i="1"/>
  <c r="C17" i="1"/>
  <c r="E17" i="1" s="1"/>
  <c r="F16" i="1"/>
  <c r="D16" i="1"/>
  <c r="C16" i="1"/>
  <c r="E16" i="1" s="1"/>
  <c r="F15" i="1"/>
  <c r="E15" i="1"/>
  <c r="D15" i="1"/>
  <c r="C15" i="1"/>
  <c r="F14" i="1"/>
  <c r="D14" i="1"/>
  <c r="C14" i="1"/>
  <c r="E14" i="1" s="1"/>
  <c r="F13" i="1"/>
  <c r="D13" i="1"/>
  <c r="C13" i="1"/>
  <c r="B8" i="1" s="1"/>
  <c r="B10" i="1"/>
  <c r="B9" i="1"/>
  <c r="B3" i="1"/>
  <c r="H18" i="1" s="1"/>
  <c r="H17" i="1" s="1"/>
  <c r="H16" i="1" s="1"/>
  <c r="H15" i="1" s="1"/>
  <c r="H14" i="1" s="1"/>
  <c r="H13" i="1" s="1"/>
  <c r="B2" i="1"/>
  <c r="E13" i="1" l="1"/>
</calcChain>
</file>

<file path=xl/sharedStrings.xml><?xml version="1.0" encoding="utf-8"?>
<sst xmlns="http://schemas.openxmlformats.org/spreadsheetml/2006/main" count="39" uniqueCount="39">
  <si>
    <t>Annual Report of Certain Financial Information</t>
  </si>
  <si>
    <t>Issuer Name:</t>
  </si>
  <si>
    <t>Fiscal Year Ended:</t>
  </si>
  <si>
    <t>Graph Title:</t>
  </si>
  <si>
    <t>Inflation-Adjusted Tax-Supported Debt Per Capita</t>
  </si>
  <si>
    <t>Vertical Axis Title:</t>
  </si>
  <si>
    <t>Bond Principal Per Capita</t>
  </si>
  <si>
    <t>Horizontal Axis Title:</t>
  </si>
  <si>
    <t>N/A</t>
  </si>
  <si>
    <t>Footnote:</t>
  </si>
  <si>
    <t>Source:</t>
  </si>
  <si>
    <t>Textbox:</t>
  </si>
  <si>
    <t>Fiscal Year</t>
  </si>
  <si>
    <t>Inflation-Adjusted M&amp;O-Supported Debt Per Capita</t>
  </si>
  <si>
    <t>Inflation-Adjusted I&amp;S-Supported Debt Per Capita</t>
  </si>
  <si>
    <t>Total Inflation-Adjusted Tax-Supported Debt Per Capita</t>
  </si>
  <si>
    <t>CPI Multiplier (Inflation Adjustment)</t>
  </si>
  <si>
    <t>Unadjusted CPI</t>
  </si>
  <si>
    <t>Benchmark CPI</t>
  </si>
  <si>
    <t>2018/19</t>
  </si>
  <si>
    <t>2019/20</t>
  </si>
  <si>
    <t>2020/21</t>
  </si>
  <si>
    <t>2021/22</t>
  </si>
  <si>
    <t>Note: The inflation adjustment above uses the Consumer Price Index (CPI) published by the Bureau of Labor Statistics (BLS).</t>
  </si>
  <si>
    <t>CPI Databases:</t>
  </si>
  <si>
    <t>https://www.bls.gov/cpi/data.htm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</si>
  <si>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</si>
  <si>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</si>
  <si>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</si>
  <si>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</si>
  <si>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</si>
  <si>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</si>
  <si>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</si>
  <si>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</si>
  <si>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</si>
  <si>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</si>
  <si>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</si>
  <si>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2022/23</t>
  </si>
  <si>
    <t>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</si>
</sst>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m\ d\,\ yyyy;@"/>
    <numFmt numFmtId="165" formatCode="&quot;$&quot;#,##0"/>
    <numFmt numFmtId="166" formatCode="0.00000"/>
    <numFmt numFmtId="167" formatCode="0.000"/>
    <numFmt numFmtId="168" formatCode="mmmm\ yyyy"/>
  </numFmts>
  <fonts count="7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  <font>
      <u/>
      <sz val="10"/>
      <color theme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/>
    <xf numFmtId="164" fontId="0" fillId="0" borderId="7" xfId="0" applyNumberFormat="1" applyBorder="1" applyAlignment="1">
      <alignment horizontal="centerContinuous"/>
    </xf>
    <xf numFmtId="0" fontId="0" fillId="0" borderId="8" xfId="0" applyBorder="1" applyAlignment="1">
      <alignment horizontal="centerContinuous"/>
    </xf>
    <xf numFmtId="164" fontId="0" fillId="0" borderId="0" xfId="0" applyNumberFormat="1"/>
    <xf numFmtId="0" fontId="2" fillId="0" borderId="0" xfId="0" applyFont="1"/>
    <xf numFmtId="0" fontId="0" fillId="0" borderId="0" xfId="0" quotePrefix="1"/>
    <xf numFmtId="0" fontId="3" fillId="0" borderId="0" xfId="0" applyFont="1" applyAlignment="1">
      <alignment horizontal="center"/>
    </xf>
    <xf numFmtId="0" fontId="5" fillId="0" borderId="0" xfId="3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7" fontId="0" fillId="2" borderId="0" xfId="1" applyNumberFormat="1" applyFont="1" applyFill="1" applyAlignment="1">
      <alignment horizontal="center"/>
    </xf>
    <xf numFmtId="168" fontId="0" fillId="0" borderId="0" xfId="0" quotePrefix="1" applyNumberFormat="1" applyAlignment="1">
      <alignment horizontal="center"/>
    </xf>
    <xf numFmtId="167" fontId="0" fillId="0" borderId="0" xfId="0" applyNumberFormat="1"/>
    <xf numFmtId="0" fontId="6" fillId="0" borderId="0" xfId="2" applyAlignment="1" applyProtection="1"/>
  </cellXfs>
  <cellStyles count="4">
    <cellStyle name="Hyperlink" xfId="2" builtinId="8"/>
    <cellStyle name="Normal" xfId="0" builtinId="0"/>
    <cellStyle name="Normal 2" xfId="3" xr:uid="{F47DCFAE-7AA6-4ED3-A0C3-1DB8691C8F9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.andrle.MIDLOTHIANISD\Downloads\Midlothian%20ISD%20-%20Annual%20Report%20of%20Certain%20Financial%20and%20Local%20Debt%20Information%20(FYE%20June%2030,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- Enrollment &amp; Population"/>
      <sheetName val="Data - FTE Personnel"/>
      <sheetName val="Data - FTE Staff Per Student"/>
      <sheetName val="Data - Tax Rates"/>
      <sheetName val="Data - Taxes for Home Values"/>
      <sheetName val="Data - Cost Per School Day"/>
      <sheetName val="Data - Total AV Composition"/>
      <sheetName val="Data - TAV &amp; Wealth Per Student"/>
      <sheetName val="Data - Fund Revenues By Source"/>
      <sheetName val="Data - Total Revenues By Source"/>
      <sheetName val="Data - Total Rev Per Student"/>
      <sheetName val="Data - Total Exp By Source"/>
      <sheetName val="Data - Total Exp Per Student"/>
      <sheetName val="Data - Fund Balance % of Exp"/>
      <sheetName val="Data - Bond Elections"/>
      <sheetName val="Data - Refunding Programs"/>
      <sheetName val="Data - UL Tax Debt - Series"/>
      <sheetName val="Data - UL Tax Debt - P&amp;I"/>
      <sheetName val="Data - UL Tax Debt - Info"/>
      <sheetName val="Data - Tax Debt &amp; Per TAV"/>
      <sheetName val="Data - Tax Debt Per Capita"/>
      <sheetName val="Data - Debt Service Fund Taxes"/>
      <sheetName val="Rating Agency Definitions"/>
    </sheetNames>
    <sheetDataSet>
      <sheetData sheetId="0">
        <row r="2">
          <cell r="B2" t="str">
            <v>Midlothian ISD</v>
          </cell>
        </row>
        <row r="3">
          <cell r="B3">
            <v>45473</v>
          </cell>
        </row>
        <row r="14">
          <cell r="E14">
            <v>46677</v>
          </cell>
        </row>
        <row r="15">
          <cell r="E15">
            <v>48636</v>
          </cell>
        </row>
        <row r="16">
          <cell r="E16">
            <v>48909</v>
          </cell>
        </row>
        <row r="17">
          <cell r="E17">
            <v>51857</v>
          </cell>
        </row>
        <row r="18">
          <cell r="E18">
            <v>54636</v>
          </cell>
        </row>
        <row r="19">
          <cell r="E19">
            <v>55198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3">
          <cell r="C13">
            <v>2957674</v>
          </cell>
          <cell r="D13">
            <v>356066373.25</v>
          </cell>
        </row>
        <row r="14">
          <cell r="C14">
            <v>139325</v>
          </cell>
          <cell r="D14">
            <v>442653727.64999998</v>
          </cell>
        </row>
        <row r="15">
          <cell r="C15">
            <v>0</v>
          </cell>
          <cell r="D15">
            <v>429760000</v>
          </cell>
        </row>
        <row r="16">
          <cell r="C16">
            <v>0</v>
          </cell>
          <cell r="D16">
            <v>412745000</v>
          </cell>
        </row>
        <row r="17">
          <cell r="C17">
            <v>0</v>
          </cell>
          <cell r="D17">
            <v>394205000</v>
          </cell>
        </row>
        <row r="18">
          <cell r="C18">
            <v>0</v>
          </cell>
          <cell r="D18">
            <v>365650000</v>
          </cell>
        </row>
      </sheetData>
      <sheetData sheetId="20">
        <row r="13">
          <cell r="F13">
            <v>1.1847123418476966</v>
          </cell>
        </row>
        <row r="14">
          <cell r="F14">
            <v>1.179447760006366</v>
          </cell>
        </row>
        <row r="15">
          <cell r="F15">
            <v>1.1352080846661892</v>
          </cell>
        </row>
        <row r="16">
          <cell r="F16">
            <v>0.94313996976207515</v>
          </cell>
        </row>
        <row r="17">
          <cell r="F17">
            <v>0.97114347099546416</v>
          </cell>
        </row>
        <row r="18">
          <cell r="F18">
            <v>1</v>
          </cell>
        </row>
      </sheetData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cpi/dat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DED6-12B9-4BD5-8022-C685274E30D7}">
  <sheetPr>
    <pageSetUpPr fitToPage="1"/>
  </sheetPr>
  <dimension ref="A1:J28"/>
  <sheetViews>
    <sheetView tabSelected="1" zoomScaleNormal="100" workbookViewId="0">
      <selection sqref="A1:XFD1048576"/>
    </sheetView>
  </sheetViews>
  <sheetFormatPr defaultRowHeight="12.75" x14ac:dyDescent="0.2"/>
  <cols>
    <col min="1" max="1" width="16.83203125" customWidth="1"/>
    <col min="2" max="2" width="13.33203125" customWidth="1"/>
    <col min="3" max="7" width="15.83203125" customWidth="1"/>
    <col min="8" max="8" width="16.1640625" bestFit="1" customWidth="1"/>
  </cols>
  <sheetData>
    <row r="1" spans="1:10" x14ac:dyDescent="0.2">
      <c r="A1" s="1" t="s">
        <v>0</v>
      </c>
      <c r="B1" s="2"/>
      <c r="C1" s="2"/>
      <c r="D1" s="3"/>
    </row>
    <row r="2" spans="1:10" x14ac:dyDescent="0.2">
      <c r="A2" s="4" t="s">
        <v>1</v>
      </c>
      <c r="B2" s="5" t="str">
        <f>'[1]Data - Enrollment &amp; Population'!B2</f>
        <v>Midlothian ISD</v>
      </c>
      <c r="C2" s="5"/>
      <c r="D2" s="6"/>
    </row>
    <row r="3" spans="1:10" x14ac:dyDescent="0.2">
      <c r="A3" s="7" t="s">
        <v>2</v>
      </c>
      <c r="B3" s="8">
        <f>'[1]Data - Enrollment &amp; Population'!B3</f>
        <v>45473</v>
      </c>
      <c r="C3" s="8"/>
      <c r="D3" s="9"/>
    </row>
    <row r="4" spans="1:10" x14ac:dyDescent="0.2">
      <c r="B4" s="10"/>
    </row>
    <row r="5" spans="1:10" x14ac:dyDescent="0.2">
      <c r="A5" t="s">
        <v>3</v>
      </c>
      <c r="B5" s="11" t="s">
        <v>4</v>
      </c>
    </row>
    <row r="6" spans="1:10" x14ac:dyDescent="0.2">
      <c r="A6" t="s">
        <v>5</v>
      </c>
      <c r="B6" t="s">
        <v>6</v>
      </c>
    </row>
    <row r="7" spans="1:10" x14ac:dyDescent="0.2">
      <c r="A7" t="s">
        <v>7</v>
      </c>
      <c r="B7" t="s">
        <v>8</v>
      </c>
    </row>
    <row r="8" spans="1:10" x14ac:dyDescent="0.2">
      <c r="A8" t="s">
        <v>9</v>
      </c>
      <c r="B8" t="str">
        <f>IF(SUM(C13:C18)=0, "Note: The District has no outstanding debt payable from M&amp;O taxes.", "N/A")</f>
        <v>N/A</v>
      </c>
    </row>
    <row r="9" spans="1:10" x14ac:dyDescent="0.2">
      <c r="A9" t="s">
        <v>10</v>
      </c>
      <c r="B9" s="12" t="str">
        <f>"Source: District’s Audited Financial Statements, 2010 U.S. Census (Interpolated), Bureau of Labor Statistics and District records."</f>
        <v>Source: District’s Audited Financial Statements, 2010 U.S. Census (Interpolated), Bureau of Labor Statistics and District records.</v>
      </c>
    </row>
    <row r="10" spans="1:10" x14ac:dyDescent="0.2">
      <c r="A10" t="s">
        <v>11</v>
      </c>
      <c r="B10" s="12" t="str">
        <f>"Reflects an estimate of District’s principal amount of tax-supported debt outstanding per capita, with years "&amp;B13&amp;" - "&amp;B17&amp;" adjusted by rate of inflation portrayed by the Consumer Price Index."</f>
        <v>Reflects an estimate of District’s principal amount of tax-supported debt outstanding per capita, with years 2018/19 - 2022/23 adjusted by rate of inflation portrayed by the Consumer Price Index.</v>
      </c>
    </row>
    <row r="11" spans="1:10" x14ac:dyDescent="0.2">
      <c r="B11" s="12"/>
    </row>
    <row r="12" spans="1:10" ht="51" x14ac:dyDescent="0.2">
      <c r="B12" s="13" t="s">
        <v>12</v>
      </c>
      <c r="C12" s="14" t="s">
        <v>13</v>
      </c>
      <c r="D12" s="14" t="s">
        <v>14</v>
      </c>
      <c r="E12" s="15" t="s">
        <v>15</v>
      </c>
      <c r="F12" s="14" t="s">
        <v>16</v>
      </c>
      <c r="G12" s="14" t="s">
        <v>17</v>
      </c>
      <c r="H12" s="14" t="s">
        <v>18</v>
      </c>
    </row>
    <row r="13" spans="1:10" x14ac:dyDescent="0.2">
      <c r="B13" s="16" t="s">
        <v>19</v>
      </c>
      <c r="C13" s="17">
        <f>ROUND(('[1]Data - Tax Debt &amp; Per TAV'!C13/'[1]Data - Enrollment &amp; Population'!$E14)*'[1]Data - Tax Debt Per Capita'!$F13, 2)</f>
        <v>75.069999999999993</v>
      </c>
      <c r="D13" s="17">
        <f>ROUND(('[1]Data - Tax Debt &amp; Per TAV'!D13/'[1]Data - Enrollment &amp; Population'!$E14)*'[1]Data - Tax Debt Per Capita'!$F13, 2)</f>
        <v>9037.35</v>
      </c>
      <c r="E13" s="18">
        <f t="shared" ref="E13:E18" si="0">C13+D13</f>
        <v>9112.42</v>
      </c>
      <c r="F13" s="19">
        <f>$F$18+(1-(G13/$G$18))</f>
        <v>1.1847123418476966</v>
      </c>
      <c r="G13" s="20">
        <v>256.14299999999997</v>
      </c>
      <c r="H13" s="21">
        <f>DATE(YEAR(H14)-1,MONTH(H14),DAY(H14))</f>
        <v>43646</v>
      </c>
      <c r="J13" s="22"/>
    </row>
    <row r="14" spans="1:10" x14ac:dyDescent="0.2">
      <c r="B14" s="16" t="s">
        <v>20</v>
      </c>
      <c r="C14" s="17">
        <f>ROUND(('[1]Data - Tax Debt &amp; Per TAV'!C14/'[1]Data - Enrollment &amp; Population'!$E15)*'[1]Data - Tax Debt Per Capita'!$F14, 2)</f>
        <v>3.38</v>
      </c>
      <c r="D14" s="17">
        <f>ROUND(('[1]Data - Tax Debt &amp; Per TAV'!D14/'[1]Data - Enrollment &amp; Population'!$E15)*'[1]Data - Tax Debt Per Capita'!$F14, 2)</f>
        <v>10734.58</v>
      </c>
      <c r="E14" s="18">
        <f t="shared" si="0"/>
        <v>10737.96</v>
      </c>
      <c r="F14" s="19">
        <f>$F$18+(1-(G14/$G$18))</f>
        <v>1.179447760006366</v>
      </c>
      <c r="G14" s="20">
        <v>257.79700000000003</v>
      </c>
      <c r="H14" s="21">
        <f>DATE(YEAR(H15)-1,MONTH(H15),DAY(H15))</f>
        <v>44012</v>
      </c>
      <c r="J14" s="22"/>
    </row>
    <row r="15" spans="1:10" x14ac:dyDescent="0.2">
      <c r="B15" s="16" t="s">
        <v>21</v>
      </c>
      <c r="C15" s="17">
        <f>ROUND(('[1]Data - Tax Debt &amp; Per TAV'!C15/'[1]Data - Enrollment &amp; Population'!$E16)*'[1]Data - Tax Debt Per Capita'!$F15, 2)</f>
        <v>0</v>
      </c>
      <c r="D15" s="17">
        <f>ROUND(('[1]Data - Tax Debt &amp; Per TAV'!D15/'[1]Data - Enrollment &amp; Population'!$E16)*'[1]Data - Tax Debt Per Capita'!$F15, 2)</f>
        <v>9974.99</v>
      </c>
      <c r="E15" s="18">
        <f t="shared" si="0"/>
        <v>9974.99</v>
      </c>
      <c r="F15" s="19">
        <f>$F$18+(1-(G15/$G$18))</f>
        <v>1.1352080846661892</v>
      </c>
      <c r="G15" s="20">
        <v>271.69600000000003</v>
      </c>
      <c r="H15" s="21">
        <f>DATE(YEAR(H16)-1,MONTH(H16),DAY(H16))</f>
        <v>44377</v>
      </c>
      <c r="J15" s="22"/>
    </row>
    <row r="16" spans="1:10" x14ac:dyDescent="0.2">
      <c r="B16" s="16" t="s">
        <v>22</v>
      </c>
      <c r="C16" s="17">
        <f>ROUND(('[1]Data - Tax Debt &amp; Per TAV'!C16/'[1]Data - Enrollment &amp; Population'!$E17)*'[1]Data - Tax Debt Per Capita'!$F16, 2)</f>
        <v>0</v>
      </c>
      <c r="D16" s="17">
        <f>ROUND(('[1]Data - Tax Debt &amp; Per TAV'!D16/'[1]Data - Enrollment &amp; Population'!$E17)*'[1]Data - Tax Debt Per Capita'!$F16, 2)</f>
        <v>7506.73</v>
      </c>
      <c r="E16" s="18">
        <f t="shared" si="0"/>
        <v>7506.73</v>
      </c>
      <c r="F16" s="19">
        <f>G16/$G$18</f>
        <v>0.94313996976207515</v>
      </c>
      <c r="G16" s="20">
        <v>296.31099999999998</v>
      </c>
      <c r="H16" s="21">
        <f>DATE(YEAR(H17)-1,MONTH(H17),DAY(H17))</f>
        <v>44742</v>
      </c>
      <c r="J16" s="22"/>
    </row>
    <row r="17" spans="1:10" x14ac:dyDescent="0.2">
      <c r="B17" s="16" t="s">
        <v>37</v>
      </c>
      <c r="C17" s="17">
        <f>ROUND(('[1]Data - Tax Debt &amp; Per TAV'!C17/'[1]Data - Enrollment &amp; Population'!$E18)*'[1]Data - Tax Debt Per Capita'!$F17, 2)</f>
        <v>0</v>
      </c>
      <c r="D17" s="17">
        <f>ROUND(('[1]Data - Tax Debt &amp; Per TAV'!D17/'[1]Data - Enrollment &amp; Population'!$E18)*'[1]Data - Tax Debt Per Capita'!$F17, 2)</f>
        <v>7006.91</v>
      </c>
      <c r="E17" s="18">
        <f t="shared" si="0"/>
        <v>7006.91</v>
      </c>
      <c r="F17" s="19">
        <f>G17/$G$18</f>
        <v>0.97114347099546416</v>
      </c>
      <c r="G17" s="20">
        <v>305.10899999999998</v>
      </c>
      <c r="H17" s="21">
        <f>DATE(YEAR(H18)-1,MONTH(H18),DAY(H18))</f>
        <v>45107</v>
      </c>
      <c r="J17" s="22"/>
    </row>
    <row r="18" spans="1:10" x14ac:dyDescent="0.2">
      <c r="B18" s="16" t="s">
        <v>38</v>
      </c>
      <c r="C18" s="17">
        <f>ROUND(('[1]Data - Tax Debt &amp; Per TAV'!C18/'[1]Data - Enrollment &amp; Population'!$E19)*'[1]Data - Tax Debt Per Capita'!$F18, 2)</f>
        <v>0</v>
      </c>
      <c r="D18" s="17">
        <f>ROUND(('[1]Data - Tax Debt &amp; Per TAV'!D18/'[1]Data - Enrollment &amp; Population'!$E19)*'[1]Data - Tax Debt Per Capita'!$F18, 2)</f>
        <v>6624.33</v>
      </c>
      <c r="E18" s="18">
        <f t="shared" si="0"/>
        <v>6624.33</v>
      </c>
      <c r="F18" s="19">
        <f>G18/$G$18</f>
        <v>1</v>
      </c>
      <c r="G18" s="20">
        <v>314.17500000000001</v>
      </c>
      <c r="H18" s="21">
        <f>B3</f>
        <v>45473</v>
      </c>
      <c r="J18" s="22"/>
    </row>
    <row r="21" spans="1:10" x14ac:dyDescent="0.2">
      <c r="A21" t="s">
        <v>23</v>
      </c>
    </row>
    <row r="22" spans="1:10" x14ac:dyDescent="0.2">
      <c r="A22" t="s">
        <v>24</v>
      </c>
      <c r="B22" s="23" t="s">
        <v>25</v>
      </c>
    </row>
    <row r="23" spans="1:10" x14ac:dyDescent="0.2">
      <c r="A23" t="s">
        <v>26</v>
      </c>
      <c r="B23" t="s">
        <v>27</v>
      </c>
    </row>
    <row r="24" spans="1:10" x14ac:dyDescent="0.2">
      <c r="A24" t="s">
        <v>28</v>
      </c>
    </row>
    <row r="25" spans="1:10" x14ac:dyDescent="0.2">
      <c r="A25" t="s">
        <v>29</v>
      </c>
      <c r="B25" t="s">
        <v>30</v>
      </c>
    </row>
    <row r="26" spans="1:10" x14ac:dyDescent="0.2">
      <c r="A26" t="s">
        <v>31</v>
      </c>
      <c r="B26" t="s">
        <v>32</v>
      </c>
    </row>
    <row r="27" spans="1:10" x14ac:dyDescent="0.2">
      <c r="A27" t="s">
        <v>33</v>
      </c>
      <c r="B27" t="s">
        <v>34</v>
      </c>
    </row>
    <row r="28" spans="1:10" x14ac:dyDescent="0.2">
      <c r="A28" t="s">
        <v>35</v>
      </c>
      <c r="B28" t="s">
        <v>36</v>
      </c>
    </row>
  </sheetData>
  <hyperlinks>
    <hyperlink ref="B22" r:id="rId1" xr:uid="{B2FC0AEF-649F-4086-AFE9-4C897CDF189B}"/>
  </hyperlinks>
  <pageMargins left="0.5" right="0.5" top="0.5" bottom="0.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- Tax Debt Per Capita</vt:lpstr>
      <vt:lpstr>'Data - Tax Debt Per Capita'!Print_Area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Andrle</dc:creator>
  <cp:lastModifiedBy>Marie Andrle</cp:lastModifiedBy>
  <dcterms:created xsi:type="dcterms:W3CDTF">2023-09-07T14:42:41Z</dcterms:created>
  <dcterms:modified xsi:type="dcterms:W3CDTF">2024-12-19T20:00:46Z</dcterms:modified>
</cp:coreProperties>
</file>