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CEPC BIDS\2024\"/>
    </mc:Choice>
  </mc:AlternateContent>
  <xr:revisionPtr revIDLastSave="0" documentId="13_ncr:1_{C346410F-F14B-4776-B7B0-3DCFAD146CD4}" xr6:coauthVersionLast="47" xr6:coauthVersionMax="47" xr10:uidLastSave="{00000000-0000-0000-0000-000000000000}"/>
  <workbookProtection workbookAlgorithmName="SHA-512" workbookHashValue="0qT8KtzcjnaPsinNBWyckmp7Fp/SEotyg0fgfanMWTN09w5vSzKvRYeXGVzb9LSS/uPKsCFlJubsGC7fhATd8w==" workbookSaltValue="ep3KGs685FUBcJ+f8DlNXg==" workbookSpinCount="100000" lockStructure="1"/>
  <bookViews>
    <workbookView xWindow="2250" yWindow="855" windowWidth="18900" windowHeight="13245" firstSheet="1" activeTab="1" xr2:uid="{00000000-000D-0000-FFFF-FFFF00000000}"/>
  </bookViews>
  <sheets>
    <sheet name="Stores-Whs Req. Sorted By Desc" sheetId="8" state="hidden" r:id="rId1"/>
    <sheet name="Whs Req. Sorted By Item" sheetId="11" r:id="rId2"/>
    <sheet name="Whs Req. Sorted By Desc." sheetId="12" state="hidden" r:id="rId3"/>
    <sheet name="Stores-Whs Req. Sorted By Descr" sheetId="7" state="hidden" r:id="rId4"/>
    <sheet name="Stores-Whs Req. Sorted By Desc." sheetId="10" state="hidden" r:id="rId5"/>
    <sheet name="Sheet1" sheetId="9" state="hidden" r:id="rId6"/>
  </sheets>
  <definedNames>
    <definedName name="_xlnm._FilterDatabase" localSheetId="0" hidden="1">'Stores-Whs Req. Sorted By Desc'!$A$8:$Z$106</definedName>
    <definedName name="_xlnm._FilterDatabase" localSheetId="4" hidden="1">'Stores-Whs Req. Sorted By Desc.'!$A$8:$Z$110</definedName>
    <definedName name="_xlnm._FilterDatabase" localSheetId="3" hidden="1">'Stores-Whs Req. Sorted By Descr'!$A$8:$Z$115</definedName>
    <definedName name="_xlnm._FilterDatabase" localSheetId="2" hidden="1">'Whs Req. Sorted By Desc.'!$A$8:$Z$116</definedName>
    <definedName name="_xlnm._FilterDatabase" localSheetId="1" hidden="1">'Whs Req. Sorted By Item'!$A$8:$Z$116</definedName>
    <definedName name="_xlnm.Print_Titles" localSheetId="0">'Stores-Whs Req. Sorted By Desc'!$1:$8</definedName>
    <definedName name="_xlnm.Print_Titles" localSheetId="4">'Stores-Whs Req. Sorted By Desc.'!$1:$8</definedName>
    <definedName name="_xlnm.Print_Titles" localSheetId="3">'Stores-Whs Req. Sorted By Descr'!$1:$8</definedName>
    <definedName name="_xlnm.Print_Titles" localSheetId="2">'Whs Req. Sorted By Desc.'!$1:$8</definedName>
    <definedName name="_xlnm.Print_Titles" localSheetId="1">'Whs Req. Sorted By Item'!$1:$8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3" i="12" l="1"/>
  <c r="F112" i="12"/>
  <c r="F111" i="12"/>
  <c r="F110" i="12"/>
  <c r="F109" i="12"/>
  <c r="F108" i="12"/>
  <c r="F107" i="12"/>
  <c r="F106" i="12"/>
  <c r="F105" i="12"/>
  <c r="F104" i="12"/>
  <c r="F103" i="12"/>
  <c r="F102" i="12"/>
  <c r="F101" i="12"/>
  <c r="F100" i="12"/>
  <c r="F99" i="12"/>
  <c r="F98" i="12"/>
  <c r="F97" i="12"/>
  <c r="F96" i="12"/>
  <c r="F95" i="12"/>
  <c r="F94" i="12"/>
  <c r="F93" i="12"/>
  <c r="F92" i="12"/>
  <c r="F91" i="12"/>
  <c r="F90" i="12"/>
  <c r="F89" i="12"/>
  <c r="F88" i="12"/>
  <c r="F87" i="12"/>
  <c r="F86" i="12"/>
  <c r="F85" i="12"/>
  <c r="F84" i="12"/>
  <c r="F83" i="12"/>
  <c r="F82" i="12"/>
  <c r="F81" i="12"/>
  <c r="F80" i="12"/>
  <c r="F79" i="12"/>
  <c r="F78" i="12"/>
  <c r="F77" i="12"/>
  <c r="F76" i="12"/>
  <c r="F75" i="12"/>
  <c r="F74" i="12"/>
  <c r="F73" i="12"/>
  <c r="F72" i="12"/>
  <c r="F71" i="12"/>
  <c r="F70" i="12"/>
  <c r="F69" i="12"/>
  <c r="F68" i="12"/>
  <c r="F67" i="12"/>
  <c r="F66" i="12"/>
  <c r="F65" i="12"/>
  <c r="F64" i="12"/>
  <c r="F63" i="12"/>
  <c r="F62" i="12"/>
  <c r="F61" i="12"/>
  <c r="F60" i="12"/>
  <c r="F59" i="12"/>
  <c r="F58" i="12"/>
  <c r="F57" i="12"/>
  <c r="F56" i="12"/>
  <c r="F55" i="12"/>
  <c r="F54" i="12"/>
  <c r="F53" i="12"/>
  <c r="F52" i="12"/>
  <c r="F51" i="12"/>
  <c r="F50" i="12"/>
  <c r="F49" i="12"/>
  <c r="F48" i="12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114" i="12" s="1"/>
  <c r="D10" i="7"/>
  <c r="D11" i="7"/>
  <c r="D12" i="7"/>
  <c r="D13" i="7"/>
  <c r="D14" i="7"/>
  <c r="D15" i="7"/>
  <c r="D16" i="7"/>
  <c r="D17" i="7"/>
  <c r="D18" i="7"/>
  <c r="D21" i="7"/>
  <c r="D22" i="7"/>
  <c r="D23" i="7"/>
  <c r="D24" i="7"/>
  <c r="D25" i="7"/>
  <c r="D26" i="7"/>
  <c r="D27" i="7"/>
  <c r="D28" i="7"/>
  <c r="D29" i="7"/>
  <c r="D31" i="7"/>
  <c r="D33" i="7"/>
  <c r="D34" i="7"/>
  <c r="D35" i="7"/>
  <c r="D38" i="7"/>
  <c r="D39" i="7"/>
  <c r="D40" i="7"/>
  <c r="D41" i="7"/>
  <c r="D43" i="7"/>
  <c r="D44" i="7"/>
  <c r="D46" i="7"/>
  <c r="D47" i="7"/>
  <c r="D48" i="7"/>
  <c r="D49" i="7"/>
  <c r="D57" i="7"/>
  <c r="D60" i="7"/>
  <c r="D62" i="7"/>
  <c r="D64" i="7"/>
  <c r="D67" i="7"/>
  <c r="D68" i="7"/>
  <c r="D70" i="7"/>
  <c r="D71" i="7"/>
  <c r="D72" i="7"/>
  <c r="D74" i="7"/>
  <c r="D95" i="7"/>
  <c r="D9" i="7"/>
  <c r="F115" i="12" l="1"/>
  <c r="F116" i="12" s="1"/>
  <c r="F14" i="1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F98" i="11"/>
  <c r="F97" i="1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81" i="11"/>
  <c r="F80" i="11"/>
  <c r="F79" i="11"/>
  <c r="F78" i="1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62" i="11"/>
  <c r="F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3" i="11"/>
  <c r="F12" i="11"/>
  <c r="F11" i="11"/>
  <c r="F10" i="11"/>
  <c r="F9" i="11"/>
  <c r="F23" i="7"/>
  <c r="F10" i="7"/>
  <c r="F69" i="7"/>
  <c r="F34" i="7"/>
  <c r="F35" i="7"/>
  <c r="F59" i="7"/>
  <c r="F114" i="11" l="1"/>
  <c r="F115" i="11" s="1"/>
  <c r="F116" i="11" s="1"/>
  <c r="F13" i="10" l="1"/>
  <c r="F14" i="10"/>
  <c r="F63" i="10"/>
  <c r="F54" i="10"/>
  <c r="F17" i="10"/>
  <c r="F31" i="10"/>
  <c r="F64" i="10"/>
  <c r="F37" i="10"/>
  <c r="F34" i="10"/>
  <c r="F101" i="10"/>
  <c r="F90" i="10"/>
  <c r="F36" i="10"/>
  <c r="F42" i="10"/>
  <c r="F102" i="10"/>
  <c r="F100" i="10"/>
  <c r="F45" i="10"/>
  <c r="F24" i="10"/>
  <c r="F40" i="10"/>
  <c r="F43" i="10"/>
  <c r="F10" i="10"/>
  <c r="F11" i="10"/>
  <c r="F35" i="10"/>
  <c r="F12" i="10"/>
  <c r="F44" i="10"/>
  <c r="F9" i="10"/>
  <c r="F97" i="10"/>
  <c r="F56" i="10"/>
  <c r="F58" i="10"/>
  <c r="F20" i="10"/>
  <c r="F22" i="10"/>
  <c r="F60" i="10"/>
  <c r="F16" i="10"/>
  <c r="F105" i="10"/>
  <c r="F104" i="10"/>
  <c r="F103" i="10"/>
  <c r="F96" i="10"/>
  <c r="F94" i="10"/>
  <c r="F69" i="10"/>
  <c r="F67" i="10"/>
  <c r="F66" i="10"/>
  <c r="F65" i="10"/>
  <c r="F68" i="10"/>
  <c r="F89" i="10"/>
  <c r="F29" i="10"/>
  <c r="F39" i="10"/>
  <c r="F21" i="10"/>
  <c r="F23" i="10"/>
  <c r="F88" i="10"/>
  <c r="F86" i="10"/>
  <c r="F87" i="10"/>
  <c r="F74" i="10"/>
  <c r="F82" i="10"/>
  <c r="F73" i="10"/>
  <c r="F78" i="10"/>
  <c r="F77" i="10"/>
  <c r="F84" i="10"/>
  <c r="F80" i="10"/>
  <c r="F81" i="10"/>
  <c r="F71" i="10"/>
  <c r="F79" i="10"/>
  <c r="F70" i="10"/>
  <c r="F75" i="10"/>
  <c r="F76" i="10"/>
  <c r="F85" i="10"/>
  <c r="F83" i="10"/>
  <c r="F72" i="10"/>
  <c r="F25" i="10"/>
  <c r="F61" i="10"/>
  <c r="F57" i="10"/>
  <c r="F95" i="10"/>
  <c r="F26" i="10"/>
  <c r="F55" i="10"/>
  <c r="F27" i="10"/>
  <c r="F52" i="10"/>
  <c r="F99" i="10"/>
  <c r="F98" i="10"/>
  <c r="F51" i="10"/>
  <c r="F50" i="10"/>
  <c r="F49" i="10"/>
  <c r="F48" i="10"/>
  <c r="F47" i="10"/>
  <c r="F46" i="10"/>
  <c r="F28" i="10"/>
  <c r="F15" i="10"/>
  <c r="F106" i="10"/>
  <c r="F59" i="10"/>
  <c r="F92" i="10"/>
  <c r="F93" i="10"/>
  <c r="F91" i="10"/>
  <c r="F32" i="10"/>
  <c r="F41" i="10"/>
  <c r="F18" i="10"/>
  <c r="F19" i="10"/>
  <c r="F53" i="10"/>
  <c r="F38" i="10"/>
  <c r="F33" i="10"/>
  <c r="F62" i="10"/>
  <c r="F30" i="10"/>
  <c r="F107" i="10"/>
  <c r="F67" i="7"/>
  <c r="F108" i="10" l="1"/>
  <c r="F102" i="7"/>
  <c r="F36" i="7"/>
  <c r="F45" i="7"/>
  <c r="F109" i="10" l="1"/>
  <c r="F110" i="10" s="1"/>
  <c r="F51" i="8"/>
  <c r="F57" i="7"/>
  <c r="F13" i="8" l="1"/>
  <c r="F14" i="8"/>
  <c r="F61" i="8"/>
  <c r="F35" i="8"/>
  <c r="F60" i="8"/>
  <c r="F34" i="8"/>
  <c r="F31" i="8"/>
  <c r="F97" i="8"/>
  <c r="F87" i="8"/>
  <c r="F33" i="8"/>
  <c r="F39" i="8"/>
  <c r="F98" i="8"/>
  <c r="F96" i="8"/>
  <c r="F42" i="8"/>
  <c r="F23" i="8"/>
  <c r="F38" i="8"/>
  <c r="F40" i="8"/>
  <c r="F10" i="8"/>
  <c r="F11" i="8"/>
  <c r="F32" i="8"/>
  <c r="F12" i="8"/>
  <c r="F41" i="8"/>
  <c r="F9" i="8"/>
  <c r="F53" i="8"/>
  <c r="F55" i="8"/>
  <c r="F19" i="8"/>
  <c r="F21" i="8"/>
  <c r="F57" i="8"/>
  <c r="F16" i="8"/>
  <c r="F101" i="8"/>
  <c r="F100" i="8"/>
  <c r="F99" i="8"/>
  <c r="F93" i="8"/>
  <c r="F91" i="8"/>
  <c r="F66" i="8"/>
  <c r="F64" i="8"/>
  <c r="F63" i="8"/>
  <c r="F62" i="8"/>
  <c r="F65" i="8"/>
  <c r="F86" i="8"/>
  <c r="F28" i="8"/>
  <c r="F37" i="8"/>
  <c r="F20" i="8"/>
  <c r="F22" i="8"/>
  <c r="F85" i="8"/>
  <c r="F83" i="8"/>
  <c r="F84" i="8"/>
  <c r="F71" i="8"/>
  <c r="F79" i="8"/>
  <c r="F70" i="8"/>
  <c r="F75" i="8"/>
  <c r="F74" i="8"/>
  <c r="F81" i="8"/>
  <c r="F77" i="8"/>
  <c r="F78" i="8"/>
  <c r="F68" i="8"/>
  <c r="F76" i="8"/>
  <c r="F67" i="8"/>
  <c r="F72" i="8"/>
  <c r="F73" i="8"/>
  <c r="F82" i="8"/>
  <c r="F80" i="8"/>
  <c r="F69" i="8"/>
  <c r="F24" i="8"/>
  <c r="F58" i="8"/>
  <c r="F54" i="8"/>
  <c r="F92" i="8"/>
  <c r="F25" i="8"/>
  <c r="F52" i="8"/>
  <c r="F26" i="8"/>
  <c r="F49" i="8"/>
  <c r="F95" i="8"/>
  <c r="F94" i="8"/>
  <c r="F48" i="8"/>
  <c r="F47" i="8"/>
  <c r="F46" i="8"/>
  <c r="F45" i="8"/>
  <c r="F44" i="8"/>
  <c r="F43" i="8"/>
  <c r="F27" i="8"/>
  <c r="F15" i="8"/>
  <c r="F102" i="8"/>
  <c r="F56" i="8"/>
  <c r="F89" i="8"/>
  <c r="F90" i="8"/>
  <c r="F88" i="8"/>
  <c r="F17" i="8"/>
  <c r="F18" i="8"/>
  <c r="F50" i="8"/>
  <c r="F36" i="8"/>
  <c r="F30" i="8"/>
  <c r="F59" i="8"/>
  <c r="F29" i="8"/>
  <c r="F103" i="8"/>
  <c r="F41" i="7"/>
  <c r="F68" i="7"/>
  <c r="F33" i="7"/>
  <c r="F18" i="7"/>
  <c r="F95" i="7"/>
  <c r="F104" i="8" l="1"/>
  <c r="F14" i="7"/>
  <c r="F15" i="7"/>
  <c r="F38" i="7"/>
  <c r="F106" i="7"/>
  <c r="F40" i="7"/>
  <c r="F46" i="7"/>
  <c r="F107" i="7"/>
  <c r="F105" i="7"/>
  <c r="F49" i="7"/>
  <c r="F26" i="7"/>
  <c r="F44" i="7"/>
  <c r="F47" i="7"/>
  <c r="F11" i="7"/>
  <c r="F12" i="7"/>
  <c r="F39" i="7"/>
  <c r="F13" i="7"/>
  <c r="F48" i="7"/>
  <c r="F9" i="7"/>
  <c r="F60" i="7"/>
  <c r="F62" i="7"/>
  <c r="F21" i="7"/>
  <c r="F24" i="7"/>
  <c r="F64" i="7"/>
  <c r="F17" i="7"/>
  <c r="F110" i="7"/>
  <c r="F109" i="7"/>
  <c r="F108" i="7"/>
  <c r="F101" i="7"/>
  <c r="F99" i="7"/>
  <c r="F74" i="7"/>
  <c r="F72" i="7"/>
  <c r="F71" i="7"/>
  <c r="F70" i="7"/>
  <c r="F73" i="7"/>
  <c r="F94" i="7"/>
  <c r="F31" i="7"/>
  <c r="F43" i="7"/>
  <c r="F22" i="7"/>
  <c r="F25" i="7"/>
  <c r="F93" i="7"/>
  <c r="F91" i="7"/>
  <c r="F92" i="7"/>
  <c r="F79" i="7"/>
  <c r="F87" i="7"/>
  <c r="F78" i="7"/>
  <c r="F83" i="7"/>
  <c r="F82" i="7"/>
  <c r="F89" i="7"/>
  <c r="F85" i="7"/>
  <c r="F86" i="7"/>
  <c r="F76" i="7"/>
  <c r="F84" i="7"/>
  <c r="F75" i="7"/>
  <c r="F80" i="7"/>
  <c r="F81" i="7"/>
  <c r="F90" i="7"/>
  <c r="F88" i="7"/>
  <c r="F77" i="7"/>
  <c r="F27" i="7"/>
  <c r="F65" i="7"/>
  <c r="F61" i="7"/>
  <c r="F100" i="7"/>
  <c r="F28" i="7"/>
  <c r="F58" i="7"/>
  <c r="F29" i="7"/>
  <c r="F55" i="7"/>
  <c r="F104" i="7"/>
  <c r="F103" i="7"/>
  <c r="F54" i="7"/>
  <c r="F53" i="7"/>
  <c r="F52" i="7"/>
  <c r="F51" i="7"/>
  <c r="F50" i="7"/>
  <c r="F30" i="7"/>
  <c r="F16" i="7"/>
  <c r="F111" i="7"/>
  <c r="F63" i="7"/>
  <c r="F97" i="7"/>
  <c r="F98" i="7"/>
  <c r="F96" i="7"/>
  <c r="F19" i="7"/>
  <c r="F20" i="7"/>
  <c r="F56" i="7"/>
  <c r="F42" i="7"/>
  <c r="F37" i="7"/>
  <c r="F66" i="7"/>
  <c r="F32" i="7"/>
  <c r="F112" i="7"/>
  <c r="F105" i="8" l="1"/>
  <c r="F106" i="8" s="1"/>
  <c r="F113" i="7"/>
  <c r="F114" i="7" l="1"/>
  <c r="F115" i="7" s="1"/>
</calcChain>
</file>

<file path=xl/sharedStrings.xml><?xml version="1.0" encoding="utf-8"?>
<sst xmlns="http://schemas.openxmlformats.org/spreadsheetml/2006/main" count="1619" uniqueCount="252">
  <si>
    <t>VUSD - WAREHOUSE STOCK REQUISITION</t>
  </si>
  <si>
    <t>TOTAL</t>
  </si>
  <si>
    <t>SUBTOTAL</t>
  </si>
  <si>
    <t xml:space="preserve">  Please get appropriate approval and signature prior to submitting this form.</t>
  </si>
  <si>
    <t>ITEM ID #</t>
  </si>
  <si>
    <t>COST PER UNIT</t>
  </si>
  <si>
    <t>TOTAL AMOUNT</t>
  </si>
  <si>
    <t>00010000</t>
  </si>
  <si>
    <t>00010011</t>
  </si>
  <si>
    <t>00010021</t>
  </si>
  <si>
    <t>00010024</t>
  </si>
  <si>
    <t>00010025</t>
  </si>
  <si>
    <t>00010028</t>
  </si>
  <si>
    <t>00010054</t>
  </si>
  <si>
    <t>00010056</t>
  </si>
  <si>
    <t>00010066</t>
  </si>
  <si>
    <t>00010067</t>
  </si>
  <si>
    <t>00010068</t>
  </si>
  <si>
    <t>00010070</t>
  </si>
  <si>
    <t>00010076</t>
  </si>
  <si>
    <t>00010078</t>
  </si>
  <si>
    <t>00010113</t>
  </si>
  <si>
    <t>00010155</t>
  </si>
  <si>
    <t>00010156</t>
  </si>
  <si>
    <t>00010157</t>
  </si>
  <si>
    <t>00010158</t>
  </si>
  <si>
    <t>00010292</t>
  </si>
  <si>
    <t>00010294</t>
  </si>
  <si>
    <t>00010406</t>
  </si>
  <si>
    <t>00020140</t>
  </si>
  <si>
    <t>00030040</t>
  </si>
  <si>
    <t>00030043</t>
  </si>
  <si>
    <t>00030044</t>
  </si>
  <si>
    <t>00030065</t>
  </si>
  <si>
    <t>00030081</t>
  </si>
  <si>
    <t>00030082</t>
  </si>
  <si>
    <t>00030083</t>
  </si>
  <si>
    <t>00030084</t>
  </si>
  <si>
    <t>00030085</t>
  </si>
  <si>
    <t>00030086</t>
  </si>
  <si>
    <t>00030087</t>
  </si>
  <si>
    <t>00030089</t>
  </si>
  <si>
    <t>00030090</t>
  </si>
  <si>
    <t>00030092</t>
  </si>
  <si>
    <t>00030094</t>
  </si>
  <si>
    <t>00030096</t>
  </si>
  <si>
    <t>00030097</t>
  </si>
  <si>
    <t>00030098</t>
  </si>
  <si>
    <t>00030099</t>
  </si>
  <si>
    <t>00030100</t>
  </si>
  <si>
    <t>00030101</t>
  </si>
  <si>
    <t>00030102</t>
  </si>
  <si>
    <t>00030104</t>
  </si>
  <si>
    <t>00040009</t>
  </si>
  <si>
    <t>00040014</t>
  </si>
  <si>
    <t>00040020</t>
  </si>
  <si>
    <t>00040028</t>
  </si>
  <si>
    <t>00040030</t>
  </si>
  <si>
    <t>00040037</t>
  </si>
  <si>
    <t>00040038</t>
  </si>
  <si>
    <t>00040039</t>
  </si>
  <si>
    <t>00040040</t>
  </si>
  <si>
    <t>00040041</t>
  </si>
  <si>
    <t>00040058</t>
  </si>
  <si>
    <t>00040062</t>
  </si>
  <si>
    <t>00040072</t>
  </si>
  <si>
    <t>00040074</t>
  </si>
  <si>
    <t>00040145</t>
  </si>
  <si>
    <t>00040190</t>
  </si>
  <si>
    <t>00040240</t>
  </si>
  <si>
    <t>00040300</t>
  </si>
  <si>
    <t>00040302</t>
  </si>
  <si>
    <t>00050003</t>
  </si>
  <si>
    <t>00060007</t>
  </si>
  <si>
    <t>00060025</t>
  </si>
  <si>
    <t>REQUESTED QTY.</t>
  </si>
  <si>
    <t>RL</t>
  </si>
  <si>
    <t>BX</t>
  </si>
  <si>
    <t>BO</t>
  </si>
  <si>
    <t>DZ</t>
  </si>
  <si>
    <t>EA</t>
  </si>
  <si>
    <t>PK</t>
  </si>
  <si>
    <t>ST</t>
  </si>
  <si>
    <t>PD</t>
  </si>
  <si>
    <t>CA</t>
  </si>
  <si>
    <t>RM</t>
  </si>
  <si>
    <t>ITEM DESCRIPTION</t>
  </si>
  <si>
    <t>VISITOR BADGE LABELS, DYMO-2.25" X 4", 1760756</t>
  </si>
  <si>
    <t>ENVELOPES, WHITE, PLAIN, #10BOX/500</t>
  </si>
  <si>
    <t>MARKERS, DRY ERASE, BLACK CHISEL POINT,</t>
  </si>
  <si>
    <t>FOLDER, FILE, MANILA, LETTERASSORTED 1/3 CUT, BOX/100</t>
  </si>
  <si>
    <t>GLUE STICK, RUBS ON PURPLE DRIES CLEAR, ODORLESS</t>
  </si>
  <si>
    <t>INDEX CARDS, 3" X 5", RULED, WHITE, PKG/100</t>
  </si>
  <si>
    <t>CLIP, BINDER, 3/4" SMALL, 3/8" CAPACITY, BOX/12</t>
  </si>
  <si>
    <t>CLIP, BINDER, 1-1/4" MEDIUM,5/8" CAPACITY, BOX/12</t>
  </si>
  <si>
    <t>PEN, BALL POINT, BLACK, FINE</t>
  </si>
  <si>
    <t>PEN, BALL POINT, RED, FINE</t>
  </si>
  <si>
    <t>PEN, BALL POINT, BLUE, FINE</t>
  </si>
  <si>
    <t>MARKER, DRY ERASE, 4 COLORS,FINE POINT</t>
  </si>
  <si>
    <t>TAPE, TRANSPARENT/INVISIBLE 3/4" X 1296"</t>
  </si>
  <si>
    <t>BINDER, VIEW, 1", 2 INSIDE POCKETS, WHITE, BOX/12</t>
  </si>
  <si>
    <t>DIVIDERS, NOTEBOOK, 5 CLEAR PLASTIC TABS</t>
  </si>
  <si>
    <t>HP 950XL PRINTER CARTRIDGE, BLACK, CN045AN *</t>
  </si>
  <si>
    <t>HP 951XL PRINTER CARTRIDGE, CYAN, CN046AN *</t>
  </si>
  <si>
    <t>HP 951XL PRINTER CARTRIDGE, MAGENTA, CN047AN *</t>
  </si>
  <si>
    <t>HP 951XL PRINTER CARTRIDGE, YELLOW, CN048AN *</t>
  </si>
  <si>
    <t>HP 96 PRINTER CARTRIDGE BLACK, C8767WN *</t>
  </si>
  <si>
    <t>HP 97 PRINTER CARTRIDGE TRI COLOR, C9363WN *</t>
  </si>
  <si>
    <t>HP LASER TONER 78A CARTRIDGE, BLACK, CE278A *</t>
  </si>
  <si>
    <t>KLEENEX, 100 SHEETS/BOX</t>
  </si>
  <si>
    <t>PENCIL, COLORED, ART, SET/36 COLORS</t>
  </si>
  <si>
    <t>MARKER, BOLD, WASHABLE, SET/8 COLORS</t>
  </si>
  <si>
    <t>MARKER, TROPICAL, WASHABLE, SET/8 COLORS</t>
  </si>
  <si>
    <t>CRAYOLA 12-COLOR WASHABLE MARKERS,B&amp;S 7812</t>
  </si>
  <si>
    <t>PAPER, CONSTRUCTION, BLUE, 12" X 18", PKG/50</t>
  </si>
  <si>
    <t>PAPER, CONSTRUCTION, SLATE GRAY, 12" X 18", PKG/50</t>
  </si>
  <si>
    <t>PAPER, CONSTRUCTION, TURQUOISE, 12" X 18", PKG/50</t>
  </si>
  <si>
    <t>PAPER, CONSTRUCTION, MAGENTA12" X 18", PKG/50</t>
  </si>
  <si>
    <t>PAPER, CONSTRUCTION, HOT LIME, 12 X 18", PKG/50</t>
  </si>
  <si>
    <t>PAPER, CONSTRUCITON, PUMPKIN12 X 18", PKG/50</t>
  </si>
  <si>
    <t>PAPER, CONSTRUCTION, PINK, SHOCKING, 12 X 18", PKG/50</t>
  </si>
  <si>
    <t>PAPER, CONSTRUCTION, BLACK, 12 X 18", PKG/50</t>
  </si>
  <si>
    <t>PAPER, CONSTRUCTION, ROYAL/ NAVY BLUE, 12 X 18", PKG/50</t>
  </si>
  <si>
    <t>PAPER, CONSTRUCTION, RED HOLIDAY , 12 X 18", PKG/50</t>
  </si>
  <si>
    <t>PAPER, CONSTRUCTION, TAN, 12 X 18", PKG/50</t>
  </si>
  <si>
    <t>PAPER, CONSTRUCTION, ORANGE,12 X 18", PKG/50</t>
  </si>
  <si>
    <t>PAPER, CONSTRUCTION, PINK, 12 X 18", PKG/50</t>
  </si>
  <si>
    <t>PAPER, CONSTRUCTION, DARK BROWN, 12 X 18", PKG/50</t>
  </si>
  <si>
    <t>PAPER, CONSTRUCTION, SKY BLUE, 12 X 18", PKG/50</t>
  </si>
  <si>
    <t>PAPER, CONSTRUCTION, FESTIVEGREEN, 12 X 18", PKG/50</t>
  </si>
  <si>
    <t>PAPER, CONSTRUCTION, YELLOW,12 X 18", PKG/50</t>
  </si>
  <si>
    <t>PAPER, CONSTRUCTION, VIOLET,12 X 18", PKG/50</t>
  </si>
  <si>
    <t>PAPER, DRAWING, WHITE, 12" X18", 60 LB., PKG/500</t>
  </si>
  <si>
    <t>COMPOSITION BOOK,PKG/24  RULED, 8-1/2" X 6-3/4",</t>
  </si>
  <si>
    <t>GLUE, LIQUID, WHITE, 8 OZ. SQUEEZE BOTTLE, POINTED TIP</t>
  </si>
  <si>
    <t>EASEL PADS, WHITE, FAINT RULE, 27" X 34", PAD/50 SHTS</t>
  </si>
  <si>
    <t>PAPER, GLOBAL 96% BRT, WHITE, 8-1/2" X 11", CASE/10 RMS</t>
  </si>
  <si>
    <t>PAPER, BOND, ORANGE/SALMON 8-1/2" X 11", 20 LB.</t>
  </si>
  <si>
    <t>PAPER, BOND, BLUE, 8-1/2" X 11", 20 LB.</t>
  </si>
  <si>
    <t>PAPER, BOND, CANARY, 8-1/2"X11", 20 LB.</t>
  </si>
  <si>
    <t>PAPER, BOND, GREEN, 8-1/2" X11", 20 LB.</t>
  </si>
  <si>
    <t>PAPER, BOND, PINK, 8-1/2" X 11", 20 LB.</t>
  </si>
  <si>
    <t>PENCIL, BEGINNERS, MEDIUM DIAMETER</t>
  </si>
  <si>
    <t>PENCIL, COMMERCIAL, MEDIUM, #2</t>
  </si>
  <si>
    <t>SCISSOR, 7", HEAVY DUTY PLASTIC HANDLE/METAL TIPS</t>
  </si>
  <si>
    <t>STAPLES, 1/4" HIGHT, BOX/5,000</t>
  </si>
  <si>
    <t>MARKER, SHARPIE, BLACK F/P PERMANENT PX/12, 203-349,</t>
  </si>
  <si>
    <t>COMPOSITION BOOK, GR 3-5, 9-3/4"X7-1/2", PKG/12 *</t>
  </si>
  <si>
    <t>CLIPS, PAPER, JUMBO, 100/BOX, 10 BOX/CTN</t>
  </si>
  <si>
    <t>MARKER, DRY ERASE BOARD 4 COLOR SET, WHITEBOARD</t>
  </si>
  <si>
    <t>MARKER, 8 COLOR SET</t>
  </si>
  <si>
    <t>BANDAID, 3/4" X 3", BOX/100, 1126138</t>
  </si>
  <si>
    <t>BATTERY, AA, ALKALINE</t>
  </si>
  <si>
    <t>BATTERIES, AAA, ALKALINE</t>
  </si>
  <si>
    <t>DATE:</t>
  </si>
  <si>
    <t>REQUESTOR NAME:</t>
  </si>
  <si>
    <t>DEPARTMENT:</t>
  </si>
  <si>
    <t>DELIVER TO:</t>
  </si>
  <si>
    <t>ACCOUNT #</t>
  </si>
  <si>
    <t>Name and Title:</t>
  </si>
  <si>
    <t>Signature:</t>
  </si>
  <si>
    <t>Date:</t>
  </si>
  <si>
    <t>00050016</t>
  </si>
  <si>
    <t>00050017</t>
  </si>
  <si>
    <t>SANITARY NAPKIN, 8" X 3-1/4 BOXED FLAT</t>
  </si>
  <si>
    <t>SANITARY TAMPON, PLAYTEX TAMPEX</t>
  </si>
  <si>
    <t>00050031</t>
  </si>
  <si>
    <t>SANITARY NAPKINS, MAXIE, 4-1/4"X3"X1", BXD FOR DISPEN</t>
  </si>
  <si>
    <t>00020025</t>
  </si>
  <si>
    <t>TB</t>
  </si>
  <si>
    <t>CUP, PAPER, DRINKING, 3-1/2 OZ., TUBE/100</t>
  </si>
  <si>
    <t>00040092</t>
  </si>
  <si>
    <t>BOX, STORAGE, LETTER/LEGAL SIZE WITH LID</t>
  </si>
  <si>
    <t>00050001</t>
  </si>
  <si>
    <t>ALCOHOL, RUBBING, 16 OZ., 70% ISOPROPYL</t>
  </si>
  <si>
    <t>00050002</t>
  </si>
  <si>
    <t>HOT OR COLD PACK 4" X 9", THERMA-KOOL N12-4950</t>
  </si>
  <si>
    <t>00050004</t>
  </si>
  <si>
    <t>00050005</t>
  </si>
  <si>
    <t>GLOVES, VINYL, NON-LATEX, UNPOWDERED, MEDIUM</t>
  </si>
  <si>
    <t>BANDAGES, ELASTIC, 3" X 4.5 YDS, ELASTEX Q12-EB3</t>
  </si>
  <si>
    <t>00050006</t>
  </si>
  <si>
    <t>00050010</t>
  </si>
  <si>
    <t>00050012</t>
  </si>
  <si>
    <t>BANDAGES, 37"X37"X52" TRIANGULAR, MUSLIN, W/2 PINS</t>
  </si>
  <si>
    <t>COTTON BALLS, LARGE, NON- STERILE, BAG/1,000</t>
  </si>
  <si>
    <t>HOT OR COLD PACK, REUSABLE, 6" X 9", THERMAKOOL N12-6930</t>
  </si>
  <si>
    <t>BG</t>
  </si>
  <si>
    <t>00050020</t>
  </si>
  <si>
    <t>GLOVES, VINYL, NON-LATEX, UNPOWDERED, SMALL</t>
  </si>
  <si>
    <t>00050033</t>
  </si>
  <si>
    <t>GLOVES, VINYL, NON-LATEX, UNPOWDERED, LARGE</t>
  </si>
  <si>
    <t>00010310</t>
  </si>
  <si>
    <t>00010320</t>
  </si>
  <si>
    <t>00030026</t>
  </si>
  <si>
    <t>00040073</t>
  </si>
  <si>
    <t>POST-IT-NOTES, 1-1/2" X 2", YELLOW, PKG/12</t>
  </si>
  <si>
    <t>POST-IT-NOTES, 3" X 3", YELLOW, PKG/12</t>
  </si>
  <si>
    <t>CRAYONS, DRAWING 4X7/16" 16 COLORS, BOX/12 BXS/DZ *</t>
  </si>
  <si>
    <t>SENTENCE STRIPS, 3" X 24", PKG/100</t>
  </si>
  <si>
    <t>UOM</t>
  </si>
  <si>
    <t>CLIPS, PAPER, STANDARD 10box/carton</t>
  </si>
  <si>
    <t>Tax @ 8.25%</t>
  </si>
  <si>
    <t>00050008</t>
  </si>
  <si>
    <t>00050009</t>
  </si>
  <si>
    <t>HEALTH MASK, KIDS SOFT EARLOOPS, BX/50</t>
  </si>
  <si>
    <t>HAND SANITIZER, WATERLESS 12 OZ BOTTLE WITH PUMP</t>
  </si>
  <si>
    <t>00050019</t>
  </si>
  <si>
    <t>HEALTH MASK, ADULT EARLOOPS, BX/50 - 10 BX/CS</t>
  </si>
  <si>
    <t>00050021</t>
  </si>
  <si>
    <t>PAPER, PILLOW &amp; COT COVER 21"X225 FT, SMOOTH TABLE PAPER</t>
  </si>
  <si>
    <t>00050042</t>
  </si>
  <si>
    <t>00050050</t>
  </si>
  <si>
    <t>00050052</t>
  </si>
  <si>
    <t>00050053</t>
  </si>
  <si>
    <t>GLOVES, VINYL, NON-LATEX, UNPOWDERED, X-LARGE</t>
  </si>
  <si>
    <t>NON-CONTACT DIGITAL THERMOMETER</t>
  </si>
  <si>
    <t>CLEAR MASK, 24/BX</t>
  </si>
  <si>
    <t>FACE SHIELD, PLASTIC WITH FOAM, ADJUSTABLE</t>
  </si>
  <si>
    <t>00050054</t>
  </si>
  <si>
    <t>KIDS FACE SHIELD, PLASTIC WITH FOAM, ADJUSTABLE</t>
  </si>
  <si>
    <t>00010061</t>
  </si>
  <si>
    <t>00010062</t>
  </si>
  <si>
    <t>HEALTH INSERT/CA CUMULATIVE RECORD, FORM HL, PKG/100</t>
  </si>
  <si>
    <t>FOLDER, CUMULATIVE RECORD, FORM LM, PKG/100</t>
  </si>
  <si>
    <t>00040400</t>
  </si>
  <si>
    <t xml:space="preserve">PORTABLE PLASTIC SNEEZE GUARD .125" X 30" X 34" X 6" </t>
  </si>
  <si>
    <t>00050055</t>
  </si>
  <si>
    <t xml:space="preserve">MASK PREVENTIVE, WASHABLE </t>
  </si>
  <si>
    <t>PEN, BALL POINT, BLACK, MED</t>
  </si>
  <si>
    <t>PEN, BALL POINT, RED, MED</t>
  </si>
  <si>
    <t>PEN, BALL POINT, BLUE, MED</t>
  </si>
  <si>
    <t>00020010</t>
  </si>
  <si>
    <t>LOCK BLOKS, BLACK RUBBER, 3.5X2.0X0.5"</t>
  </si>
  <si>
    <t>00020147</t>
  </si>
  <si>
    <t>00020145</t>
  </si>
  <si>
    <t xml:space="preserve">FLAG, U.S. 5X8 NYLON, OUTDOOR </t>
  </si>
  <si>
    <t>FLAG, CALIFORNIA, 4X6 NYLON, OUTDOOR</t>
  </si>
  <si>
    <t>00030073</t>
  </si>
  <si>
    <t>PAINT, WATER COLOR, ASSORTED8 OVALS, W/BRUSH, BOX/12</t>
  </si>
  <si>
    <t>00040099</t>
  </si>
  <si>
    <t>CT</t>
  </si>
  <si>
    <t>BAG, T-SHIRT PLASTIC, CLEAR, .65MIL 18X10X30", 50/CT</t>
  </si>
  <si>
    <t>00050022</t>
  </si>
  <si>
    <t>CLOROX DISINFECTING WIPES, FRESH SCENT, 7X8, WHITE, 75/CT</t>
  </si>
  <si>
    <t>00010027</t>
  </si>
  <si>
    <t>INDEX CARDS, 3" X 5", PLAIN, WHITE, PKG/100</t>
  </si>
  <si>
    <t>PAINT, WATER COLOR, ASSORTED8 OVALS, W/BRUSH,</t>
  </si>
  <si>
    <t>**DISCONTINUED** PAPER, CONSTRUCITON, PUMPKIN12 X 18", PKG/50</t>
  </si>
  <si>
    <t>**DISCONTINUED** MARKER, TROPICAL, WASHABLE, SET/8 COLORS</t>
  </si>
  <si>
    <t>CLIPS, PAPER, JUMBO, 100/BOX</t>
  </si>
  <si>
    <t>COMPOSITION BOOK,PKG/12  RULED, 8-1/2" X 6-3/4",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</si>
</sst>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.0000_);_(&quot;$&quot;* \(#,##0.0000\);_(&quot;$&quot;* &quot;-&quot;??_);_(@_)"/>
  </numFmts>
  <fonts count="16" x14ac:knownFonts="1">
    <font>
      <sz val="10"/>
      <color rgb="FF000000"/>
      <name val="Arial"/>
    </font>
    <font>
      <sz val="12"/>
      <name val="Arial"/>
      <family val="2"/>
    </font>
    <font>
      <sz val="10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1"/>
      <name val="Arial Narrow"/>
      <family val="2"/>
    </font>
    <font>
      <b/>
      <sz val="11"/>
      <name val="Arial"/>
      <family val="2"/>
    </font>
    <font>
      <b/>
      <sz val="16"/>
      <name val="Arial"/>
      <family val="2"/>
    </font>
    <font>
      <sz val="16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BDB77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0" fontId="1" fillId="0" borderId="0" xfId="0" applyFont="1"/>
    <xf numFmtId="7" fontId="2" fillId="0" borderId="0" xfId="0" applyNumberFormat="1" applyFont="1"/>
    <xf numFmtId="43" fontId="2" fillId="0" borderId="0" xfId="0" applyNumberFormat="1" applyFont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4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44" fontId="0" fillId="0" borderId="4" xfId="2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4" fontId="0" fillId="0" borderId="1" xfId="2" applyFont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wrapText="1"/>
    </xf>
    <xf numFmtId="0" fontId="8" fillId="5" borderId="3" xfId="0" applyFont="1" applyFill="1" applyBorder="1" applyAlignment="1">
      <alignment horizontal="center"/>
    </xf>
    <xf numFmtId="0" fontId="10" fillId="0" borderId="4" xfId="0" applyFont="1" applyBorder="1" applyAlignment="1">
      <alignment horizontal="left"/>
    </xf>
    <xf numFmtId="164" fontId="0" fillId="0" borderId="4" xfId="1" applyNumberFormat="1" applyFont="1" applyBorder="1" applyAlignment="1" applyProtection="1">
      <alignment horizontal="center"/>
      <protection locked="0"/>
    </xf>
    <xf numFmtId="164" fontId="0" fillId="0" borderId="1" xfId="1" applyNumberFormat="1" applyFont="1" applyBorder="1" applyAlignment="1" applyProtection="1">
      <alignment horizontal="center"/>
      <protection locked="0"/>
    </xf>
    <xf numFmtId="44" fontId="6" fillId="0" borderId="6" xfId="0" applyNumberFormat="1" applyFont="1" applyBorder="1"/>
    <xf numFmtId="44" fontId="6" fillId="0" borderId="6" xfId="2" applyFont="1" applyBorder="1"/>
    <xf numFmtId="164" fontId="0" fillId="0" borderId="7" xfId="1" applyNumberFormat="1" applyFont="1" applyBorder="1" applyAlignment="1" applyProtection="1">
      <alignment horizontal="center"/>
      <protection locked="0"/>
    </xf>
    <xf numFmtId="0" fontId="12" fillId="2" borderId="0" xfId="0" applyFont="1" applyFill="1" applyAlignment="1" applyProtection="1">
      <alignment horizontal="left"/>
      <protection locked="0"/>
    </xf>
    <xf numFmtId="0" fontId="12" fillId="2" borderId="0" xfId="0" applyFont="1" applyFill="1" applyAlignment="1" applyProtection="1">
      <alignment wrapText="1"/>
      <protection locked="0"/>
    </xf>
    <xf numFmtId="0" fontId="12" fillId="3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0" fontId="13" fillId="4" borderId="0" xfId="0" applyFont="1" applyFill="1" applyAlignment="1">
      <alignment horizontal="right"/>
    </xf>
    <xf numFmtId="0" fontId="13" fillId="4" borderId="0" xfId="0" applyFont="1" applyFill="1"/>
    <xf numFmtId="0" fontId="12" fillId="3" borderId="0" xfId="0" applyFont="1" applyFill="1" applyAlignment="1">
      <alignment horizontal="left" vertical="center"/>
    </xf>
    <xf numFmtId="0" fontId="13" fillId="4" borderId="0" xfId="0" applyFont="1" applyFill="1" applyAlignment="1">
      <alignment wrapText="1"/>
    </xf>
    <xf numFmtId="0" fontId="0" fillId="0" borderId="4" xfId="0" applyBorder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4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6" fillId="5" borderId="2" xfId="0" applyFont="1" applyFill="1" applyBorder="1" applyAlignment="1">
      <alignment horizontal="center" wrapText="1"/>
    </xf>
    <xf numFmtId="165" fontId="0" fillId="0" borderId="1" xfId="2" applyNumberFormat="1" applyFont="1" applyBorder="1" applyAlignment="1">
      <alignment horizontal="center"/>
    </xf>
    <xf numFmtId="7" fontId="6" fillId="6" borderId="5" xfId="0" applyNumberFormat="1" applyFont="1" applyFill="1" applyBorder="1" applyAlignment="1">
      <alignment horizontal="left"/>
    </xf>
    <xf numFmtId="7" fontId="6" fillId="6" borderId="8" xfId="0" applyNumberFormat="1" applyFont="1" applyFill="1" applyBorder="1" applyAlignment="1">
      <alignment horizontal="left"/>
    </xf>
    <xf numFmtId="0" fontId="11" fillId="6" borderId="5" xfId="0" applyFont="1" applyFill="1" applyBorder="1" applyAlignment="1">
      <alignment horizontal="left"/>
    </xf>
    <xf numFmtId="0" fontId="11" fillId="6" borderId="8" xfId="0" applyFont="1" applyFill="1" applyBorder="1" applyAlignment="1">
      <alignment horizontal="left"/>
    </xf>
    <xf numFmtId="0" fontId="0" fillId="0" borderId="11" xfId="0" applyBorder="1"/>
    <xf numFmtId="0" fontId="0" fillId="0" borderId="1" xfId="0" applyBorder="1"/>
    <xf numFmtId="0" fontId="0" fillId="0" borderId="11" xfId="0" applyBorder="1" applyAlignment="1">
      <alignment horizontal="left"/>
    </xf>
    <xf numFmtId="37" fontId="0" fillId="0" borderId="11" xfId="1" applyNumberFormat="1" applyFont="1" applyBorder="1"/>
    <xf numFmtId="37" fontId="0" fillId="0" borderId="1" xfId="1" applyNumberFormat="1" applyFont="1" applyBorder="1"/>
    <xf numFmtId="0" fontId="0" fillId="0" borderId="1" xfId="0" quotePrefix="1" applyBorder="1" applyAlignment="1" applyProtection="1">
      <alignment horizontal="center"/>
      <protection locked="0"/>
    </xf>
    <xf numFmtId="0" fontId="0" fillId="0" borderId="17" xfId="0" applyBorder="1"/>
    <xf numFmtId="14" fontId="2" fillId="4" borderId="8" xfId="0" applyNumberFormat="1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/>
      <protection locked="0"/>
    </xf>
    <xf numFmtId="0" fontId="2" fillId="4" borderId="8" xfId="0" applyFont="1" applyFill="1" applyBorder="1" applyAlignment="1" applyProtection="1">
      <alignment horizontal="center"/>
      <protection locked="0"/>
    </xf>
    <xf numFmtId="0" fontId="9" fillId="4" borderId="6" xfId="0" applyFont="1" applyFill="1" applyBorder="1" applyAlignment="1" applyProtection="1">
      <alignment horizontal="center"/>
      <protection locked="0"/>
    </xf>
    <xf numFmtId="37" fontId="0" fillId="0" borderId="0" xfId="1" applyNumberFormat="1" applyFont="1" applyBorder="1"/>
    <xf numFmtId="0" fontId="0" fillId="0" borderId="17" xfId="0" applyBorder="1" applyAlignment="1">
      <alignment horizontal="left"/>
    </xf>
    <xf numFmtId="165" fontId="0" fillId="0" borderId="1" xfId="2" applyNumberFormat="1" applyFont="1" applyFill="1" applyBorder="1" applyAlignment="1">
      <alignment horizontal="center"/>
    </xf>
    <xf numFmtId="0" fontId="7" fillId="7" borderId="1" xfId="0" applyFont="1" applyFill="1" applyBorder="1" applyAlignment="1">
      <alignment horizontal="left"/>
    </xf>
    <xf numFmtId="0" fontId="0" fillId="7" borderId="1" xfId="0" applyFill="1" applyBorder="1" applyAlignment="1" applyProtection="1">
      <alignment horizontal="center"/>
      <protection locked="0"/>
    </xf>
    <xf numFmtId="0" fontId="0" fillId="7" borderId="1" xfId="0" applyFill="1" applyBorder="1" applyAlignment="1">
      <alignment horizontal="center"/>
    </xf>
    <xf numFmtId="165" fontId="0" fillId="7" borderId="1" xfId="2" applyNumberFormat="1" applyFont="1" applyFill="1" applyBorder="1" applyAlignment="1">
      <alignment horizontal="center"/>
    </xf>
    <xf numFmtId="164" fontId="0" fillId="0" borderId="1" xfId="1" applyNumberFormat="1" applyFont="1" applyBorder="1" applyAlignment="1" applyProtection="1">
      <alignment horizontal="center"/>
    </xf>
    <xf numFmtId="0" fontId="0" fillId="7" borderId="1" xfId="0" applyFill="1" applyBorder="1" applyAlignment="1">
      <alignment horizontal="left"/>
    </xf>
    <xf numFmtId="0" fontId="8" fillId="2" borderId="10" xfId="0" applyFont="1" applyFill="1" applyBorder="1" applyAlignment="1" applyProtection="1">
      <alignment horizontal="center"/>
      <protection locked="0"/>
    </xf>
    <xf numFmtId="0" fontId="2" fillId="4" borderId="12" xfId="0" applyFont="1" applyFill="1" applyBorder="1" applyAlignment="1" applyProtection="1">
      <alignment horizontal="center"/>
      <protection locked="0"/>
    </xf>
    <xf numFmtId="0" fontId="2" fillId="4" borderId="13" xfId="0" applyFont="1" applyFill="1" applyBorder="1" applyAlignment="1" applyProtection="1">
      <alignment horizontal="center"/>
      <protection locked="0"/>
    </xf>
    <xf numFmtId="0" fontId="2" fillId="4" borderId="0" xfId="0" applyFont="1" applyFill="1" applyAlignment="1" applyProtection="1">
      <alignment horizontal="center"/>
      <protection locked="0"/>
    </xf>
    <xf numFmtId="0" fontId="2" fillId="4" borderId="14" xfId="0" applyFont="1" applyFill="1" applyBorder="1" applyAlignment="1" applyProtection="1">
      <alignment horizontal="center"/>
      <protection locked="0"/>
    </xf>
    <xf numFmtId="0" fontId="2" fillId="4" borderId="15" xfId="0" applyFont="1" applyFill="1" applyBorder="1" applyAlignment="1" applyProtection="1">
      <alignment horizontal="center"/>
      <protection locked="0"/>
    </xf>
    <xf numFmtId="0" fontId="2" fillId="4" borderId="16" xfId="0" applyFont="1" applyFill="1" applyBorder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15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0" fontId="6" fillId="0" borderId="9" xfId="0" applyFont="1" applyBorder="1" applyAlignment="1" applyProtection="1">
      <alignment horizontal="center"/>
      <protection locked="0"/>
    </xf>
    <xf numFmtId="0" fontId="8" fillId="0" borderId="9" xfId="0" applyFont="1" applyBorder="1" applyAlignment="1" applyProtection="1">
      <alignment horizontal="center"/>
      <protection locked="0"/>
    </xf>
    <xf numFmtId="0" fontId="6" fillId="4" borderId="10" xfId="0" applyFont="1" applyFill="1" applyBorder="1" applyAlignment="1" applyProtection="1">
      <alignment horizontal="center"/>
      <protection locked="0"/>
    </xf>
    <xf numFmtId="0" fontId="8" fillId="4" borderId="10" xfId="0" applyFont="1" applyFill="1" applyBorder="1" applyAlignment="1" applyProtection="1">
      <alignment horizontal="center"/>
      <protection locked="0"/>
    </xf>
    <xf numFmtId="14" fontId="12" fillId="2" borderId="9" xfId="0" applyNumberFormat="1" applyFont="1" applyFill="1" applyBorder="1" applyAlignment="1" applyProtection="1">
      <alignment horizontal="center"/>
      <protection locked="0"/>
    </xf>
    <xf numFmtId="0" fontId="12" fillId="2" borderId="9" xfId="0" applyFont="1" applyFill="1" applyBorder="1" applyAlignment="1" applyProtection="1">
      <alignment horizontal="center"/>
      <protection locked="0"/>
    </xf>
    <xf numFmtId="14" fontId="2" fillId="4" borderId="8" xfId="0" applyNumberFormat="1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/>
      <protection locked="0"/>
    </xf>
    <xf numFmtId="7" fontId="6" fillId="6" borderId="5" xfId="0" applyNumberFormat="1" applyFont="1" applyFill="1" applyBorder="1" applyAlignment="1">
      <alignment horizontal="left"/>
    </xf>
    <xf numFmtId="7" fontId="6" fillId="6" borderId="8" xfId="0" applyNumberFormat="1" applyFont="1" applyFill="1" applyBorder="1" applyAlignment="1">
      <alignment horizontal="left"/>
    </xf>
    <xf numFmtId="0" fontId="2" fillId="4" borderId="8" xfId="0" applyFont="1" applyFill="1" applyBorder="1" applyAlignment="1" applyProtection="1">
      <alignment horizontal="center"/>
      <protection locked="0"/>
    </xf>
    <xf numFmtId="0" fontId="9" fillId="4" borderId="6" xfId="0" applyFont="1" applyFill="1" applyBorder="1" applyAlignment="1" applyProtection="1">
      <alignment horizontal="center"/>
      <protection locked="0"/>
    </xf>
    <xf numFmtId="0" fontId="11" fillId="6" borderId="5" xfId="0" applyFont="1" applyFill="1" applyBorder="1" applyAlignment="1">
      <alignment horizontal="left"/>
    </xf>
    <xf numFmtId="0" fontId="11" fillId="6" borderId="8" xfId="0" applyFont="1" applyFill="1" applyBorder="1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10">
    <dxf>
      <fill>
        <patternFill>
          <bgColor rgb="FFABDA78"/>
        </patternFill>
      </fill>
    </dxf>
    <dxf>
      <fill>
        <patternFill>
          <bgColor rgb="FFABDB77"/>
        </patternFill>
      </fill>
    </dxf>
    <dxf>
      <fill>
        <patternFill>
          <bgColor rgb="FFABDA78"/>
        </patternFill>
      </fill>
    </dxf>
    <dxf>
      <fill>
        <patternFill>
          <bgColor rgb="FFABDB77"/>
        </patternFill>
      </fill>
    </dxf>
    <dxf>
      <fill>
        <patternFill>
          <bgColor rgb="FFABDA78"/>
        </patternFill>
      </fill>
    </dxf>
    <dxf>
      <fill>
        <patternFill>
          <bgColor rgb="FFABDB77"/>
        </patternFill>
      </fill>
    </dxf>
    <dxf>
      <fill>
        <patternFill>
          <bgColor rgb="FFABDA78"/>
        </patternFill>
      </fill>
    </dxf>
    <dxf>
      <fill>
        <patternFill>
          <bgColor rgb="FFABDB77"/>
        </patternFill>
      </fill>
    </dxf>
    <dxf>
      <fill>
        <patternFill>
          <bgColor rgb="FFABDA78"/>
        </patternFill>
      </fill>
    </dxf>
    <dxf>
      <fill>
        <patternFill>
          <bgColor rgb="FFABDB77"/>
        </patternFill>
      </fill>
    </dxf>
  </dxfs>
  <tableStyles count="0" defaultTableStyle="TableStyleMedium2" defaultPivotStyle="PivotStyleLight16"/>
  <colors>
    <mruColors>
      <color rgb="FFC0E399"/>
      <color rgb="FFABDB77"/>
      <color rgb="FFBCE292"/>
      <color rgb="FFABDA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6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2" sqref="A52"/>
    </sheetView>
  </sheetViews>
  <sheetFormatPr defaultColWidth="17.28515625" defaultRowHeight="15" customHeight="1" x14ac:dyDescent="0.2"/>
  <cols>
    <col min="1" max="1" width="13.28515625" customWidth="1"/>
    <col min="2" max="2" width="7.42578125" customWidth="1"/>
    <col min="3" max="3" width="47" customWidth="1"/>
    <col min="4" max="4" width="11.85546875" customWidth="1"/>
    <col min="5" max="5" width="12.140625" customWidth="1"/>
    <col min="6" max="6" width="11.5703125" customWidth="1"/>
    <col min="7" max="26" width="9.140625" customWidth="1"/>
  </cols>
  <sheetData>
    <row r="1" spans="1:26" ht="24.6" customHeight="1" x14ac:dyDescent="0.3">
      <c r="A1" s="68" t="s">
        <v>0</v>
      </c>
      <c r="B1" s="69"/>
      <c r="C1" s="69"/>
      <c r="D1" s="69"/>
      <c r="E1" s="69"/>
      <c r="F1" s="6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9.45" customHeight="1" x14ac:dyDescent="0.2">
      <c r="A2" s="70" t="s">
        <v>3</v>
      </c>
      <c r="B2" s="71"/>
      <c r="C2" s="71"/>
      <c r="D2" s="71"/>
      <c r="E2" s="71"/>
      <c r="F2" s="7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.6" customHeight="1" x14ac:dyDescent="0.3">
      <c r="A3" s="24" t="s">
        <v>155</v>
      </c>
      <c r="B3" s="72"/>
      <c r="C3" s="73"/>
      <c r="D3" s="7"/>
      <c r="E3" s="7"/>
      <c r="F3" s="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45" customHeight="1" x14ac:dyDescent="0.3">
      <c r="A4" s="25" t="s">
        <v>156</v>
      </c>
      <c r="B4" s="74"/>
      <c r="C4" s="75"/>
      <c r="D4" s="27" t="s">
        <v>154</v>
      </c>
      <c r="E4" s="76"/>
      <c r="F4" s="7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45" customHeight="1" x14ac:dyDescent="0.3">
      <c r="A5" s="26" t="s">
        <v>157</v>
      </c>
      <c r="B5" s="74"/>
      <c r="C5" s="75"/>
      <c r="D5" s="6"/>
      <c r="E5" s="6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45" customHeight="1" x14ac:dyDescent="0.3">
      <c r="A6" s="23" t="s">
        <v>158</v>
      </c>
      <c r="B6" s="61"/>
      <c r="C6" s="61"/>
      <c r="D6" s="7"/>
      <c r="E6" s="5"/>
      <c r="F6" s="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.15" customHeight="1" thickBot="1" x14ac:dyDescent="0.3">
      <c r="A7" s="8"/>
      <c r="B7" s="5"/>
      <c r="C7" s="5"/>
      <c r="D7" s="5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6.6" customHeight="1" thickBot="1" x14ac:dyDescent="0.25">
      <c r="A8" s="14" t="s">
        <v>4</v>
      </c>
      <c r="B8" s="35" t="s">
        <v>200</v>
      </c>
      <c r="C8" s="16" t="s">
        <v>86</v>
      </c>
      <c r="D8" s="15" t="s">
        <v>5</v>
      </c>
      <c r="E8" s="15" t="s">
        <v>75</v>
      </c>
      <c r="F8" s="15" t="s">
        <v>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9.5" customHeight="1" x14ac:dyDescent="0.2">
      <c r="A9" s="33" t="s">
        <v>173</v>
      </c>
      <c r="B9" s="11" t="s">
        <v>78</v>
      </c>
      <c r="C9" s="31" t="s">
        <v>174</v>
      </c>
      <c r="D9" s="36">
        <v>1.23</v>
      </c>
      <c r="E9" s="18"/>
      <c r="F9" s="10">
        <f t="shared" ref="F9:F40" si="0">D9*E9</f>
        <v>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6" ht="19.5" customHeight="1" x14ac:dyDescent="0.2">
      <c r="A10" s="34" t="s">
        <v>181</v>
      </c>
      <c r="B10" s="11" t="s">
        <v>80</v>
      </c>
      <c r="C10" s="12" t="s">
        <v>184</v>
      </c>
      <c r="D10" s="36">
        <v>0.44</v>
      </c>
      <c r="E10" s="19"/>
      <c r="F10" s="13">
        <f t="shared" si="0"/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6" ht="19.5" customHeight="1" x14ac:dyDescent="0.2">
      <c r="A11" s="34" t="s">
        <v>178</v>
      </c>
      <c r="B11" s="11" t="s">
        <v>80</v>
      </c>
      <c r="C11" s="12" t="s">
        <v>180</v>
      </c>
      <c r="D11" s="36">
        <v>0.35</v>
      </c>
      <c r="E11" s="19"/>
      <c r="F11" s="13">
        <f t="shared" si="0"/>
        <v>0</v>
      </c>
      <c r="G11" s="1"/>
      <c r="H11" s="1"/>
      <c r="I11" s="1"/>
      <c r="J11" s="1"/>
      <c r="K11" s="1"/>
      <c r="L11" s="1"/>
      <c r="M11" s="1"/>
      <c r="N11" s="1"/>
      <c r="O11" s="4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 ht="19.5" customHeight="1" x14ac:dyDescent="0.2">
      <c r="A12" s="34" t="s">
        <v>72</v>
      </c>
      <c r="B12" s="11" t="s">
        <v>77</v>
      </c>
      <c r="C12" s="12" t="s">
        <v>151</v>
      </c>
      <c r="D12" s="36">
        <v>1.08</v>
      </c>
      <c r="E12" s="19"/>
      <c r="F12" s="13">
        <f t="shared" si="0"/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6" ht="19.5" customHeight="1" x14ac:dyDescent="0.2">
      <c r="A13" s="34" t="s">
        <v>74</v>
      </c>
      <c r="B13" s="11" t="s">
        <v>80</v>
      </c>
      <c r="C13" s="12" t="s">
        <v>153</v>
      </c>
      <c r="D13" s="36">
        <v>0.14749999999999999</v>
      </c>
      <c r="E13" s="19"/>
      <c r="F13" s="13">
        <f t="shared" si="0"/>
        <v>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6" ht="19.5" customHeight="1" x14ac:dyDescent="0.2">
      <c r="A14" s="34" t="s">
        <v>73</v>
      </c>
      <c r="B14" s="11" t="s">
        <v>80</v>
      </c>
      <c r="C14" s="12" t="s">
        <v>152</v>
      </c>
      <c r="D14" s="36">
        <v>0.1575</v>
      </c>
      <c r="E14" s="19"/>
      <c r="F14" s="13">
        <f t="shared" si="0"/>
        <v>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6" ht="19.5" customHeight="1" x14ac:dyDescent="0.2">
      <c r="A15" s="34" t="s">
        <v>20</v>
      </c>
      <c r="B15" s="11" t="s">
        <v>77</v>
      </c>
      <c r="C15" s="12" t="s">
        <v>100</v>
      </c>
      <c r="D15" s="36">
        <v>15.24</v>
      </c>
      <c r="E15" s="19"/>
      <c r="F15" s="13">
        <f t="shared" si="0"/>
        <v>0</v>
      </c>
      <c r="G15" s="1"/>
      <c r="H15" s="1"/>
      <c r="I15" s="1"/>
      <c r="J15" s="1"/>
      <c r="K15" s="1"/>
      <c r="L15" s="1"/>
      <c r="M15" s="1"/>
      <c r="N15" s="1"/>
      <c r="O15" s="4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6" ht="19.5" customHeight="1" x14ac:dyDescent="0.2">
      <c r="A16" s="34" t="s">
        <v>171</v>
      </c>
      <c r="B16" s="11" t="s">
        <v>80</v>
      </c>
      <c r="C16" s="12" t="s">
        <v>172</v>
      </c>
      <c r="D16" s="36">
        <v>1.3042</v>
      </c>
      <c r="E16" s="19"/>
      <c r="F16" s="13">
        <f t="shared" si="0"/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6" ht="19.5" customHeight="1" x14ac:dyDescent="0.2">
      <c r="A17" s="34" t="s">
        <v>14</v>
      </c>
      <c r="B17" s="11" t="s">
        <v>77</v>
      </c>
      <c r="C17" s="12" t="s">
        <v>94</v>
      </c>
      <c r="D17" s="36">
        <v>0.32</v>
      </c>
      <c r="E17" s="19"/>
      <c r="F17" s="13">
        <f t="shared" si="0"/>
        <v>0</v>
      </c>
    </row>
    <row r="18" spans="1:6" ht="19.5" customHeight="1" x14ac:dyDescent="0.2">
      <c r="A18" s="34" t="s">
        <v>13</v>
      </c>
      <c r="B18" s="11" t="s">
        <v>77</v>
      </c>
      <c r="C18" s="12" t="s">
        <v>93</v>
      </c>
      <c r="D18" s="36">
        <v>0.11</v>
      </c>
      <c r="E18" s="19"/>
      <c r="F18" s="13">
        <f t="shared" si="0"/>
        <v>0</v>
      </c>
    </row>
    <row r="19" spans="1:6" ht="19.5" customHeight="1" x14ac:dyDescent="0.2">
      <c r="A19" s="34" t="s">
        <v>69</v>
      </c>
      <c r="B19" s="11" t="s">
        <v>77</v>
      </c>
      <c r="C19" s="12" t="s">
        <v>148</v>
      </c>
      <c r="D19" s="36">
        <v>0.3</v>
      </c>
      <c r="E19" s="19"/>
      <c r="F19" s="13">
        <f t="shared" si="0"/>
        <v>0</v>
      </c>
    </row>
    <row r="20" spans="1:6" ht="19.5" customHeight="1" x14ac:dyDescent="0.2">
      <c r="A20" s="34" t="s">
        <v>54</v>
      </c>
      <c r="B20" s="11" t="s">
        <v>77</v>
      </c>
      <c r="C20" s="12" t="s">
        <v>201</v>
      </c>
      <c r="D20" s="36">
        <v>0.111</v>
      </c>
      <c r="E20" s="19"/>
      <c r="F20" s="13">
        <f t="shared" si="0"/>
        <v>0</v>
      </c>
    </row>
    <row r="21" spans="1:6" ht="19.5" customHeight="1" x14ac:dyDescent="0.2">
      <c r="A21" s="34" t="s">
        <v>68</v>
      </c>
      <c r="B21" s="11" t="s">
        <v>81</v>
      </c>
      <c r="C21" s="12" t="s">
        <v>147</v>
      </c>
      <c r="D21" s="36">
        <v>7.2</v>
      </c>
      <c r="E21" s="19"/>
      <c r="F21" s="13">
        <f t="shared" si="0"/>
        <v>0</v>
      </c>
    </row>
    <row r="22" spans="1:6" ht="19.5" customHeight="1" x14ac:dyDescent="0.2">
      <c r="A22" s="34" t="s">
        <v>53</v>
      </c>
      <c r="B22" s="11" t="s">
        <v>81</v>
      </c>
      <c r="C22" s="12" t="s">
        <v>133</v>
      </c>
      <c r="D22" s="36">
        <v>7.2</v>
      </c>
      <c r="E22" s="19"/>
      <c r="F22" s="13">
        <f t="shared" si="0"/>
        <v>0</v>
      </c>
    </row>
    <row r="23" spans="1:6" ht="19.5" customHeight="1" x14ac:dyDescent="0.2">
      <c r="A23" s="34" t="s">
        <v>182</v>
      </c>
      <c r="B23" s="11" t="s">
        <v>187</v>
      </c>
      <c r="C23" s="12" t="s">
        <v>185</v>
      </c>
      <c r="D23" s="36">
        <v>7.5</v>
      </c>
      <c r="E23" s="19"/>
      <c r="F23" s="13">
        <f t="shared" si="0"/>
        <v>0</v>
      </c>
    </row>
    <row r="24" spans="1:6" ht="19.5" customHeight="1" x14ac:dyDescent="0.2">
      <c r="A24" s="34" t="s">
        <v>33</v>
      </c>
      <c r="B24" s="11" t="s">
        <v>77</v>
      </c>
      <c r="C24" s="12" t="s">
        <v>113</v>
      </c>
      <c r="D24" s="36">
        <v>2.16</v>
      </c>
      <c r="E24" s="19"/>
      <c r="F24" s="13">
        <f t="shared" si="0"/>
        <v>0</v>
      </c>
    </row>
    <row r="25" spans="1:6" ht="19.5" customHeight="1" x14ac:dyDescent="0.2">
      <c r="A25" s="34" t="s">
        <v>194</v>
      </c>
      <c r="B25" s="11" t="s">
        <v>77</v>
      </c>
      <c r="C25" s="12" t="s">
        <v>198</v>
      </c>
      <c r="D25" s="36">
        <v>15.96</v>
      </c>
      <c r="E25" s="19"/>
      <c r="F25" s="13">
        <f t="shared" si="0"/>
        <v>0</v>
      </c>
    </row>
    <row r="26" spans="1:6" ht="19.5" customHeight="1" x14ac:dyDescent="0.2">
      <c r="A26" s="34" t="s">
        <v>168</v>
      </c>
      <c r="B26" s="11" t="s">
        <v>169</v>
      </c>
      <c r="C26" s="12" t="s">
        <v>170</v>
      </c>
      <c r="D26" s="36">
        <v>1.758</v>
      </c>
      <c r="E26" s="19"/>
      <c r="F26" s="13">
        <f t="shared" si="0"/>
        <v>0</v>
      </c>
    </row>
    <row r="27" spans="1:6" ht="19.5" customHeight="1" x14ac:dyDescent="0.2">
      <c r="A27" s="34" t="s">
        <v>21</v>
      </c>
      <c r="B27" s="11" t="s">
        <v>81</v>
      </c>
      <c r="C27" s="12" t="s">
        <v>101</v>
      </c>
      <c r="D27" s="36">
        <v>0.26</v>
      </c>
      <c r="E27" s="19"/>
      <c r="F27" s="13">
        <f t="shared" si="0"/>
        <v>0</v>
      </c>
    </row>
    <row r="28" spans="1:6" ht="19.5" customHeight="1" x14ac:dyDescent="0.2">
      <c r="A28" s="34" t="s">
        <v>56</v>
      </c>
      <c r="B28" s="11" t="s">
        <v>83</v>
      </c>
      <c r="C28" s="12" t="s">
        <v>135</v>
      </c>
      <c r="D28" s="36">
        <v>6.25</v>
      </c>
      <c r="E28" s="19"/>
      <c r="F28" s="13">
        <f t="shared" si="0"/>
        <v>0</v>
      </c>
    </row>
    <row r="29" spans="1:6" ht="19.5" customHeight="1" x14ac:dyDescent="0.2">
      <c r="A29" s="34" t="s">
        <v>8</v>
      </c>
      <c r="B29" s="11" t="s">
        <v>77</v>
      </c>
      <c r="C29" s="12" t="s">
        <v>88</v>
      </c>
      <c r="D29" s="36">
        <v>6.37</v>
      </c>
      <c r="E29" s="19"/>
      <c r="F29" s="13">
        <f t="shared" si="0"/>
        <v>0</v>
      </c>
    </row>
    <row r="30" spans="1:6" ht="19.5" customHeight="1" x14ac:dyDescent="0.2">
      <c r="A30" s="34" t="s">
        <v>10</v>
      </c>
      <c r="B30" s="11" t="s">
        <v>77</v>
      </c>
      <c r="C30" s="12" t="s">
        <v>90</v>
      </c>
      <c r="D30" s="36">
        <v>3.89</v>
      </c>
      <c r="E30" s="19"/>
      <c r="F30" s="13">
        <f t="shared" si="0"/>
        <v>0</v>
      </c>
    </row>
    <row r="31" spans="1:6" ht="19.5" customHeight="1" x14ac:dyDescent="0.2">
      <c r="A31" s="34" t="s">
        <v>190</v>
      </c>
      <c r="B31" s="11" t="s">
        <v>77</v>
      </c>
      <c r="C31" s="12" t="s">
        <v>191</v>
      </c>
      <c r="D31" s="36">
        <v>2.46</v>
      </c>
      <c r="E31" s="19"/>
      <c r="F31" s="13">
        <f t="shared" si="0"/>
        <v>0</v>
      </c>
    </row>
    <row r="32" spans="1:6" ht="19.5" customHeight="1" x14ac:dyDescent="0.2">
      <c r="A32" s="34" t="s">
        <v>177</v>
      </c>
      <c r="B32" s="11" t="s">
        <v>77</v>
      </c>
      <c r="C32" s="12" t="s">
        <v>179</v>
      </c>
      <c r="D32" s="36">
        <v>2.46</v>
      </c>
      <c r="E32" s="19"/>
      <c r="F32" s="13">
        <f t="shared" si="0"/>
        <v>0</v>
      </c>
    </row>
    <row r="33" spans="1:6" ht="19.5" customHeight="1" x14ac:dyDescent="0.2">
      <c r="A33" s="34" t="s">
        <v>188</v>
      </c>
      <c r="B33" s="11" t="s">
        <v>77</v>
      </c>
      <c r="C33" s="12" t="s">
        <v>189</v>
      </c>
      <c r="D33" s="36">
        <v>2.46</v>
      </c>
      <c r="E33" s="19"/>
      <c r="F33" s="13">
        <f t="shared" si="0"/>
        <v>0</v>
      </c>
    </row>
    <row r="34" spans="1:6" ht="19.5" customHeight="1" x14ac:dyDescent="0.2">
      <c r="A34" s="34" t="s">
        <v>211</v>
      </c>
      <c r="B34" s="11" t="s">
        <v>77</v>
      </c>
      <c r="C34" s="45" t="s">
        <v>215</v>
      </c>
      <c r="D34" s="36">
        <v>2.4500000000000002</v>
      </c>
      <c r="E34" s="19"/>
      <c r="F34" s="13">
        <f t="shared" si="0"/>
        <v>0</v>
      </c>
    </row>
    <row r="35" spans="1:6" ht="19.5" customHeight="1" x14ac:dyDescent="0.2">
      <c r="A35" s="34" t="s">
        <v>213</v>
      </c>
      <c r="B35" s="11" t="s">
        <v>80</v>
      </c>
      <c r="C35" s="44" t="s">
        <v>218</v>
      </c>
      <c r="D35" s="36">
        <v>0.01</v>
      </c>
      <c r="E35" s="19"/>
      <c r="F35" s="13">
        <f t="shared" si="0"/>
        <v>0</v>
      </c>
    </row>
    <row r="36" spans="1:6" ht="19.5" customHeight="1" x14ac:dyDescent="0.2">
      <c r="A36" s="34" t="s">
        <v>11</v>
      </c>
      <c r="B36" s="11" t="s">
        <v>80</v>
      </c>
      <c r="C36" s="12" t="s">
        <v>91</v>
      </c>
      <c r="D36" s="36">
        <v>0.17</v>
      </c>
      <c r="E36" s="19"/>
      <c r="F36" s="13">
        <f t="shared" si="0"/>
        <v>0</v>
      </c>
    </row>
    <row r="37" spans="1:6" ht="19.5" customHeight="1" x14ac:dyDescent="0.2">
      <c r="A37" s="34" t="s">
        <v>55</v>
      </c>
      <c r="B37" s="11" t="s">
        <v>78</v>
      </c>
      <c r="C37" s="12" t="s">
        <v>134</v>
      </c>
      <c r="D37" s="36">
        <v>0.8</v>
      </c>
      <c r="E37" s="19"/>
      <c r="F37" s="13">
        <f t="shared" si="0"/>
        <v>0</v>
      </c>
    </row>
    <row r="38" spans="1:6" ht="19.5" customHeight="1" x14ac:dyDescent="0.2">
      <c r="A38" s="34" t="s">
        <v>204</v>
      </c>
      <c r="B38" s="11" t="s">
        <v>80</v>
      </c>
      <c r="C38" s="42" t="s">
        <v>206</v>
      </c>
      <c r="D38" s="36">
        <v>3.55</v>
      </c>
      <c r="E38" s="19"/>
      <c r="F38" s="13">
        <f t="shared" si="0"/>
        <v>0</v>
      </c>
    </row>
    <row r="39" spans="1:6" ht="19.5" customHeight="1" x14ac:dyDescent="0.2">
      <c r="A39" s="34" t="s">
        <v>207</v>
      </c>
      <c r="B39" s="11" t="s">
        <v>77</v>
      </c>
      <c r="C39" s="42" t="s">
        <v>208</v>
      </c>
      <c r="D39" s="36">
        <v>0.01</v>
      </c>
      <c r="E39" s="19"/>
      <c r="F39" s="13">
        <f t="shared" si="0"/>
        <v>0</v>
      </c>
    </row>
    <row r="40" spans="1:6" ht="19.5" customHeight="1" x14ac:dyDescent="0.2">
      <c r="A40" s="34" t="s">
        <v>203</v>
      </c>
      <c r="B40" s="11" t="s">
        <v>77</v>
      </c>
      <c r="C40" s="42" t="s">
        <v>205</v>
      </c>
      <c r="D40" s="36">
        <v>0.01</v>
      </c>
      <c r="E40" s="19"/>
      <c r="F40" s="13">
        <f t="shared" si="0"/>
        <v>0</v>
      </c>
    </row>
    <row r="41" spans="1:6" ht="19.5" customHeight="1" x14ac:dyDescent="0.2">
      <c r="A41" s="34" t="s">
        <v>175</v>
      </c>
      <c r="B41" s="11" t="s">
        <v>80</v>
      </c>
      <c r="C41" s="12" t="s">
        <v>176</v>
      </c>
      <c r="D41" s="36">
        <v>0.76</v>
      </c>
      <c r="E41" s="19"/>
      <c r="F41" s="13">
        <f t="shared" ref="F41:F73" si="1">D41*E41</f>
        <v>0</v>
      </c>
    </row>
    <row r="42" spans="1:6" ht="19.5" customHeight="1" x14ac:dyDescent="0.2">
      <c r="A42" s="34" t="s">
        <v>183</v>
      </c>
      <c r="B42" s="11" t="s">
        <v>80</v>
      </c>
      <c r="C42" s="12" t="s">
        <v>186</v>
      </c>
      <c r="D42" s="36">
        <v>1.07</v>
      </c>
      <c r="E42" s="19"/>
      <c r="F42" s="13">
        <f t="shared" si="1"/>
        <v>0</v>
      </c>
    </row>
    <row r="43" spans="1:6" ht="19.5" customHeight="1" x14ac:dyDescent="0.2">
      <c r="A43" s="34" t="s">
        <v>22</v>
      </c>
      <c r="B43" s="11" t="s">
        <v>80</v>
      </c>
      <c r="C43" s="12" t="s">
        <v>102</v>
      </c>
      <c r="D43" s="36">
        <v>34.4</v>
      </c>
      <c r="E43" s="19"/>
      <c r="F43" s="13">
        <f t="shared" si="1"/>
        <v>0</v>
      </c>
    </row>
    <row r="44" spans="1:6" ht="19.5" customHeight="1" x14ac:dyDescent="0.2">
      <c r="A44" s="34" t="s">
        <v>23</v>
      </c>
      <c r="B44" s="11" t="s">
        <v>80</v>
      </c>
      <c r="C44" s="12" t="s">
        <v>103</v>
      </c>
      <c r="D44" s="36">
        <v>26.25</v>
      </c>
      <c r="E44" s="19"/>
      <c r="F44" s="13">
        <f t="shared" si="1"/>
        <v>0</v>
      </c>
    </row>
    <row r="45" spans="1:6" ht="19.5" customHeight="1" x14ac:dyDescent="0.2">
      <c r="A45" s="34" t="s">
        <v>24</v>
      </c>
      <c r="B45" s="11" t="s">
        <v>80</v>
      </c>
      <c r="C45" s="12" t="s">
        <v>104</v>
      </c>
      <c r="D45" s="36">
        <v>26.25</v>
      </c>
      <c r="E45" s="19"/>
      <c r="F45" s="13">
        <f t="shared" si="1"/>
        <v>0</v>
      </c>
    </row>
    <row r="46" spans="1:6" ht="19.5" customHeight="1" x14ac:dyDescent="0.2">
      <c r="A46" s="34" t="s">
        <v>25</v>
      </c>
      <c r="B46" s="11" t="s">
        <v>80</v>
      </c>
      <c r="C46" s="12" t="s">
        <v>105</v>
      </c>
      <c r="D46" s="36">
        <v>26.55</v>
      </c>
      <c r="E46" s="19"/>
      <c r="F46" s="13">
        <f t="shared" si="1"/>
        <v>0</v>
      </c>
    </row>
    <row r="47" spans="1:6" ht="19.5" customHeight="1" x14ac:dyDescent="0.2">
      <c r="A47" s="34" t="s">
        <v>26</v>
      </c>
      <c r="B47" s="11" t="s">
        <v>80</v>
      </c>
      <c r="C47" s="12" t="s">
        <v>106</v>
      </c>
      <c r="D47" s="36">
        <v>40</v>
      </c>
      <c r="E47" s="19"/>
      <c r="F47" s="13">
        <f t="shared" si="1"/>
        <v>0</v>
      </c>
    </row>
    <row r="48" spans="1:6" ht="19.5" customHeight="1" x14ac:dyDescent="0.2">
      <c r="A48" s="34" t="s">
        <v>27</v>
      </c>
      <c r="B48" s="11" t="s">
        <v>80</v>
      </c>
      <c r="C48" s="12" t="s">
        <v>107</v>
      </c>
      <c r="D48" s="36">
        <v>45</v>
      </c>
      <c r="E48" s="19"/>
      <c r="F48" s="13">
        <f t="shared" si="1"/>
        <v>0</v>
      </c>
    </row>
    <row r="49" spans="1:6" ht="19.5" customHeight="1" x14ac:dyDescent="0.2">
      <c r="A49" s="34" t="s">
        <v>28</v>
      </c>
      <c r="B49" s="11" t="s">
        <v>80</v>
      </c>
      <c r="C49" s="12" t="s">
        <v>108</v>
      </c>
      <c r="D49" s="36">
        <v>51</v>
      </c>
      <c r="E49" s="19"/>
      <c r="F49" s="13">
        <f t="shared" si="1"/>
        <v>0</v>
      </c>
    </row>
    <row r="50" spans="1:6" ht="19.5" customHeight="1" x14ac:dyDescent="0.2">
      <c r="A50" s="34" t="s">
        <v>12</v>
      </c>
      <c r="B50" s="11" t="s">
        <v>81</v>
      </c>
      <c r="C50" s="12" t="s">
        <v>92</v>
      </c>
      <c r="D50" s="36">
        <v>0.28000000000000003</v>
      </c>
      <c r="E50" s="19"/>
      <c r="F50" s="13">
        <f t="shared" si="1"/>
        <v>0</v>
      </c>
    </row>
    <row r="51" spans="1:6" ht="19.5" customHeight="1" x14ac:dyDescent="0.2">
      <c r="A51" s="46" t="s">
        <v>219</v>
      </c>
      <c r="B51" s="11" t="s">
        <v>80</v>
      </c>
      <c r="C51" s="44" t="s">
        <v>220</v>
      </c>
      <c r="D51" s="36">
        <v>0.01</v>
      </c>
      <c r="E51" s="22"/>
      <c r="F51" s="13">
        <f t="shared" si="1"/>
        <v>0</v>
      </c>
    </row>
    <row r="52" spans="1:6" ht="19.5" customHeight="1" x14ac:dyDescent="0.2">
      <c r="A52" s="34" t="s">
        <v>29</v>
      </c>
      <c r="B52" s="11" t="s">
        <v>77</v>
      </c>
      <c r="C52" s="12" t="s">
        <v>109</v>
      </c>
      <c r="D52" s="36">
        <v>0.65500000000000003</v>
      </c>
      <c r="E52" s="19"/>
      <c r="F52" s="13">
        <f t="shared" si="1"/>
        <v>0</v>
      </c>
    </row>
    <row r="53" spans="1:6" ht="19.5" customHeight="1" x14ac:dyDescent="0.2">
      <c r="A53" s="34" t="s">
        <v>71</v>
      </c>
      <c r="B53" s="11" t="s">
        <v>82</v>
      </c>
      <c r="C53" s="12" t="s">
        <v>150</v>
      </c>
      <c r="D53" s="36">
        <v>1.23</v>
      </c>
      <c r="E53" s="19"/>
      <c r="F53" s="13">
        <f t="shared" si="1"/>
        <v>0</v>
      </c>
    </row>
    <row r="54" spans="1:6" ht="19.5" customHeight="1" x14ac:dyDescent="0.2">
      <c r="A54" s="34" t="s">
        <v>31</v>
      </c>
      <c r="B54" s="11" t="s">
        <v>82</v>
      </c>
      <c r="C54" s="12" t="s">
        <v>111</v>
      </c>
      <c r="D54" s="36">
        <v>1.46</v>
      </c>
      <c r="E54" s="19"/>
      <c r="F54" s="13">
        <f t="shared" si="1"/>
        <v>0</v>
      </c>
    </row>
    <row r="55" spans="1:6" ht="19.5" customHeight="1" x14ac:dyDescent="0.2">
      <c r="A55" s="34" t="s">
        <v>70</v>
      </c>
      <c r="B55" s="11" t="s">
        <v>82</v>
      </c>
      <c r="C55" s="12" t="s">
        <v>149</v>
      </c>
      <c r="D55" s="36">
        <v>3.04</v>
      </c>
      <c r="E55" s="19"/>
      <c r="F55" s="13">
        <f t="shared" si="1"/>
        <v>0</v>
      </c>
    </row>
    <row r="56" spans="1:6" ht="19.5" customHeight="1" x14ac:dyDescent="0.2">
      <c r="A56" s="34" t="s">
        <v>18</v>
      </c>
      <c r="B56" s="11" t="s">
        <v>82</v>
      </c>
      <c r="C56" s="12" t="s">
        <v>98</v>
      </c>
      <c r="D56" s="36">
        <v>2.9</v>
      </c>
      <c r="E56" s="19"/>
      <c r="F56" s="13">
        <f t="shared" si="1"/>
        <v>0</v>
      </c>
    </row>
    <row r="57" spans="1:6" ht="19.5" customHeight="1" x14ac:dyDescent="0.2">
      <c r="A57" s="34" t="s">
        <v>67</v>
      </c>
      <c r="B57" s="11" t="s">
        <v>77</v>
      </c>
      <c r="C57" s="12" t="s">
        <v>146</v>
      </c>
      <c r="D57" s="36">
        <v>6.01</v>
      </c>
      <c r="E57" s="19"/>
      <c r="F57" s="13">
        <f t="shared" si="1"/>
        <v>0</v>
      </c>
    </row>
    <row r="58" spans="1:6" ht="19.5" customHeight="1" x14ac:dyDescent="0.2">
      <c r="A58" s="34" t="s">
        <v>32</v>
      </c>
      <c r="B58" s="11" t="s">
        <v>82</v>
      </c>
      <c r="C58" s="12" t="s">
        <v>112</v>
      </c>
      <c r="D58" s="36">
        <v>1.42</v>
      </c>
      <c r="E58" s="19"/>
      <c r="F58" s="13">
        <f t="shared" si="1"/>
        <v>0</v>
      </c>
    </row>
    <row r="59" spans="1:6" ht="19.5" customHeight="1" x14ac:dyDescent="0.2">
      <c r="A59" s="34" t="s">
        <v>9</v>
      </c>
      <c r="B59" s="11" t="s">
        <v>79</v>
      </c>
      <c r="C59" s="12" t="s">
        <v>89</v>
      </c>
      <c r="D59" s="36">
        <v>7.8</v>
      </c>
      <c r="E59" s="19"/>
      <c r="F59" s="13">
        <f t="shared" si="1"/>
        <v>0</v>
      </c>
    </row>
    <row r="60" spans="1:6" ht="19.5" customHeight="1" x14ac:dyDescent="0.2">
      <c r="A60" s="34" t="s">
        <v>212</v>
      </c>
      <c r="B60" s="11" t="s">
        <v>80</v>
      </c>
      <c r="C60" s="45" t="s">
        <v>216</v>
      </c>
      <c r="D60" s="36">
        <v>0.01</v>
      </c>
      <c r="E60" s="19"/>
      <c r="F60" s="13">
        <f t="shared" si="1"/>
        <v>0</v>
      </c>
    </row>
    <row r="61" spans="1:6" ht="19.5" customHeight="1" x14ac:dyDescent="0.2">
      <c r="A61" s="34" t="s">
        <v>214</v>
      </c>
      <c r="B61" s="11" t="s">
        <v>77</v>
      </c>
      <c r="C61" s="44" t="s">
        <v>217</v>
      </c>
      <c r="D61" s="36">
        <v>0.01</v>
      </c>
      <c r="E61" s="19"/>
      <c r="F61" s="13">
        <f t="shared" si="1"/>
        <v>0</v>
      </c>
    </row>
    <row r="62" spans="1:6" ht="19.5" customHeight="1" x14ac:dyDescent="0.2">
      <c r="A62" s="34" t="s">
        <v>59</v>
      </c>
      <c r="B62" s="11" t="s">
        <v>85</v>
      </c>
      <c r="C62" s="12" t="s">
        <v>138</v>
      </c>
      <c r="D62" s="36">
        <v>3.8559999999999999</v>
      </c>
      <c r="E62" s="19"/>
      <c r="F62" s="13">
        <f t="shared" si="1"/>
        <v>0</v>
      </c>
    </row>
    <row r="63" spans="1:6" ht="19.5" customHeight="1" x14ac:dyDescent="0.2">
      <c r="A63" s="34" t="s">
        <v>60</v>
      </c>
      <c r="B63" s="11" t="s">
        <v>85</v>
      </c>
      <c r="C63" s="12" t="s">
        <v>139</v>
      </c>
      <c r="D63" s="36">
        <v>3.8559999999999999</v>
      </c>
      <c r="E63" s="19"/>
      <c r="F63" s="13">
        <f t="shared" si="1"/>
        <v>0</v>
      </c>
    </row>
    <row r="64" spans="1:6" ht="19.5" customHeight="1" x14ac:dyDescent="0.2">
      <c r="A64" s="34" t="s">
        <v>61</v>
      </c>
      <c r="B64" s="11" t="s">
        <v>85</v>
      </c>
      <c r="C64" s="12" t="s">
        <v>140</v>
      </c>
      <c r="D64" s="36">
        <v>3.8559999999999999</v>
      </c>
      <c r="E64" s="19"/>
      <c r="F64" s="13">
        <f t="shared" si="1"/>
        <v>0</v>
      </c>
    </row>
    <row r="65" spans="1:6" ht="19.5" customHeight="1" x14ac:dyDescent="0.2">
      <c r="A65" s="34" t="s">
        <v>58</v>
      </c>
      <c r="B65" s="11" t="s">
        <v>85</v>
      </c>
      <c r="C65" s="12" t="s">
        <v>137</v>
      </c>
      <c r="D65" s="36">
        <v>4.3490000000000002</v>
      </c>
      <c r="E65" s="19"/>
      <c r="F65" s="13">
        <f t="shared" si="1"/>
        <v>0</v>
      </c>
    </row>
    <row r="66" spans="1:6" ht="19.5" customHeight="1" x14ac:dyDescent="0.2">
      <c r="A66" s="34" t="s">
        <v>62</v>
      </c>
      <c r="B66" s="11" t="s">
        <v>85</v>
      </c>
      <c r="C66" s="12" t="s">
        <v>141</v>
      </c>
      <c r="D66" s="36">
        <v>3.8559999999999999</v>
      </c>
      <c r="E66" s="19"/>
      <c r="F66" s="13">
        <f t="shared" si="1"/>
        <v>0</v>
      </c>
    </row>
    <row r="67" spans="1:6" ht="19.5" customHeight="1" x14ac:dyDescent="0.2">
      <c r="A67" s="34" t="s">
        <v>39</v>
      </c>
      <c r="B67" s="11" t="s">
        <v>81</v>
      </c>
      <c r="C67" s="12" t="s">
        <v>119</v>
      </c>
      <c r="D67" s="36">
        <v>2.2200000000000002</v>
      </c>
      <c r="E67" s="19"/>
      <c r="F67" s="13">
        <f t="shared" si="1"/>
        <v>0</v>
      </c>
    </row>
    <row r="68" spans="1:6" ht="19.5" customHeight="1" x14ac:dyDescent="0.2">
      <c r="A68" s="34" t="s">
        <v>41</v>
      </c>
      <c r="B68" s="11" t="s">
        <v>81</v>
      </c>
      <c r="C68" s="12" t="s">
        <v>121</v>
      </c>
      <c r="D68" s="36">
        <v>2.2200000000000002</v>
      </c>
      <c r="E68" s="19"/>
      <c r="F68" s="13">
        <f t="shared" si="1"/>
        <v>0</v>
      </c>
    </row>
    <row r="69" spans="1:6" ht="19.5" customHeight="1" x14ac:dyDescent="0.2">
      <c r="A69" s="34" t="s">
        <v>34</v>
      </c>
      <c r="B69" s="11" t="s">
        <v>81</v>
      </c>
      <c r="C69" s="12" t="s">
        <v>114</v>
      </c>
      <c r="D69" s="36">
        <v>2.2200000000000002</v>
      </c>
      <c r="E69" s="19"/>
      <c r="F69" s="13">
        <f t="shared" si="1"/>
        <v>0</v>
      </c>
    </row>
    <row r="70" spans="1:6" ht="19.5" customHeight="1" x14ac:dyDescent="0.2">
      <c r="A70" s="34" t="s">
        <v>47</v>
      </c>
      <c r="B70" s="11" t="s">
        <v>81</v>
      </c>
      <c r="C70" s="12" t="s">
        <v>127</v>
      </c>
      <c r="D70" s="36">
        <v>2.2200000000000002</v>
      </c>
      <c r="E70" s="19"/>
      <c r="F70" s="13">
        <f t="shared" si="1"/>
        <v>0</v>
      </c>
    </row>
    <row r="71" spans="1:6" ht="19.5" customHeight="1" x14ac:dyDescent="0.2">
      <c r="A71" s="34" t="s">
        <v>49</v>
      </c>
      <c r="B71" s="11" t="s">
        <v>81</v>
      </c>
      <c r="C71" s="12" t="s">
        <v>129</v>
      </c>
      <c r="D71" s="36">
        <v>2.2200000000000002</v>
      </c>
      <c r="E71" s="19"/>
      <c r="F71" s="13">
        <f t="shared" si="1"/>
        <v>0</v>
      </c>
    </row>
    <row r="72" spans="1:6" ht="19.5" customHeight="1" x14ac:dyDescent="0.2">
      <c r="A72" s="34" t="s">
        <v>38</v>
      </c>
      <c r="B72" s="11" t="s">
        <v>81</v>
      </c>
      <c r="C72" s="12" t="s">
        <v>118</v>
      </c>
      <c r="D72" s="36">
        <v>2.2200000000000002</v>
      </c>
      <c r="E72" s="19"/>
      <c r="F72" s="13">
        <f t="shared" si="1"/>
        <v>0</v>
      </c>
    </row>
    <row r="73" spans="1:6" ht="19.5" customHeight="1" x14ac:dyDescent="0.2">
      <c r="A73" s="34" t="s">
        <v>37</v>
      </c>
      <c r="B73" s="11" t="s">
        <v>81</v>
      </c>
      <c r="C73" s="12" t="s">
        <v>117</v>
      </c>
      <c r="D73" s="36">
        <v>2.2200000000000002</v>
      </c>
      <c r="E73" s="19"/>
      <c r="F73" s="13">
        <f t="shared" si="1"/>
        <v>0</v>
      </c>
    </row>
    <row r="74" spans="1:6" ht="19.5" customHeight="1" x14ac:dyDescent="0.2">
      <c r="A74" s="34" t="s">
        <v>45</v>
      </c>
      <c r="B74" s="11" t="s">
        <v>81</v>
      </c>
      <c r="C74" s="12" t="s">
        <v>125</v>
      </c>
      <c r="D74" s="36">
        <v>2.2200000000000002</v>
      </c>
      <c r="E74" s="19"/>
      <c r="F74" s="13">
        <f t="shared" ref="F74:F103" si="2">D74*E74</f>
        <v>0</v>
      </c>
    </row>
    <row r="75" spans="1:6" ht="19.5" customHeight="1" x14ac:dyDescent="0.2">
      <c r="A75" s="34" t="s">
        <v>46</v>
      </c>
      <c r="B75" s="11" t="s">
        <v>81</v>
      </c>
      <c r="C75" s="12" t="s">
        <v>126</v>
      </c>
      <c r="D75" s="36">
        <v>2.2200000000000002</v>
      </c>
      <c r="E75" s="19"/>
      <c r="F75" s="13">
        <f t="shared" si="2"/>
        <v>0</v>
      </c>
    </row>
    <row r="76" spans="1:6" ht="19.5" customHeight="1" x14ac:dyDescent="0.2">
      <c r="A76" s="34" t="s">
        <v>40</v>
      </c>
      <c r="B76" s="11" t="s">
        <v>81</v>
      </c>
      <c r="C76" s="12" t="s">
        <v>120</v>
      </c>
      <c r="D76" s="36">
        <v>2.2200000000000002</v>
      </c>
      <c r="E76" s="19"/>
      <c r="F76" s="13">
        <f t="shared" si="2"/>
        <v>0</v>
      </c>
    </row>
    <row r="77" spans="1:6" ht="19.5" customHeight="1" x14ac:dyDescent="0.2">
      <c r="A77" s="34" t="s">
        <v>43</v>
      </c>
      <c r="B77" s="11" t="s">
        <v>81</v>
      </c>
      <c r="C77" s="12" t="s">
        <v>123</v>
      </c>
      <c r="D77" s="36">
        <v>2.2200000000000002</v>
      </c>
      <c r="E77" s="19"/>
      <c r="F77" s="13">
        <f t="shared" si="2"/>
        <v>0</v>
      </c>
    </row>
    <row r="78" spans="1:6" ht="19.5" customHeight="1" x14ac:dyDescent="0.2">
      <c r="A78" s="34" t="s">
        <v>42</v>
      </c>
      <c r="B78" s="11" t="s">
        <v>81</v>
      </c>
      <c r="C78" s="12" t="s">
        <v>122</v>
      </c>
      <c r="D78" s="36">
        <v>2.2200000000000002</v>
      </c>
      <c r="E78" s="19"/>
      <c r="F78" s="13">
        <f t="shared" si="2"/>
        <v>0</v>
      </c>
    </row>
    <row r="79" spans="1:6" ht="19.5" customHeight="1" x14ac:dyDescent="0.2">
      <c r="A79" s="34" t="s">
        <v>48</v>
      </c>
      <c r="B79" s="11" t="s">
        <v>81</v>
      </c>
      <c r="C79" s="12" t="s">
        <v>128</v>
      </c>
      <c r="D79" s="36">
        <v>2.2200000000000002</v>
      </c>
      <c r="E79" s="19"/>
      <c r="F79" s="13">
        <f t="shared" si="2"/>
        <v>0</v>
      </c>
    </row>
    <row r="80" spans="1:6" ht="19.5" customHeight="1" x14ac:dyDescent="0.2">
      <c r="A80" s="34" t="s">
        <v>35</v>
      </c>
      <c r="B80" s="11" t="s">
        <v>81</v>
      </c>
      <c r="C80" s="12" t="s">
        <v>115</v>
      </c>
      <c r="D80" s="36">
        <v>2.2200000000000002</v>
      </c>
      <c r="E80" s="19"/>
      <c r="F80" s="13">
        <f t="shared" si="2"/>
        <v>0</v>
      </c>
    </row>
    <row r="81" spans="1:6" ht="19.5" customHeight="1" x14ac:dyDescent="0.2">
      <c r="A81" s="34" t="s">
        <v>44</v>
      </c>
      <c r="B81" s="11" t="s">
        <v>81</v>
      </c>
      <c r="C81" s="12" t="s">
        <v>124</v>
      </c>
      <c r="D81" s="36">
        <v>2.2200000000000002</v>
      </c>
      <c r="E81" s="19"/>
      <c r="F81" s="13">
        <f t="shared" si="2"/>
        <v>0</v>
      </c>
    </row>
    <row r="82" spans="1:6" ht="19.5" customHeight="1" x14ac:dyDescent="0.2">
      <c r="A82" s="34" t="s">
        <v>36</v>
      </c>
      <c r="B82" s="11" t="s">
        <v>81</v>
      </c>
      <c r="C82" s="12" t="s">
        <v>116</v>
      </c>
      <c r="D82" s="36">
        <v>2.2200000000000002</v>
      </c>
      <c r="E82" s="19"/>
      <c r="F82" s="13">
        <f t="shared" si="2"/>
        <v>0</v>
      </c>
    </row>
    <row r="83" spans="1:6" ht="19.5" customHeight="1" x14ac:dyDescent="0.2">
      <c r="A83" s="34" t="s">
        <v>51</v>
      </c>
      <c r="B83" s="11" t="s">
        <v>81</v>
      </c>
      <c r="C83" s="12" t="s">
        <v>131</v>
      </c>
      <c r="D83" s="36">
        <v>2.2200000000000002</v>
      </c>
      <c r="E83" s="19"/>
      <c r="F83" s="13">
        <f t="shared" si="2"/>
        <v>0</v>
      </c>
    </row>
    <row r="84" spans="1:6" ht="19.5" customHeight="1" x14ac:dyDescent="0.2">
      <c r="A84" s="34" t="s">
        <v>50</v>
      </c>
      <c r="B84" s="11" t="s">
        <v>81</v>
      </c>
      <c r="C84" s="12" t="s">
        <v>130</v>
      </c>
      <c r="D84" s="36">
        <v>2.2200000000000002</v>
      </c>
      <c r="E84" s="19"/>
      <c r="F84" s="13">
        <f t="shared" si="2"/>
        <v>0</v>
      </c>
    </row>
    <row r="85" spans="1:6" ht="19.5" customHeight="1" x14ac:dyDescent="0.2">
      <c r="A85" s="34" t="s">
        <v>52</v>
      </c>
      <c r="B85" s="11" t="s">
        <v>81</v>
      </c>
      <c r="C85" s="12" t="s">
        <v>132</v>
      </c>
      <c r="D85" s="36">
        <v>11.01</v>
      </c>
      <c r="E85" s="19"/>
      <c r="F85" s="13">
        <f t="shared" si="2"/>
        <v>0</v>
      </c>
    </row>
    <row r="86" spans="1:6" ht="19.5" customHeight="1" x14ac:dyDescent="0.2">
      <c r="A86" s="34" t="s">
        <v>57</v>
      </c>
      <c r="B86" s="11" t="s">
        <v>84</v>
      </c>
      <c r="C86" s="12" t="s">
        <v>136</v>
      </c>
      <c r="D86" s="36">
        <v>24.91</v>
      </c>
      <c r="E86" s="19"/>
      <c r="F86" s="13">
        <f t="shared" si="2"/>
        <v>0</v>
      </c>
    </row>
    <row r="87" spans="1:6" ht="19.5" customHeight="1" x14ac:dyDescent="0.2">
      <c r="A87" s="34" t="s">
        <v>209</v>
      </c>
      <c r="B87" s="11" t="s">
        <v>76</v>
      </c>
      <c r="C87" s="44" t="s">
        <v>210</v>
      </c>
      <c r="D87" s="36">
        <v>3.1</v>
      </c>
      <c r="E87" s="19"/>
      <c r="F87" s="13">
        <f t="shared" si="2"/>
        <v>0</v>
      </c>
    </row>
    <row r="88" spans="1:6" ht="19.5" customHeight="1" x14ac:dyDescent="0.2">
      <c r="A88" s="34" t="s">
        <v>15</v>
      </c>
      <c r="B88" s="11" t="s">
        <v>79</v>
      </c>
      <c r="C88" s="43" t="s">
        <v>95</v>
      </c>
      <c r="D88" s="36">
        <v>0.95</v>
      </c>
      <c r="E88" s="19"/>
      <c r="F88" s="13">
        <f t="shared" si="2"/>
        <v>0</v>
      </c>
    </row>
    <row r="89" spans="1:6" ht="19.5" customHeight="1" x14ac:dyDescent="0.2">
      <c r="A89" s="34" t="s">
        <v>17</v>
      </c>
      <c r="B89" s="11" t="s">
        <v>79</v>
      </c>
      <c r="C89" s="12" t="s">
        <v>97</v>
      </c>
      <c r="D89" s="36">
        <v>0.95</v>
      </c>
      <c r="E89" s="19"/>
      <c r="F89" s="13">
        <f t="shared" si="2"/>
        <v>0</v>
      </c>
    </row>
    <row r="90" spans="1:6" ht="19.5" customHeight="1" x14ac:dyDescent="0.2">
      <c r="A90" s="34" t="s">
        <v>16</v>
      </c>
      <c r="B90" s="11" t="s">
        <v>79</v>
      </c>
      <c r="C90" s="12" t="s">
        <v>96</v>
      </c>
      <c r="D90" s="36">
        <v>0.95</v>
      </c>
      <c r="E90" s="19"/>
      <c r="F90" s="13">
        <f t="shared" si="2"/>
        <v>0</v>
      </c>
    </row>
    <row r="91" spans="1:6" ht="19.5" customHeight="1" x14ac:dyDescent="0.2">
      <c r="A91" s="34" t="s">
        <v>63</v>
      </c>
      <c r="B91" s="11" t="s">
        <v>79</v>
      </c>
      <c r="C91" s="12" t="s">
        <v>142</v>
      </c>
      <c r="D91" s="36">
        <v>1.84</v>
      </c>
      <c r="E91" s="19"/>
      <c r="F91" s="13">
        <f t="shared" si="2"/>
        <v>0</v>
      </c>
    </row>
    <row r="92" spans="1:6" ht="19.5" customHeight="1" x14ac:dyDescent="0.2">
      <c r="A92" s="34" t="s">
        <v>30</v>
      </c>
      <c r="B92" s="11" t="s">
        <v>82</v>
      </c>
      <c r="C92" s="12" t="s">
        <v>110</v>
      </c>
      <c r="D92" s="36">
        <v>2.89</v>
      </c>
      <c r="E92" s="19"/>
      <c r="F92" s="13">
        <f t="shared" si="2"/>
        <v>0</v>
      </c>
    </row>
    <row r="93" spans="1:6" ht="19.5" customHeight="1" x14ac:dyDescent="0.2">
      <c r="A93" s="34" t="s">
        <v>64</v>
      </c>
      <c r="B93" s="11" t="s">
        <v>79</v>
      </c>
      <c r="C93" s="43" t="s">
        <v>143</v>
      </c>
      <c r="D93" s="36">
        <v>1.35</v>
      </c>
      <c r="E93" s="22"/>
      <c r="F93" s="13">
        <f t="shared" si="2"/>
        <v>0</v>
      </c>
    </row>
    <row r="94" spans="1:6" ht="19.5" customHeight="1" x14ac:dyDescent="0.2">
      <c r="A94" s="34" t="s">
        <v>192</v>
      </c>
      <c r="B94" s="11" t="s">
        <v>81</v>
      </c>
      <c r="C94" s="12" t="s">
        <v>196</v>
      </c>
      <c r="D94" s="36">
        <v>0.75</v>
      </c>
      <c r="E94" s="22"/>
      <c r="F94" s="13">
        <f t="shared" si="2"/>
        <v>0</v>
      </c>
    </row>
    <row r="95" spans="1:6" ht="19.5" customHeight="1" x14ac:dyDescent="0.2">
      <c r="A95" s="34" t="s">
        <v>193</v>
      </c>
      <c r="B95" s="11" t="s">
        <v>81</v>
      </c>
      <c r="C95" s="43" t="s">
        <v>197</v>
      </c>
      <c r="D95" s="36">
        <v>1.82</v>
      </c>
      <c r="E95" s="22"/>
      <c r="F95" s="13">
        <f t="shared" si="2"/>
        <v>0</v>
      </c>
    </row>
    <row r="96" spans="1:6" ht="19.5" customHeight="1" x14ac:dyDescent="0.2">
      <c r="A96" s="34" t="s">
        <v>162</v>
      </c>
      <c r="B96" s="11" t="s">
        <v>80</v>
      </c>
      <c r="C96" s="12" t="s">
        <v>164</v>
      </c>
      <c r="D96" s="36">
        <v>9.1999999999999998E-2</v>
      </c>
      <c r="E96" s="22"/>
      <c r="F96" s="13">
        <f t="shared" si="2"/>
        <v>0</v>
      </c>
    </row>
    <row r="97" spans="1:6" ht="19.5" customHeight="1" x14ac:dyDescent="0.2">
      <c r="A97" s="34" t="s">
        <v>166</v>
      </c>
      <c r="B97" s="11" t="s">
        <v>80</v>
      </c>
      <c r="C97" s="12" t="s">
        <v>167</v>
      </c>
      <c r="D97" s="36">
        <v>9.11E-2</v>
      </c>
      <c r="E97" s="22"/>
      <c r="F97" s="13">
        <f t="shared" si="2"/>
        <v>0</v>
      </c>
    </row>
    <row r="98" spans="1:6" ht="19.5" customHeight="1" x14ac:dyDescent="0.2">
      <c r="A98" s="34" t="s">
        <v>163</v>
      </c>
      <c r="B98" s="11" t="s">
        <v>80</v>
      </c>
      <c r="C98" s="43" t="s">
        <v>165</v>
      </c>
      <c r="D98" s="36">
        <v>8.8400000000000006E-2</v>
      </c>
      <c r="E98" s="22"/>
      <c r="F98" s="13">
        <f t="shared" si="2"/>
        <v>0</v>
      </c>
    </row>
    <row r="99" spans="1:6" ht="19.5" customHeight="1" x14ac:dyDescent="0.2">
      <c r="A99" s="34" t="s">
        <v>65</v>
      </c>
      <c r="B99" s="11" t="s">
        <v>80</v>
      </c>
      <c r="C99" s="43" t="s">
        <v>144</v>
      </c>
      <c r="D99" s="36">
        <v>2.2999999999999998</v>
      </c>
      <c r="E99" s="22"/>
      <c r="F99" s="13">
        <f t="shared" si="2"/>
        <v>0</v>
      </c>
    </row>
    <row r="100" spans="1:6" ht="19.5" customHeight="1" x14ac:dyDescent="0.2">
      <c r="A100" s="34" t="s">
        <v>195</v>
      </c>
      <c r="B100" s="11" t="s">
        <v>81</v>
      </c>
      <c r="C100" s="43" t="s">
        <v>199</v>
      </c>
      <c r="D100" s="36">
        <v>1.22</v>
      </c>
      <c r="E100" s="22"/>
      <c r="F100" s="13">
        <f t="shared" si="2"/>
        <v>0</v>
      </c>
    </row>
    <row r="101" spans="1:6" ht="19.5" customHeight="1" x14ac:dyDescent="0.2">
      <c r="A101" s="34" t="s">
        <v>66</v>
      </c>
      <c r="B101" s="11" t="s">
        <v>77</v>
      </c>
      <c r="C101" s="43" t="s">
        <v>145</v>
      </c>
      <c r="D101" s="36">
        <v>0.41</v>
      </c>
      <c r="E101" s="22"/>
      <c r="F101" s="13">
        <f t="shared" si="2"/>
        <v>0</v>
      </c>
    </row>
    <row r="102" spans="1:6" ht="19.5" customHeight="1" x14ac:dyDescent="0.2">
      <c r="A102" s="34" t="s">
        <v>19</v>
      </c>
      <c r="B102" s="11" t="s">
        <v>80</v>
      </c>
      <c r="C102" s="12" t="s">
        <v>99</v>
      </c>
      <c r="D102" s="36">
        <v>0.69</v>
      </c>
      <c r="E102" s="22"/>
      <c r="F102" s="13">
        <f t="shared" si="2"/>
        <v>0</v>
      </c>
    </row>
    <row r="103" spans="1:6" ht="19.5" customHeight="1" x14ac:dyDescent="0.2">
      <c r="A103" s="34" t="s">
        <v>7</v>
      </c>
      <c r="B103" s="11" t="s">
        <v>76</v>
      </c>
      <c r="C103" s="32" t="s">
        <v>87</v>
      </c>
      <c r="D103" s="36">
        <v>12.81</v>
      </c>
      <c r="E103" s="22"/>
      <c r="F103" s="13">
        <f t="shared" si="2"/>
        <v>0</v>
      </c>
    </row>
    <row r="104" spans="1:6" ht="29.45" customHeight="1" x14ac:dyDescent="0.25">
      <c r="A104" s="30" t="s">
        <v>159</v>
      </c>
      <c r="B104" s="62"/>
      <c r="C104" s="63"/>
      <c r="D104" s="37" t="s">
        <v>2</v>
      </c>
      <c r="E104" s="38"/>
      <c r="F104" s="20">
        <f>SUM(F9:F103)</f>
        <v>0</v>
      </c>
    </row>
    <row r="105" spans="1:6" ht="20.45" customHeight="1" x14ac:dyDescent="0.25">
      <c r="A105" s="28" t="s">
        <v>160</v>
      </c>
      <c r="B105" s="64"/>
      <c r="C105" s="65"/>
      <c r="D105" s="39" t="s">
        <v>202</v>
      </c>
      <c r="E105" s="40"/>
      <c r="F105" s="21">
        <f>F104*0.0775</f>
        <v>0</v>
      </c>
    </row>
    <row r="106" spans="1:6" ht="20.45" customHeight="1" x14ac:dyDescent="0.2">
      <c r="A106" s="29" t="s">
        <v>161</v>
      </c>
      <c r="B106" s="66"/>
      <c r="C106" s="67"/>
      <c r="D106" s="37" t="s">
        <v>1</v>
      </c>
      <c r="E106" s="38"/>
      <c r="F106" s="20">
        <f>SUM(F104:F105)</f>
        <v>0</v>
      </c>
    </row>
  </sheetData>
  <sheetProtection selectLockedCells="1" autoFilter="0"/>
  <autoFilter ref="A8:Z106" xr:uid="{00000000-0009-0000-0000-000000000000}">
    <sortState xmlns:xlrd2="http://schemas.microsoft.com/office/spreadsheetml/2017/richdata2" ref="A9:Z105">
      <sortCondition ref="C8:C105"/>
    </sortState>
  </autoFilter>
  <mergeCells count="10">
    <mergeCell ref="B6:C6"/>
    <mergeCell ref="B104:C104"/>
    <mergeCell ref="B105:C105"/>
    <mergeCell ref="B106:C106"/>
    <mergeCell ref="A1:F1"/>
    <mergeCell ref="A2:F2"/>
    <mergeCell ref="B3:C3"/>
    <mergeCell ref="B4:C4"/>
    <mergeCell ref="E4:F4"/>
    <mergeCell ref="B5:C5"/>
  </mergeCells>
  <conditionalFormatting sqref="E9:E103">
    <cfRule type="cellIs" dxfId="9" priority="1" operator="greaterThan">
      <formula>0</formula>
    </cfRule>
    <cfRule type="cellIs" dxfId="8" priority="2" operator="greaterThan">
      <formula>0</formula>
    </cfRule>
    <cfRule type="cellIs" priority="3" operator="greaterThan">
      <formula>0</formula>
    </cfRule>
  </conditionalFormatting>
  <pageMargins left="0.25" right="0.25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82"/>
  <sheetViews>
    <sheetView tabSelected="1" workbookViewId="0">
      <pane xSplit="1" ySplit="8" topLeftCell="B82" activePane="bottomRight" state="frozen"/>
      <selection pane="topRight" activeCell="B1" sqref="B1"/>
      <selection pane="bottomLeft" activeCell="A9" sqref="A9"/>
      <selection pane="bottomRight" activeCell="E88" sqref="E88"/>
    </sheetView>
  </sheetViews>
  <sheetFormatPr defaultColWidth="17.28515625" defaultRowHeight="15" customHeight="1" x14ac:dyDescent="0.2"/>
  <cols>
    <col min="1" max="1" width="13.28515625" customWidth="1"/>
    <col min="2" max="2" width="7.42578125" customWidth="1"/>
    <col min="3" max="3" width="47" customWidth="1"/>
    <col min="4" max="4" width="11.85546875" customWidth="1"/>
    <col min="5" max="5" width="12.140625" customWidth="1"/>
    <col min="6" max="6" width="11.5703125" customWidth="1"/>
    <col min="7" max="26" width="9.140625" customWidth="1"/>
  </cols>
  <sheetData>
    <row r="1" spans="1:26" ht="24.6" customHeight="1" x14ac:dyDescent="0.3">
      <c r="A1" s="68" t="s">
        <v>0</v>
      </c>
      <c r="B1" s="69"/>
      <c r="C1" s="69"/>
      <c r="D1" s="69"/>
      <c r="E1" s="69"/>
      <c r="F1" s="6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9.45" customHeight="1" x14ac:dyDescent="0.2">
      <c r="A2" s="70" t="s">
        <v>3</v>
      </c>
      <c r="B2" s="71"/>
      <c r="C2" s="71"/>
      <c r="D2" s="71"/>
      <c r="E2" s="71"/>
      <c r="F2" s="7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.6" customHeight="1" x14ac:dyDescent="0.3">
      <c r="A3" s="24" t="s">
        <v>155</v>
      </c>
      <c r="B3" s="72"/>
      <c r="C3" s="73"/>
      <c r="D3" s="7"/>
      <c r="E3" s="7"/>
      <c r="F3" s="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45" customHeight="1" x14ac:dyDescent="0.3">
      <c r="A4" s="25" t="s">
        <v>156</v>
      </c>
      <c r="B4" s="74"/>
      <c r="C4" s="75"/>
      <c r="D4" s="27" t="s">
        <v>154</v>
      </c>
      <c r="E4" s="76"/>
      <c r="F4" s="7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45" customHeight="1" x14ac:dyDescent="0.3">
      <c r="A5" s="26" t="s">
        <v>157</v>
      </c>
      <c r="B5" s="74"/>
      <c r="C5" s="75"/>
      <c r="D5" s="6"/>
      <c r="E5" s="6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45" customHeight="1" x14ac:dyDescent="0.3">
      <c r="A6" s="23" t="s">
        <v>158</v>
      </c>
      <c r="B6" s="61"/>
      <c r="C6" s="61"/>
      <c r="D6" s="7"/>
      <c r="E6" s="5"/>
      <c r="F6" s="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.15" customHeight="1" thickBot="1" x14ac:dyDescent="0.3">
      <c r="A7" s="8"/>
      <c r="B7" s="5"/>
      <c r="C7" s="5"/>
      <c r="D7" s="5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6.6" customHeight="1" thickBot="1" x14ac:dyDescent="0.25">
      <c r="A8" s="14" t="s">
        <v>4</v>
      </c>
      <c r="B8" s="35" t="s">
        <v>200</v>
      </c>
      <c r="C8" s="16" t="s">
        <v>86</v>
      </c>
      <c r="D8" s="15" t="s">
        <v>5</v>
      </c>
      <c r="E8" s="15" t="s">
        <v>75</v>
      </c>
      <c r="F8" s="15" t="s">
        <v>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9.5" customHeight="1" x14ac:dyDescent="0.2">
      <c r="A9" s="33" t="s">
        <v>7</v>
      </c>
      <c r="B9" s="11" t="s">
        <v>76</v>
      </c>
      <c r="C9" s="17" t="s">
        <v>87</v>
      </c>
      <c r="D9" s="36">
        <v>26.69</v>
      </c>
      <c r="E9" s="18"/>
      <c r="F9" s="10">
        <f t="shared" ref="F9:F78" si="0">D9*E9</f>
        <v>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6" ht="19.5" customHeight="1" x14ac:dyDescent="0.2">
      <c r="A10" s="34" t="s">
        <v>8</v>
      </c>
      <c r="B10" s="11" t="s">
        <v>77</v>
      </c>
      <c r="C10" s="12" t="s">
        <v>88</v>
      </c>
      <c r="D10" s="36">
        <v>8.77</v>
      </c>
      <c r="E10" s="19"/>
      <c r="F10" s="13">
        <f t="shared" si="0"/>
        <v>0</v>
      </c>
      <c r="G10" s="1"/>
      <c r="H10" s="1"/>
      <c r="I10" s="1"/>
      <c r="J10" s="1"/>
      <c r="K10" s="1"/>
      <c r="L10" s="1"/>
      <c r="M10" s="1"/>
      <c r="N10" s="1"/>
      <c r="O10" s="3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6" ht="19.5" customHeight="1" x14ac:dyDescent="0.2">
      <c r="A11" s="34" t="s">
        <v>9</v>
      </c>
      <c r="B11" s="11" t="s">
        <v>79</v>
      </c>
      <c r="C11" s="12" t="s">
        <v>89</v>
      </c>
      <c r="D11" s="36">
        <v>5.82</v>
      </c>
      <c r="E11" s="19"/>
      <c r="F11" s="13">
        <f t="shared" si="0"/>
        <v>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 ht="19.5" customHeight="1" x14ac:dyDescent="0.2">
      <c r="A12" s="34" t="s">
        <v>10</v>
      </c>
      <c r="B12" s="11" t="s">
        <v>77</v>
      </c>
      <c r="C12" s="12" t="s">
        <v>90</v>
      </c>
      <c r="D12" s="36">
        <v>5.35</v>
      </c>
      <c r="E12" s="19"/>
      <c r="F12" s="13">
        <f t="shared" si="0"/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6" ht="19.5" customHeight="1" x14ac:dyDescent="0.2">
      <c r="A13" s="34" t="s">
        <v>11</v>
      </c>
      <c r="B13" s="11" t="s">
        <v>80</v>
      </c>
      <c r="C13" s="12" t="s">
        <v>91</v>
      </c>
      <c r="D13" s="36">
        <v>0.14660000000000001</v>
      </c>
      <c r="E13" s="19"/>
      <c r="F13" s="13">
        <f t="shared" si="0"/>
        <v>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6" ht="19.5" customHeight="1" x14ac:dyDescent="0.2">
      <c r="A14" s="46" t="s">
        <v>245</v>
      </c>
      <c r="B14" s="11" t="s">
        <v>81</v>
      </c>
      <c r="C14" s="12" t="s">
        <v>246</v>
      </c>
      <c r="D14" s="36">
        <v>0.35</v>
      </c>
      <c r="E14" s="19"/>
      <c r="F14" s="13">
        <f t="shared" si="0"/>
        <v>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6" ht="19.5" customHeight="1" x14ac:dyDescent="0.2">
      <c r="A15" s="34" t="s">
        <v>12</v>
      </c>
      <c r="B15" s="11" t="s">
        <v>81</v>
      </c>
      <c r="C15" s="12" t="s">
        <v>92</v>
      </c>
      <c r="D15" s="36">
        <v>0.38</v>
      </c>
      <c r="E15" s="19"/>
      <c r="F15" s="13">
        <f t="shared" si="0"/>
        <v>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6" ht="19.5" customHeight="1" x14ac:dyDescent="0.2">
      <c r="A16" s="34" t="s">
        <v>13</v>
      </c>
      <c r="B16" s="11" t="s">
        <v>77</v>
      </c>
      <c r="C16" s="12" t="s">
        <v>93</v>
      </c>
      <c r="D16" s="36">
        <v>0.16</v>
      </c>
      <c r="E16" s="19"/>
      <c r="F16" s="13">
        <f t="shared" si="0"/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9.5" customHeight="1" x14ac:dyDescent="0.2">
      <c r="A17" s="46" t="s">
        <v>14</v>
      </c>
      <c r="B17" s="11" t="s">
        <v>77</v>
      </c>
      <c r="C17" s="12" t="s">
        <v>94</v>
      </c>
      <c r="D17" s="36">
        <v>0.36</v>
      </c>
      <c r="E17" s="19"/>
      <c r="F17" s="13">
        <f t="shared" si="0"/>
        <v>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9.5" customHeight="1" x14ac:dyDescent="0.2">
      <c r="A18" s="46" t="s">
        <v>221</v>
      </c>
      <c r="B18" s="11" t="s">
        <v>81</v>
      </c>
      <c r="C18" s="12" t="s">
        <v>223</v>
      </c>
      <c r="D18" s="36">
        <v>49.2</v>
      </c>
      <c r="E18" s="19"/>
      <c r="F18" s="13">
        <f t="shared" si="0"/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9.5" customHeight="1" x14ac:dyDescent="0.2">
      <c r="A19" s="46" t="s">
        <v>222</v>
      </c>
      <c r="B19" s="11" t="s">
        <v>81</v>
      </c>
      <c r="C19" s="12" t="s">
        <v>224</v>
      </c>
      <c r="D19" s="36">
        <v>37.200000000000003</v>
      </c>
      <c r="E19" s="19"/>
      <c r="F19" s="13">
        <f t="shared" si="0"/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9.5" customHeight="1" x14ac:dyDescent="0.2">
      <c r="A20" s="34" t="s">
        <v>15</v>
      </c>
      <c r="B20" s="11" t="s">
        <v>79</v>
      </c>
      <c r="C20" s="12" t="s">
        <v>229</v>
      </c>
      <c r="D20" s="36">
        <v>0.85</v>
      </c>
      <c r="E20" s="19"/>
      <c r="F20" s="13">
        <f t="shared" si="0"/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9.5" customHeight="1" x14ac:dyDescent="0.2">
      <c r="A21" s="34" t="s">
        <v>16</v>
      </c>
      <c r="B21" s="11" t="s">
        <v>79</v>
      </c>
      <c r="C21" s="12" t="s">
        <v>230</v>
      </c>
      <c r="D21" s="36">
        <v>0.85</v>
      </c>
      <c r="E21" s="19"/>
      <c r="F21" s="13">
        <f t="shared" si="0"/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9.5" customHeight="1" x14ac:dyDescent="0.2">
      <c r="A22" s="34" t="s">
        <v>17</v>
      </c>
      <c r="B22" s="11" t="s">
        <v>79</v>
      </c>
      <c r="C22" s="12" t="s">
        <v>231</v>
      </c>
      <c r="D22" s="36">
        <v>0.85</v>
      </c>
      <c r="E22" s="19"/>
      <c r="F22" s="13">
        <f t="shared" si="0"/>
        <v>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9.5" customHeight="1" x14ac:dyDescent="0.2">
      <c r="A23" s="34" t="s">
        <v>18</v>
      </c>
      <c r="B23" s="11" t="s">
        <v>82</v>
      </c>
      <c r="C23" s="12" t="s">
        <v>98</v>
      </c>
      <c r="D23" s="36">
        <v>2.29</v>
      </c>
      <c r="E23" s="19"/>
      <c r="F23" s="13">
        <f t="shared" si="0"/>
        <v>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9.5" customHeight="1" x14ac:dyDescent="0.2">
      <c r="A24" s="34" t="s">
        <v>19</v>
      </c>
      <c r="B24" s="11" t="s">
        <v>80</v>
      </c>
      <c r="C24" s="12" t="s">
        <v>99</v>
      </c>
      <c r="D24" s="36">
        <v>0.57999999999999996</v>
      </c>
      <c r="E24" s="19"/>
      <c r="F24" s="13">
        <f t="shared" si="0"/>
        <v>0</v>
      </c>
      <c r="G24" s="1"/>
      <c r="H24" s="1"/>
      <c r="I24" s="1"/>
      <c r="J24" s="1"/>
      <c r="K24" s="1"/>
      <c r="L24" s="1"/>
      <c r="M24" s="1"/>
      <c r="N24" s="1"/>
      <c r="O24" s="4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9.5" customHeight="1" x14ac:dyDescent="0.2">
      <c r="A25" s="34" t="s">
        <v>20</v>
      </c>
      <c r="B25" s="11" t="s">
        <v>77</v>
      </c>
      <c r="C25" s="12" t="s">
        <v>100</v>
      </c>
      <c r="D25" s="36">
        <v>16.2</v>
      </c>
      <c r="E25" s="19"/>
      <c r="F25" s="13">
        <f t="shared" si="0"/>
        <v>0</v>
      </c>
      <c r="G25" s="1"/>
      <c r="H25" s="1"/>
      <c r="I25" s="1"/>
      <c r="J25" s="1"/>
      <c r="K25" s="1"/>
      <c r="L25" s="1"/>
      <c r="M25" s="1"/>
      <c r="N25" s="1"/>
      <c r="O25" s="4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9.5" customHeight="1" x14ac:dyDescent="0.2">
      <c r="A26" s="34" t="s">
        <v>21</v>
      </c>
      <c r="B26" s="11" t="s">
        <v>81</v>
      </c>
      <c r="C26" s="12" t="s">
        <v>101</v>
      </c>
      <c r="D26" s="36">
        <v>0.33</v>
      </c>
      <c r="E26" s="19"/>
      <c r="F26" s="13">
        <f t="shared" si="0"/>
        <v>0</v>
      </c>
      <c r="G26" s="1"/>
      <c r="H26" s="1"/>
      <c r="I26" s="1"/>
      <c r="J26" s="1"/>
      <c r="K26" s="1"/>
      <c r="L26" s="1"/>
      <c r="M26" s="1"/>
      <c r="N26" s="1"/>
      <c r="O26" s="4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9.5" customHeight="1" x14ac:dyDescent="0.2">
      <c r="A27" s="34" t="s">
        <v>22</v>
      </c>
      <c r="B27" s="11" t="s">
        <v>80</v>
      </c>
      <c r="C27" s="12" t="s">
        <v>102</v>
      </c>
      <c r="D27" s="36">
        <v>37</v>
      </c>
      <c r="E27" s="19"/>
      <c r="F27" s="13">
        <f t="shared" si="0"/>
        <v>0</v>
      </c>
      <c r="G27" s="1"/>
      <c r="H27" s="1"/>
      <c r="I27" s="1"/>
      <c r="J27" s="1"/>
      <c r="K27" s="1"/>
      <c r="L27" s="1"/>
      <c r="M27" s="1"/>
      <c r="N27" s="1"/>
      <c r="O27" s="4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9.5" customHeight="1" x14ac:dyDescent="0.2">
      <c r="A28" s="34" t="s">
        <v>23</v>
      </c>
      <c r="B28" s="11" t="s">
        <v>80</v>
      </c>
      <c r="C28" s="12" t="s">
        <v>103</v>
      </c>
      <c r="D28" s="36">
        <v>27.5</v>
      </c>
      <c r="E28" s="19"/>
      <c r="F28" s="13">
        <f t="shared" si="0"/>
        <v>0</v>
      </c>
      <c r="G28" s="1"/>
      <c r="H28" s="1"/>
      <c r="I28" s="1"/>
      <c r="J28" s="1"/>
      <c r="K28" s="1"/>
      <c r="L28" s="1"/>
      <c r="M28" s="1"/>
      <c r="N28" s="1"/>
      <c r="O28" s="4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9.5" customHeight="1" x14ac:dyDescent="0.2">
      <c r="A29" s="34" t="s">
        <v>24</v>
      </c>
      <c r="B29" s="11" t="s">
        <v>80</v>
      </c>
      <c r="C29" s="12" t="s">
        <v>104</v>
      </c>
      <c r="D29" s="36">
        <v>27.5</v>
      </c>
      <c r="E29" s="19"/>
      <c r="F29" s="13">
        <f t="shared" si="0"/>
        <v>0</v>
      </c>
      <c r="G29" s="1"/>
      <c r="H29" s="1"/>
      <c r="I29" s="1"/>
      <c r="J29" s="1"/>
      <c r="K29" s="1"/>
      <c r="L29" s="1"/>
      <c r="M29" s="1"/>
      <c r="N29" s="1"/>
      <c r="O29" s="4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9.5" customHeight="1" x14ac:dyDescent="0.2">
      <c r="A30" s="34" t="s">
        <v>25</v>
      </c>
      <c r="B30" s="11" t="s">
        <v>80</v>
      </c>
      <c r="C30" s="12" t="s">
        <v>105</v>
      </c>
      <c r="D30" s="36">
        <v>27.5</v>
      </c>
      <c r="E30" s="19"/>
      <c r="F30" s="13">
        <f t="shared" si="0"/>
        <v>0</v>
      </c>
      <c r="G30" s="1"/>
      <c r="H30" s="1"/>
      <c r="I30" s="1"/>
      <c r="J30" s="1"/>
      <c r="K30" s="1"/>
      <c r="L30" s="1"/>
      <c r="M30" s="1"/>
      <c r="N30" s="1"/>
      <c r="O30" s="4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9.5" hidden="1" customHeight="1" x14ac:dyDescent="0.2">
      <c r="A31" s="34" t="s">
        <v>27</v>
      </c>
      <c r="B31" s="11" t="s">
        <v>80</v>
      </c>
      <c r="C31" s="12" t="s">
        <v>107</v>
      </c>
      <c r="D31" s="36">
        <v>49</v>
      </c>
      <c r="E31" s="19"/>
      <c r="F31" s="13">
        <f t="shared" si="0"/>
        <v>0</v>
      </c>
      <c r="G31" s="1"/>
      <c r="H31" s="1"/>
      <c r="I31" s="1"/>
      <c r="J31" s="1"/>
      <c r="K31" s="1"/>
      <c r="L31" s="1"/>
      <c r="M31" s="1"/>
      <c r="N31" s="1"/>
      <c r="O31" s="4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9.5" customHeight="1" x14ac:dyDescent="0.2">
      <c r="A32" s="34" t="s">
        <v>192</v>
      </c>
      <c r="B32" s="11" t="s">
        <v>81</v>
      </c>
      <c r="C32" s="12" t="s">
        <v>196</v>
      </c>
      <c r="D32" s="36">
        <v>0.79</v>
      </c>
      <c r="E32" s="19"/>
      <c r="F32" s="13">
        <f t="shared" si="0"/>
        <v>0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9.5" customHeight="1" x14ac:dyDescent="0.2">
      <c r="A33" s="34" t="s">
        <v>193</v>
      </c>
      <c r="B33" s="11" t="s">
        <v>81</v>
      </c>
      <c r="C33" s="12" t="s">
        <v>197</v>
      </c>
      <c r="D33" s="36">
        <v>2.75</v>
      </c>
      <c r="E33" s="19"/>
      <c r="F33" s="13">
        <f t="shared" si="0"/>
        <v>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9.5" customHeight="1" x14ac:dyDescent="0.2">
      <c r="A34" s="34" t="s">
        <v>28</v>
      </c>
      <c r="B34" s="11" t="s">
        <v>80</v>
      </c>
      <c r="C34" s="12" t="s">
        <v>108</v>
      </c>
      <c r="D34" s="36">
        <v>55</v>
      </c>
      <c r="E34" s="19"/>
      <c r="F34" s="13">
        <f t="shared" si="0"/>
        <v>0</v>
      </c>
      <c r="G34" s="1"/>
      <c r="H34" s="1"/>
      <c r="I34" s="1"/>
      <c r="J34" s="1"/>
      <c r="K34" s="1"/>
      <c r="L34" s="1"/>
      <c r="M34" s="1"/>
      <c r="N34" s="1"/>
      <c r="O34" s="4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9.5" customHeight="1" x14ac:dyDescent="0.2">
      <c r="A35" s="46" t="s">
        <v>232</v>
      </c>
      <c r="B35" s="11" t="s">
        <v>80</v>
      </c>
      <c r="C35" s="12" t="s">
        <v>233</v>
      </c>
      <c r="D35" s="36">
        <v>13</v>
      </c>
      <c r="E35" s="19"/>
      <c r="F35" s="13">
        <f t="shared" si="0"/>
        <v>0</v>
      </c>
      <c r="G35" s="1"/>
      <c r="H35" s="1"/>
      <c r="I35" s="1"/>
      <c r="J35" s="1"/>
      <c r="K35" s="1"/>
      <c r="L35" s="1"/>
      <c r="M35" s="1"/>
      <c r="N35" s="1"/>
      <c r="O35" s="4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9.5" customHeight="1" x14ac:dyDescent="0.2">
      <c r="A36" s="34" t="s">
        <v>168</v>
      </c>
      <c r="B36" s="11" t="s">
        <v>169</v>
      </c>
      <c r="C36" s="12" t="s">
        <v>170</v>
      </c>
      <c r="D36" s="36">
        <v>1.452</v>
      </c>
      <c r="E36" s="19"/>
      <c r="F36" s="13">
        <f t="shared" si="0"/>
        <v>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9.5" customHeight="1" x14ac:dyDescent="0.2">
      <c r="A37" s="34" t="s">
        <v>29</v>
      </c>
      <c r="B37" s="11" t="s">
        <v>77</v>
      </c>
      <c r="C37" s="12" t="s">
        <v>109</v>
      </c>
      <c r="D37" s="36">
        <v>0.43</v>
      </c>
      <c r="E37" s="19"/>
      <c r="F37" s="13">
        <f t="shared" si="0"/>
        <v>0</v>
      </c>
      <c r="G37" s="1"/>
      <c r="H37" s="1"/>
      <c r="I37" s="1"/>
      <c r="J37" s="1"/>
      <c r="K37" s="1"/>
      <c r="L37" s="1"/>
      <c r="M37" s="1"/>
      <c r="N37" s="1"/>
      <c r="O37" s="4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9.5" customHeight="1" x14ac:dyDescent="0.2">
      <c r="A38" s="46" t="s">
        <v>235</v>
      </c>
      <c r="B38" s="11" t="s">
        <v>80</v>
      </c>
      <c r="C38" s="12" t="s">
        <v>236</v>
      </c>
      <c r="D38" s="54">
        <v>51.75</v>
      </c>
      <c r="E38" s="19"/>
      <c r="F38" s="13">
        <f t="shared" si="0"/>
        <v>0</v>
      </c>
      <c r="G38" s="1"/>
      <c r="H38" s="1"/>
      <c r="I38" s="1"/>
      <c r="J38" s="1"/>
      <c r="K38" s="1"/>
      <c r="L38" s="1"/>
      <c r="M38" s="1"/>
      <c r="N38" s="1"/>
      <c r="O38" s="4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9.5" customHeight="1" x14ac:dyDescent="0.2">
      <c r="A39" s="46" t="s">
        <v>234</v>
      </c>
      <c r="B39" s="11" t="s">
        <v>80</v>
      </c>
      <c r="C39" s="12" t="s">
        <v>237</v>
      </c>
      <c r="D39" s="54">
        <v>44.5</v>
      </c>
      <c r="E39" s="19"/>
      <c r="F39" s="13">
        <f t="shared" si="0"/>
        <v>0</v>
      </c>
      <c r="G39" s="1"/>
      <c r="H39" s="1"/>
      <c r="I39" s="1"/>
      <c r="J39" s="1"/>
      <c r="K39" s="1"/>
      <c r="L39" s="1"/>
      <c r="M39" s="1"/>
      <c r="N39" s="1"/>
      <c r="O39" s="4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9.5" customHeight="1" x14ac:dyDescent="0.2">
      <c r="A40" s="34" t="s">
        <v>194</v>
      </c>
      <c r="B40" s="11" t="s">
        <v>77</v>
      </c>
      <c r="C40" s="12" t="s">
        <v>198</v>
      </c>
      <c r="D40" s="36">
        <v>15.6</v>
      </c>
      <c r="E40" s="19"/>
      <c r="F40" s="13">
        <f t="shared" si="0"/>
        <v>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9.5" customHeight="1" x14ac:dyDescent="0.2">
      <c r="A41" s="34" t="s">
        <v>30</v>
      </c>
      <c r="B41" s="11" t="s">
        <v>82</v>
      </c>
      <c r="C41" s="12" t="s">
        <v>110</v>
      </c>
      <c r="D41" s="36">
        <v>8.24</v>
      </c>
      <c r="E41" s="19"/>
      <c r="F41" s="13">
        <f t="shared" si="0"/>
        <v>0</v>
      </c>
      <c r="G41" s="1"/>
      <c r="H41" s="1"/>
      <c r="I41" s="1"/>
      <c r="J41" s="1"/>
      <c r="K41" s="1"/>
      <c r="L41" s="1"/>
      <c r="M41" s="1"/>
      <c r="N41" s="1"/>
      <c r="O41" s="4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9.5" customHeight="1" x14ac:dyDescent="0.2">
      <c r="A42" s="34" t="s">
        <v>31</v>
      </c>
      <c r="B42" s="11" t="s">
        <v>82</v>
      </c>
      <c r="C42" s="12" t="s">
        <v>111</v>
      </c>
      <c r="D42" s="36">
        <v>1.7</v>
      </c>
      <c r="E42" s="19"/>
      <c r="F42" s="13">
        <f t="shared" si="0"/>
        <v>0</v>
      </c>
      <c r="G42" s="1"/>
      <c r="H42" s="1"/>
      <c r="I42" s="1"/>
      <c r="J42" s="1"/>
      <c r="K42" s="1"/>
      <c r="L42" s="1"/>
      <c r="M42" s="1"/>
      <c r="N42" s="1"/>
      <c r="O42" s="4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9.5" customHeight="1" x14ac:dyDescent="0.2">
      <c r="A43" s="56" t="s">
        <v>32</v>
      </c>
      <c r="B43" s="57" t="s">
        <v>82</v>
      </c>
      <c r="C43" s="60" t="s">
        <v>249</v>
      </c>
      <c r="D43" s="58">
        <v>3.27</v>
      </c>
      <c r="E43" s="19"/>
      <c r="F43" s="13">
        <f t="shared" si="0"/>
        <v>0</v>
      </c>
      <c r="G43" s="1"/>
      <c r="H43" s="1"/>
      <c r="I43" s="1"/>
      <c r="J43" s="1"/>
      <c r="K43" s="1"/>
      <c r="L43" s="1"/>
      <c r="M43" s="1"/>
      <c r="N43" s="1"/>
      <c r="O43" s="4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9.5" customHeight="1" x14ac:dyDescent="0.2">
      <c r="A44" s="34" t="s">
        <v>33</v>
      </c>
      <c r="B44" s="11" t="s">
        <v>77</v>
      </c>
      <c r="C44" s="12" t="s">
        <v>113</v>
      </c>
      <c r="D44" s="36">
        <v>2.34</v>
      </c>
      <c r="E44" s="19"/>
      <c r="F44" s="13">
        <f t="shared" si="0"/>
        <v>0</v>
      </c>
      <c r="G44" s="1"/>
      <c r="H44" s="1"/>
      <c r="I44" s="1"/>
      <c r="J44" s="1"/>
      <c r="K44" s="1"/>
      <c r="L44" s="1"/>
      <c r="M44" s="1"/>
      <c r="N44" s="1"/>
      <c r="O44" s="4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9.5" customHeight="1" x14ac:dyDescent="0.2">
      <c r="A45" s="46" t="s">
        <v>238</v>
      </c>
      <c r="B45" s="11" t="s">
        <v>77</v>
      </c>
      <c r="C45" s="12" t="s">
        <v>247</v>
      </c>
      <c r="D45" s="36">
        <v>1.42</v>
      </c>
      <c r="E45" s="19"/>
      <c r="F45" s="13">
        <f t="shared" si="0"/>
        <v>0</v>
      </c>
      <c r="G45" s="1"/>
      <c r="H45" s="1"/>
      <c r="I45" s="1"/>
      <c r="J45" s="1"/>
      <c r="K45" s="1"/>
      <c r="L45" s="1"/>
      <c r="M45" s="1"/>
      <c r="N45" s="1"/>
      <c r="O45" s="4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9.5" customHeight="1" x14ac:dyDescent="0.2">
      <c r="A46" s="34" t="s">
        <v>34</v>
      </c>
      <c r="B46" s="11" t="s">
        <v>81</v>
      </c>
      <c r="C46" s="12" t="s">
        <v>114</v>
      </c>
      <c r="D46" s="36">
        <v>3.2</v>
      </c>
      <c r="E46" s="19"/>
      <c r="F46" s="13">
        <f t="shared" si="0"/>
        <v>0</v>
      </c>
      <c r="G46" s="1"/>
      <c r="H46" s="1"/>
      <c r="I46" s="1"/>
      <c r="J46" s="1"/>
      <c r="K46" s="1"/>
      <c r="L46" s="1"/>
      <c r="M46" s="1"/>
      <c r="N46" s="1"/>
      <c r="O46" s="4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9.5" customHeight="1" x14ac:dyDescent="0.2">
      <c r="A47" s="34" t="s">
        <v>35</v>
      </c>
      <c r="B47" s="11" t="s">
        <v>81</v>
      </c>
      <c r="C47" s="12" t="s">
        <v>115</v>
      </c>
      <c r="D47" s="36">
        <v>3.2</v>
      </c>
      <c r="E47" s="19"/>
      <c r="F47" s="13">
        <f t="shared" si="0"/>
        <v>0</v>
      </c>
      <c r="G47" s="1"/>
      <c r="H47" s="1"/>
      <c r="I47" s="1"/>
      <c r="J47" s="1"/>
      <c r="K47" s="1"/>
      <c r="L47" s="1"/>
      <c r="M47" s="1"/>
      <c r="N47" s="1"/>
      <c r="O47" s="4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9.5" customHeight="1" x14ac:dyDescent="0.2">
      <c r="A48" s="34" t="s">
        <v>36</v>
      </c>
      <c r="B48" s="11" t="s">
        <v>81</v>
      </c>
      <c r="C48" s="12" t="s">
        <v>116</v>
      </c>
      <c r="D48" s="36">
        <v>3.2</v>
      </c>
      <c r="E48" s="19"/>
      <c r="F48" s="13">
        <f t="shared" si="0"/>
        <v>0</v>
      </c>
      <c r="G48" s="1"/>
      <c r="H48" s="1"/>
      <c r="I48" s="1"/>
      <c r="J48" s="1"/>
      <c r="K48" s="1"/>
      <c r="L48" s="1"/>
      <c r="M48" s="1"/>
      <c r="N48" s="1"/>
      <c r="O48" s="4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9.5" customHeight="1" x14ac:dyDescent="0.2">
      <c r="A49" s="34" t="s">
        <v>37</v>
      </c>
      <c r="B49" s="11" t="s">
        <v>81</v>
      </c>
      <c r="C49" s="12" t="s">
        <v>117</v>
      </c>
      <c r="D49" s="36">
        <v>3.2</v>
      </c>
      <c r="E49" s="19"/>
      <c r="F49" s="13">
        <f t="shared" si="0"/>
        <v>0</v>
      </c>
      <c r="G49" s="1"/>
      <c r="H49" s="1"/>
      <c r="I49" s="1"/>
      <c r="J49" s="1"/>
      <c r="K49" s="1"/>
      <c r="L49" s="1"/>
      <c r="M49" s="1"/>
      <c r="N49" s="1"/>
      <c r="O49" s="4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9.5" customHeight="1" x14ac:dyDescent="0.2">
      <c r="A50" s="34" t="s">
        <v>38</v>
      </c>
      <c r="B50" s="11" t="s">
        <v>81</v>
      </c>
      <c r="C50" s="12" t="s">
        <v>118</v>
      </c>
      <c r="D50" s="36">
        <v>3.2</v>
      </c>
      <c r="E50" s="19"/>
      <c r="F50" s="13">
        <f t="shared" si="0"/>
        <v>0</v>
      </c>
      <c r="G50" s="1"/>
      <c r="H50" s="1"/>
      <c r="I50" s="1"/>
      <c r="J50" s="1"/>
      <c r="K50" s="1"/>
      <c r="L50" s="1"/>
      <c r="M50" s="1"/>
      <c r="N50" s="1"/>
      <c r="O50" s="4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9.5" customHeight="1" x14ac:dyDescent="0.2">
      <c r="A51" s="56" t="s">
        <v>39</v>
      </c>
      <c r="B51" s="57" t="s">
        <v>81</v>
      </c>
      <c r="C51" s="55" t="s">
        <v>248</v>
      </c>
      <c r="D51" s="58">
        <v>3.2</v>
      </c>
      <c r="E51" s="59"/>
      <c r="F51" s="13">
        <f t="shared" si="0"/>
        <v>0</v>
      </c>
      <c r="G51" s="1"/>
      <c r="H51" s="1"/>
      <c r="I51" s="1"/>
      <c r="J51" s="1"/>
      <c r="K51" s="1"/>
      <c r="L51" s="1"/>
      <c r="M51" s="1"/>
      <c r="N51" s="1"/>
      <c r="O51" s="4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9.5" customHeight="1" x14ac:dyDescent="0.2">
      <c r="A52" s="34" t="s">
        <v>40</v>
      </c>
      <c r="B52" s="11" t="s">
        <v>81</v>
      </c>
      <c r="C52" s="12" t="s">
        <v>120</v>
      </c>
      <c r="D52" s="36">
        <v>3.2</v>
      </c>
      <c r="E52" s="19"/>
      <c r="F52" s="13">
        <f t="shared" si="0"/>
        <v>0</v>
      </c>
      <c r="G52" s="1"/>
      <c r="H52" s="1"/>
      <c r="I52" s="1"/>
      <c r="J52" s="1"/>
      <c r="K52" s="1"/>
      <c r="L52" s="1"/>
      <c r="M52" s="1"/>
      <c r="N52" s="1"/>
      <c r="O52" s="4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9.5" customHeight="1" x14ac:dyDescent="0.2">
      <c r="A53" s="34" t="s">
        <v>41</v>
      </c>
      <c r="B53" s="11" t="s">
        <v>81</v>
      </c>
      <c r="C53" s="12" t="s">
        <v>121</v>
      </c>
      <c r="D53" s="36">
        <v>3.2</v>
      </c>
      <c r="E53" s="19"/>
      <c r="F53" s="13">
        <f t="shared" si="0"/>
        <v>0</v>
      </c>
      <c r="G53" s="1"/>
      <c r="H53" s="1"/>
      <c r="I53" s="1"/>
      <c r="J53" s="1"/>
      <c r="K53" s="1"/>
      <c r="L53" s="1"/>
      <c r="M53" s="1"/>
      <c r="N53" s="1"/>
      <c r="O53" s="4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9.5" customHeight="1" x14ac:dyDescent="0.2">
      <c r="A54" s="34" t="s">
        <v>42</v>
      </c>
      <c r="B54" s="11" t="s">
        <v>81</v>
      </c>
      <c r="C54" s="12" t="s">
        <v>122</v>
      </c>
      <c r="D54" s="36">
        <v>3.2</v>
      </c>
      <c r="E54" s="19"/>
      <c r="F54" s="13">
        <f t="shared" si="0"/>
        <v>0</v>
      </c>
      <c r="G54" s="1"/>
      <c r="H54" s="1"/>
      <c r="I54" s="1"/>
      <c r="J54" s="1"/>
      <c r="K54" s="1"/>
      <c r="L54" s="1"/>
      <c r="M54" s="1"/>
      <c r="N54" s="1"/>
      <c r="O54" s="4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9.5" customHeight="1" x14ac:dyDescent="0.2">
      <c r="A55" s="34" t="s">
        <v>43</v>
      </c>
      <c r="B55" s="11" t="s">
        <v>81</v>
      </c>
      <c r="C55" s="12" t="s">
        <v>123</v>
      </c>
      <c r="D55" s="36">
        <v>3.2</v>
      </c>
      <c r="E55" s="19"/>
      <c r="F55" s="13">
        <f t="shared" si="0"/>
        <v>0</v>
      </c>
      <c r="G55" s="1"/>
      <c r="H55" s="1"/>
      <c r="I55" s="1"/>
      <c r="J55" s="1"/>
      <c r="K55" s="1"/>
      <c r="L55" s="1"/>
      <c r="M55" s="1"/>
      <c r="N55" s="1"/>
      <c r="O55" s="4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9.5" customHeight="1" x14ac:dyDescent="0.2">
      <c r="A56" s="34" t="s">
        <v>44</v>
      </c>
      <c r="B56" s="11" t="s">
        <v>81</v>
      </c>
      <c r="C56" s="12" t="s">
        <v>124</v>
      </c>
      <c r="D56" s="36">
        <v>3.2</v>
      </c>
      <c r="E56" s="19"/>
      <c r="F56" s="13">
        <f t="shared" si="0"/>
        <v>0</v>
      </c>
      <c r="G56" s="1"/>
      <c r="H56" s="1"/>
      <c r="I56" s="1"/>
      <c r="J56" s="1"/>
      <c r="K56" s="1"/>
      <c r="L56" s="1"/>
      <c r="M56" s="1"/>
      <c r="N56" s="1"/>
      <c r="O56" s="4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9.5" customHeight="1" x14ac:dyDescent="0.2">
      <c r="A57" s="34" t="s">
        <v>45</v>
      </c>
      <c r="B57" s="11" t="s">
        <v>81</v>
      </c>
      <c r="C57" s="12" t="s">
        <v>125</v>
      </c>
      <c r="D57" s="36">
        <v>3.2</v>
      </c>
      <c r="E57" s="19"/>
      <c r="F57" s="13">
        <f t="shared" si="0"/>
        <v>0</v>
      </c>
      <c r="G57" s="1"/>
      <c r="H57" s="1"/>
      <c r="I57" s="1"/>
      <c r="J57" s="1"/>
      <c r="K57" s="1"/>
      <c r="L57" s="1"/>
      <c r="M57" s="1"/>
      <c r="N57" s="1"/>
      <c r="O57" s="4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9.5" customHeight="1" x14ac:dyDescent="0.2">
      <c r="A58" s="34" t="s">
        <v>46</v>
      </c>
      <c r="B58" s="11" t="s">
        <v>81</v>
      </c>
      <c r="C58" s="12" t="s">
        <v>126</v>
      </c>
      <c r="D58" s="36">
        <v>3.2</v>
      </c>
      <c r="E58" s="19"/>
      <c r="F58" s="13">
        <f t="shared" si="0"/>
        <v>0</v>
      </c>
      <c r="G58" s="1"/>
      <c r="H58" s="1"/>
      <c r="I58" s="1"/>
      <c r="J58" s="1"/>
      <c r="K58" s="1"/>
      <c r="L58" s="1"/>
      <c r="M58" s="1"/>
      <c r="N58" s="1"/>
      <c r="O58" s="4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9.5" customHeight="1" x14ac:dyDescent="0.2">
      <c r="A59" s="34" t="s">
        <v>47</v>
      </c>
      <c r="B59" s="11" t="s">
        <v>81</v>
      </c>
      <c r="C59" s="12" t="s">
        <v>127</v>
      </c>
      <c r="D59" s="36">
        <v>3.2</v>
      </c>
      <c r="E59" s="19"/>
      <c r="F59" s="13">
        <f t="shared" si="0"/>
        <v>0</v>
      </c>
      <c r="G59" s="1"/>
      <c r="H59" s="1"/>
      <c r="I59" s="1"/>
      <c r="J59" s="1"/>
      <c r="K59" s="1"/>
      <c r="L59" s="1"/>
      <c r="M59" s="1"/>
      <c r="N59" s="1"/>
      <c r="O59" s="4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9.5" customHeight="1" x14ac:dyDescent="0.2">
      <c r="A60" s="34" t="s">
        <v>48</v>
      </c>
      <c r="B60" s="11" t="s">
        <v>81</v>
      </c>
      <c r="C60" s="12" t="s">
        <v>128</v>
      </c>
      <c r="D60" s="36">
        <v>3.2</v>
      </c>
      <c r="E60" s="19"/>
      <c r="F60" s="13">
        <f t="shared" si="0"/>
        <v>0</v>
      </c>
      <c r="G60" s="1"/>
      <c r="H60" s="1"/>
      <c r="I60" s="1"/>
      <c r="J60" s="1"/>
      <c r="K60" s="1"/>
      <c r="L60" s="1"/>
      <c r="M60" s="1"/>
      <c r="N60" s="1"/>
      <c r="O60" s="4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9.5" customHeight="1" x14ac:dyDescent="0.2">
      <c r="A61" s="34" t="s">
        <v>49</v>
      </c>
      <c r="B61" s="11" t="s">
        <v>81</v>
      </c>
      <c r="C61" s="12" t="s">
        <v>129</v>
      </c>
      <c r="D61" s="36">
        <v>3.2</v>
      </c>
      <c r="E61" s="19"/>
      <c r="F61" s="13">
        <f t="shared" si="0"/>
        <v>0</v>
      </c>
      <c r="G61" s="1"/>
      <c r="H61" s="1"/>
      <c r="I61" s="1"/>
      <c r="J61" s="1"/>
      <c r="K61" s="1"/>
      <c r="L61" s="1"/>
      <c r="M61" s="1"/>
      <c r="N61" s="1"/>
      <c r="O61" s="4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9.5" customHeight="1" x14ac:dyDescent="0.2">
      <c r="A62" s="34" t="s">
        <v>50</v>
      </c>
      <c r="B62" s="11" t="s">
        <v>81</v>
      </c>
      <c r="C62" s="12" t="s">
        <v>130</v>
      </c>
      <c r="D62" s="36">
        <v>3.2</v>
      </c>
      <c r="E62" s="19"/>
      <c r="F62" s="13">
        <f t="shared" si="0"/>
        <v>0</v>
      </c>
      <c r="G62" s="1"/>
      <c r="H62" s="1"/>
      <c r="I62" s="1"/>
      <c r="J62" s="1"/>
      <c r="K62" s="1"/>
      <c r="L62" s="1"/>
      <c r="M62" s="1"/>
      <c r="N62" s="1"/>
      <c r="O62" s="4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9.5" customHeight="1" x14ac:dyDescent="0.2">
      <c r="A63" s="34" t="s">
        <v>51</v>
      </c>
      <c r="B63" s="11" t="s">
        <v>81</v>
      </c>
      <c r="C63" s="12" t="s">
        <v>131</v>
      </c>
      <c r="D63" s="36">
        <v>3.2</v>
      </c>
      <c r="E63" s="19"/>
      <c r="F63" s="13">
        <f t="shared" si="0"/>
        <v>0</v>
      </c>
      <c r="G63" s="1"/>
      <c r="H63" s="1"/>
      <c r="I63" s="1"/>
      <c r="J63" s="1"/>
      <c r="K63" s="1"/>
      <c r="L63" s="1"/>
      <c r="M63" s="1"/>
      <c r="N63" s="1"/>
      <c r="O63" s="4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9.5" customHeight="1" x14ac:dyDescent="0.2">
      <c r="A64" s="34" t="s">
        <v>52</v>
      </c>
      <c r="B64" s="11" t="s">
        <v>81</v>
      </c>
      <c r="C64" s="12" t="s">
        <v>132</v>
      </c>
      <c r="D64" s="36">
        <v>17.559999999999999</v>
      </c>
      <c r="E64" s="19"/>
      <c r="F64" s="13">
        <f t="shared" si="0"/>
        <v>0</v>
      </c>
      <c r="G64" s="1"/>
      <c r="H64" s="1"/>
      <c r="I64" s="1"/>
      <c r="J64" s="1"/>
      <c r="K64" s="1"/>
      <c r="L64" s="1"/>
      <c r="M64" s="1"/>
      <c r="N64" s="1"/>
      <c r="O64" s="4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9.5" customHeight="1" x14ac:dyDescent="0.2">
      <c r="A65" s="34" t="s">
        <v>53</v>
      </c>
      <c r="B65" s="11" t="s">
        <v>81</v>
      </c>
      <c r="C65" s="12" t="s">
        <v>251</v>
      </c>
      <c r="D65" s="36">
        <v>6.84</v>
      </c>
      <c r="E65" s="19"/>
      <c r="F65" s="13">
        <f t="shared" si="0"/>
        <v>0</v>
      </c>
      <c r="G65" s="1"/>
      <c r="H65" s="1"/>
      <c r="I65" s="1"/>
      <c r="J65" s="1"/>
      <c r="K65" s="1"/>
      <c r="L65" s="1"/>
      <c r="M65" s="1"/>
      <c r="N65" s="1"/>
      <c r="O65" s="4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9.5" customHeight="1" x14ac:dyDescent="0.2">
      <c r="A66" s="34" t="s">
        <v>54</v>
      </c>
      <c r="B66" s="11" t="s">
        <v>77</v>
      </c>
      <c r="C66" s="12" t="s">
        <v>201</v>
      </c>
      <c r="D66" s="36">
        <v>2.04</v>
      </c>
      <c r="E66" s="19"/>
      <c r="F66" s="13">
        <f t="shared" si="0"/>
        <v>0</v>
      </c>
      <c r="G66" s="1"/>
      <c r="H66" s="1"/>
      <c r="I66" s="1"/>
      <c r="J66" s="1"/>
      <c r="K66" s="1"/>
      <c r="L66" s="1"/>
      <c r="M66" s="1"/>
      <c r="N66" s="1"/>
      <c r="O66" s="4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9.5" customHeight="1" x14ac:dyDescent="0.2">
      <c r="A67" s="34" t="s">
        <v>55</v>
      </c>
      <c r="B67" s="11" t="s">
        <v>78</v>
      </c>
      <c r="C67" s="12" t="s">
        <v>134</v>
      </c>
      <c r="D67" s="36">
        <v>1.02</v>
      </c>
      <c r="E67" s="19"/>
      <c r="F67" s="13">
        <f t="shared" si="0"/>
        <v>0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9.5" customHeight="1" x14ac:dyDescent="0.2">
      <c r="A68" s="34" t="s">
        <v>56</v>
      </c>
      <c r="B68" s="11" t="s">
        <v>83</v>
      </c>
      <c r="C68" s="12" t="s">
        <v>135</v>
      </c>
      <c r="D68" s="36">
        <v>24.79</v>
      </c>
      <c r="E68" s="19"/>
      <c r="F68" s="13">
        <f t="shared" si="0"/>
        <v>0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9.5" customHeight="1" x14ac:dyDescent="0.2">
      <c r="A69" s="34" t="s">
        <v>57</v>
      </c>
      <c r="B69" s="11" t="s">
        <v>84</v>
      </c>
      <c r="C69" s="12" t="s">
        <v>136</v>
      </c>
      <c r="D69" s="36">
        <v>29.75</v>
      </c>
      <c r="E69" s="19"/>
      <c r="F69" s="13">
        <f t="shared" si="0"/>
        <v>0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9.5" customHeight="1" x14ac:dyDescent="0.2">
      <c r="A70" s="34" t="s">
        <v>58</v>
      </c>
      <c r="B70" s="11" t="s">
        <v>85</v>
      </c>
      <c r="C70" s="12" t="s">
        <v>137</v>
      </c>
      <c r="D70" s="36">
        <v>10.699</v>
      </c>
      <c r="E70" s="19"/>
      <c r="F70" s="13">
        <f t="shared" si="0"/>
        <v>0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9.5" customHeight="1" x14ac:dyDescent="0.2">
      <c r="A71" s="34" t="s">
        <v>59</v>
      </c>
      <c r="B71" s="11" t="s">
        <v>85</v>
      </c>
      <c r="C71" s="12" t="s">
        <v>138</v>
      </c>
      <c r="D71" s="36">
        <v>7.5</v>
      </c>
      <c r="E71" s="19"/>
      <c r="F71" s="13">
        <f t="shared" si="0"/>
        <v>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9.5" customHeight="1" x14ac:dyDescent="0.2">
      <c r="A72" s="34" t="s">
        <v>60</v>
      </c>
      <c r="B72" s="11" t="s">
        <v>85</v>
      </c>
      <c r="C72" s="12" t="s">
        <v>139</v>
      </c>
      <c r="D72" s="36">
        <v>7.5</v>
      </c>
      <c r="E72" s="19"/>
      <c r="F72" s="13">
        <f t="shared" si="0"/>
        <v>0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9.5" customHeight="1" x14ac:dyDescent="0.2">
      <c r="A73" s="34" t="s">
        <v>61</v>
      </c>
      <c r="B73" s="11" t="s">
        <v>85</v>
      </c>
      <c r="C73" s="12" t="s">
        <v>140</v>
      </c>
      <c r="D73" s="36">
        <v>7.5</v>
      </c>
      <c r="E73" s="19"/>
      <c r="F73" s="13">
        <f t="shared" si="0"/>
        <v>0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9.5" customHeight="1" x14ac:dyDescent="0.2">
      <c r="A74" s="34" t="s">
        <v>62</v>
      </c>
      <c r="B74" s="11" t="s">
        <v>85</v>
      </c>
      <c r="C74" s="12" t="s">
        <v>141</v>
      </c>
      <c r="D74" s="36">
        <v>7.5</v>
      </c>
      <c r="E74" s="19"/>
      <c r="F74" s="13">
        <f t="shared" si="0"/>
        <v>0</v>
      </c>
      <c r="G74" s="1"/>
      <c r="H74" s="1"/>
      <c r="I74" s="1"/>
      <c r="J74" s="1"/>
      <c r="K74" s="1"/>
      <c r="L74" s="1"/>
      <c r="M74" s="1"/>
      <c r="N74" s="1"/>
      <c r="O74" s="4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9.5" customHeight="1" x14ac:dyDescent="0.2">
      <c r="A75" s="34" t="s">
        <v>63</v>
      </c>
      <c r="B75" s="11" t="s">
        <v>79</v>
      </c>
      <c r="C75" s="12" t="s">
        <v>142</v>
      </c>
      <c r="D75" s="36">
        <v>1.8</v>
      </c>
      <c r="E75" s="19"/>
      <c r="F75" s="13">
        <f t="shared" si="0"/>
        <v>0</v>
      </c>
      <c r="G75" s="1"/>
      <c r="H75" s="1"/>
      <c r="I75" s="1"/>
      <c r="J75" s="1"/>
      <c r="K75" s="1"/>
      <c r="L75" s="1"/>
      <c r="M75" s="1"/>
      <c r="N75" s="1"/>
      <c r="O75" s="4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9.5" customHeight="1" x14ac:dyDescent="0.2">
      <c r="A76" s="34" t="s">
        <v>64</v>
      </c>
      <c r="B76" s="11" t="s">
        <v>79</v>
      </c>
      <c r="C76" s="12" t="s">
        <v>143</v>
      </c>
      <c r="D76" s="36">
        <v>1.51</v>
      </c>
      <c r="E76" s="19"/>
      <c r="F76" s="13">
        <f t="shared" si="0"/>
        <v>0</v>
      </c>
      <c r="G76" s="1"/>
      <c r="H76" s="1"/>
      <c r="I76" s="1"/>
      <c r="J76" s="1"/>
      <c r="K76" s="1"/>
      <c r="L76" s="1"/>
      <c r="M76" s="1"/>
      <c r="N76" s="1"/>
      <c r="O76" s="4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9.5" customHeight="1" x14ac:dyDescent="0.2">
      <c r="A77" s="34" t="s">
        <v>65</v>
      </c>
      <c r="B77" s="11" t="s">
        <v>80</v>
      </c>
      <c r="C77" s="12" t="s">
        <v>144</v>
      </c>
      <c r="D77" s="36">
        <v>2.0699999999999998</v>
      </c>
      <c r="E77" s="19"/>
      <c r="F77" s="13">
        <f t="shared" si="0"/>
        <v>0</v>
      </c>
      <c r="G77" s="1"/>
      <c r="H77" s="1"/>
      <c r="I77" s="1"/>
      <c r="J77" s="1"/>
      <c r="K77" s="1"/>
      <c r="L77" s="1"/>
      <c r="M77" s="1"/>
      <c r="N77" s="1"/>
      <c r="O77" s="4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9.5" customHeight="1" x14ac:dyDescent="0.2">
      <c r="A78" s="34" t="s">
        <v>195</v>
      </c>
      <c r="B78" s="11" t="s">
        <v>81</v>
      </c>
      <c r="C78" s="12" t="s">
        <v>199</v>
      </c>
      <c r="D78" s="36">
        <v>2.0699999999999998</v>
      </c>
      <c r="E78" s="19"/>
      <c r="F78" s="13">
        <f t="shared" si="0"/>
        <v>0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9.5" customHeight="1" x14ac:dyDescent="0.2">
      <c r="A79" s="34" t="s">
        <v>66</v>
      </c>
      <c r="B79" s="11" t="s">
        <v>77</v>
      </c>
      <c r="C79" s="12" t="s">
        <v>145</v>
      </c>
      <c r="D79" s="36">
        <v>0.38</v>
      </c>
      <c r="E79" s="19"/>
      <c r="F79" s="13">
        <f t="shared" ref="F79:F113" si="1">D79*E79</f>
        <v>0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9.5" customHeight="1" x14ac:dyDescent="0.2">
      <c r="A80" s="34" t="s">
        <v>171</v>
      </c>
      <c r="B80" s="11" t="s">
        <v>80</v>
      </c>
      <c r="C80" s="12" t="s">
        <v>172</v>
      </c>
      <c r="D80" s="36">
        <v>2.4375</v>
      </c>
      <c r="E80" s="19"/>
      <c r="F80" s="13">
        <f t="shared" si="1"/>
        <v>0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9.5" customHeight="1" x14ac:dyDescent="0.2">
      <c r="A81" s="46" t="s">
        <v>240</v>
      </c>
      <c r="B81" s="11" t="s">
        <v>241</v>
      </c>
      <c r="C81" s="12" t="s">
        <v>242</v>
      </c>
      <c r="D81" s="36">
        <v>52.5</v>
      </c>
      <c r="E81" s="19"/>
      <c r="F81" s="13">
        <f t="shared" si="1"/>
        <v>0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9.5" customHeight="1" x14ac:dyDescent="0.2">
      <c r="A82" s="34" t="s">
        <v>67</v>
      </c>
      <c r="B82" s="11" t="s">
        <v>77</v>
      </c>
      <c r="C82" s="12" t="s">
        <v>146</v>
      </c>
      <c r="D82" s="36">
        <v>6.95</v>
      </c>
      <c r="E82" s="19"/>
      <c r="F82" s="13">
        <f t="shared" si="1"/>
        <v>0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9.5" customHeight="1" x14ac:dyDescent="0.2">
      <c r="A83" s="34" t="s">
        <v>68</v>
      </c>
      <c r="B83" s="11" t="s">
        <v>81</v>
      </c>
      <c r="C83" s="12" t="s">
        <v>147</v>
      </c>
      <c r="D83" s="36">
        <v>9.36</v>
      </c>
      <c r="E83" s="19"/>
      <c r="F83" s="13">
        <f t="shared" si="1"/>
        <v>0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9.5" customHeight="1" x14ac:dyDescent="0.2">
      <c r="A84" s="34" t="s">
        <v>69</v>
      </c>
      <c r="B84" s="11" t="s">
        <v>77</v>
      </c>
      <c r="C84" s="12" t="s">
        <v>250</v>
      </c>
      <c r="D84" s="36">
        <v>0.33200000000000002</v>
      </c>
      <c r="E84" s="19"/>
      <c r="F84" s="13">
        <f t="shared" si="1"/>
        <v>0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9.5" customHeight="1" x14ac:dyDescent="0.2">
      <c r="A85" s="34" t="s">
        <v>70</v>
      </c>
      <c r="B85" s="11" t="s">
        <v>82</v>
      </c>
      <c r="C85" s="12" t="s">
        <v>149</v>
      </c>
      <c r="D85" s="36">
        <v>2.65</v>
      </c>
      <c r="E85" s="19"/>
      <c r="F85" s="13">
        <f t="shared" si="1"/>
        <v>0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9.5" customHeight="1" x14ac:dyDescent="0.2">
      <c r="A86" s="34" t="s">
        <v>71</v>
      </c>
      <c r="B86" s="11" t="s">
        <v>82</v>
      </c>
      <c r="C86" s="12" t="s">
        <v>150</v>
      </c>
      <c r="D86" s="36">
        <v>3.44</v>
      </c>
      <c r="E86" s="19"/>
      <c r="F86" s="13">
        <f t="shared" si="1"/>
        <v>0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9.5" customHeight="1" x14ac:dyDescent="0.2">
      <c r="A87" s="46" t="s">
        <v>225</v>
      </c>
      <c r="B87" s="11" t="s">
        <v>80</v>
      </c>
      <c r="C87" s="41" t="s">
        <v>226</v>
      </c>
      <c r="D87" s="36">
        <v>28</v>
      </c>
      <c r="E87" s="19"/>
      <c r="F87" s="13">
        <f t="shared" si="1"/>
        <v>0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9.5" customHeight="1" x14ac:dyDescent="0.2">
      <c r="A88" s="34" t="s">
        <v>173</v>
      </c>
      <c r="B88" s="11" t="s">
        <v>78</v>
      </c>
      <c r="C88" s="12" t="s">
        <v>174</v>
      </c>
      <c r="D88" s="36">
        <v>2.54</v>
      </c>
      <c r="E88" s="19"/>
      <c r="F88" s="13">
        <f t="shared" si="1"/>
        <v>0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9.5" customHeight="1" x14ac:dyDescent="0.2">
      <c r="A89" s="34" t="s">
        <v>175</v>
      </c>
      <c r="B89" s="11" t="s">
        <v>80</v>
      </c>
      <c r="C89" s="12" t="s">
        <v>176</v>
      </c>
      <c r="D89" s="36">
        <v>1</v>
      </c>
      <c r="E89" s="19"/>
      <c r="F89" s="13">
        <f t="shared" si="1"/>
        <v>0</v>
      </c>
      <c r="G89" s="1"/>
      <c r="H89" s="1"/>
      <c r="I89" s="1"/>
      <c r="J89" s="1"/>
      <c r="K89" s="1"/>
      <c r="L89" s="1"/>
      <c r="M89" s="1"/>
      <c r="N89" s="1"/>
      <c r="O89" s="4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9.5" customHeight="1" x14ac:dyDescent="0.2">
      <c r="A90" s="34" t="s">
        <v>72</v>
      </c>
      <c r="B90" s="11" t="s">
        <v>77</v>
      </c>
      <c r="C90" s="12" t="s">
        <v>151</v>
      </c>
      <c r="D90" s="36">
        <v>1.38</v>
      </c>
      <c r="E90" s="19"/>
      <c r="F90" s="13">
        <f t="shared" si="1"/>
        <v>0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9.5" customHeight="1" x14ac:dyDescent="0.2">
      <c r="A91" s="34" t="s">
        <v>177</v>
      </c>
      <c r="B91" s="11" t="s">
        <v>77</v>
      </c>
      <c r="C91" s="12" t="s">
        <v>179</v>
      </c>
      <c r="D91" s="36">
        <v>1.94</v>
      </c>
      <c r="E91" s="19"/>
      <c r="F91" s="13">
        <f t="shared" si="1"/>
        <v>0</v>
      </c>
      <c r="G91" s="1"/>
      <c r="H91" s="1"/>
      <c r="I91" s="1"/>
      <c r="J91" s="1"/>
      <c r="K91" s="1"/>
      <c r="L91" s="1"/>
      <c r="M91" s="1"/>
      <c r="N91" s="1"/>
      <c r="O91" s="4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9.5" customHeight="1" x14ac:dyDescent="0.2">
      <c r="A92" s="34" t="s">
        <v>178</v>
      </c>
      <c r="B92" s="11" t="s">
        <v>80</v>
      </c>
      <c r="C92" s="12" t="s">
        <v>180</v>
      </c>
      <c r="D92" s="36">
        <v>0.46300000000000002</v>
      </c>
      <c r="E92" s="19"/>
      <c r="F92" s="13">
        <f t="shared" si="1"/>
        <v>0</v>
      </c>
      <c r="G92" s="1"/>
      <c r="H92" s="1"/>
      <c r="I92" s="1"/>
      <c r="J92" s="1"/>
      <c r="K92" s="1"/>
      <c r="L92" s="1"/>
      <c r="M92" s="1"/>
      <c r="N92" s="1"/>
      <c r="O92" s="4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9.5" customHeight="1" x14ac:dyDescent="0.2">
      <c r="A93" s="34" t="s">
        <v>181</v>
      </c>
      <c r="B93" s="11" t="s">
        <v>80</v>
      </c>
      <c r="C93" s="12" t="s">
        <v>184</v>
      </c>
      <c r="D93" s="36">
        <v>0.65</v>
      </c>
      <c r="E93" s="19"/>
      <c r="F93" s="13">
        <f t="shared" si="1"/>
        <v>0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9.5" customHeight="1" x14ac:dyDescent="0.2">
      <c r="A94" s="34" t="s">
        <v>203</v>
      </c>
      <c r="B94" s="11" t="s">
        <v>77</v>
      </c>
      <c r="C94" s="42" t="s">
        <v>205</v>
      </c>
      <c r="D94" s="36">
        <v>3.29</v>
      </c>
      <c r="E94" s="19"/>
      <c r="F94" s="13">
        <f t="shared" si="1"/>
        <v>0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9.5" customHeight="1" x14ac:dyDescent="0.2">
      <c r="A95" s="34" t="s">
        <v>204</v>
      </c>
      <c r="B95" s="11" t="s">
        <v>80</v>
      </c>
      <c r="C95" s="47" t="s">
        <v>206</v>
      </c>
      <c r="D95" s="36">
        <v>4.6500000000000004</v>
      </c>
      <c r="E95" s="19"/>
      <c r="F95" s="13">
        <f t="shared" si="1"/>
        <v>0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9.5" customHeight="1" x14ac:dyDescent="0.2">
      <c r="A96" s="34" t="s">
        <v>182</v>
      </c>
      <c r="B96" s="11" t="s">
        <v>187</v>
      </c>
      <c r="C96" s="12" t="s">
        <v>185</v>
      </c>
      <c r="D96" s="36">
        <v>8.1</v>
      </c>
      <c r="E96" s="19"/>
      <c r="F96" s="13">
        <f t="shared" si="1"/>
        <v>0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9.5" customHeight="1" x14ac:dyDescent="0.2">
      <c r="A97" s="34" t="s">
        <v>183</v>
      </c>
      <c r="B97" s="11" t="s">
        <v>80</v>
      </c>
      <c r="C97" s="12" t="s">
        <v>186</v>
      </c>
      <c r="D97" s="36">
        <v>1.3</v>
      </c>
      <c r="E97" s="19"/>
      <c r="F97" s="13">
        <f t="shared" si="1"/>
        <v>0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9.5" customHeight="1" x14ac:dyDescent="0.2">
      <c r="A98" s="34" t="s">
        <v>162</v>
      </c>
      <c r="B98" s="11" t="s">
        <v>80</v>
      </c>
      <c r="C98" s="12" t="s">
        <v>164</v>
      </c>
      <c r="D98" s="36">
        <v>0.1026</v>
      </c>
      <c r="E98" s="19"/>
      <c r="F98" s="13">
        <f t="shared" si="1"/>
        <v>0</v>
      </c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9.5" customHeight="1" x14ac:dyDescent="0.2">
      <c r="A99" s="34" t="s">
        <v>163</v>
      </c>
      <c r="B99" s="11" t="s">
        <v>80</v>
      </c>
      <c r="C99" s="12" t="s">
        <v>165</v>
      </c>
      <c r="D99" s="36">
        <v>0.11192000000000001</v>
      </c>
      <c r="E99" s="19"/>
      <c r="F99" s="13">
        <f t="shared" si="1"/>
        <v>0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9.5" customHeight="1" x14ac:dyDescent="0.2">
      <c r="A100" s="34" t="s">
        <v>207</v>
      </c>
      <c r="B100" s="11" t="s">
        <v>77</v>
      </c>
      <c r="C100" s="41" t="s">
        <v>208</v>
      </c>
      <c r="D100" s="36">
        <v>3.29</v>
      </c>
      <c r="E100" s="22"/>
      <c r="F100" s="13">
        <f t="shared" si="1"/>
        <v>0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9.5" customHeight="1" x14ac:dyDescent="0.2">
      <c r="A101" s="34" t="s">
        <v>188</v>
      </c>
      <c r="B101" s="11" t="s">
        <v>77</v>
      </c>
      <c r="C101" s="12" t="s">
        <v>189</v>
      </c>
      <c r="D101" s="36">
        <v>1.94</v>
      </c>
      <c r="E101" s="22"/>
      <c r="F101" s="13">
        <f t="shared" si="1"/>
        <v>0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9.5" customHeight="1" x14ac:dyDescent="0.2">
      <c r="A102" s="34" t="s">
        <v>209</v>
      </c>
      <c r="B102" s="11" t="s">
        <v>76</v>
      </c>
      <c r="C102" s="44" t="s">
        <v>210</v>
      </c>
      <c r="D102" s="36">
        <v>4.1052999999999997</v>
      </c>
      <c r="E102" s="22"/>
      <c r="F102" s="13">
        <f t="shared" si="1"/>
        <v>0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9.5" customHeight="1" x14ac:dyDescent="0.2">
      <c r="A103" s="46" t="s">
        <v>243</v>
      </c>
      <c r="B103" s="11" t="s">
        <v>241</v>
      </c>
      <c r="C103" s="52" t="s">
        <v>244</v>
      </c>
      <c r="D103" s="36">
        <v>6.54</v>
      </c>
      <c r="E103" s="22"/>
      <c r="F103" s="13">
        <f t="shared" si="1"/>
        <v>0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9.5" customHeight="1" x14ac:dyDescent="0.2">
      <c r="A104" s="34" t="s">
        <v>166</v>
      </c>
      <c r="B104" s="11" t="s">
        <v>80</v>
      </c>
      <c r="C104" s="12" t="s">
        <v>167</v>
      </c>
      <c r="D104" s="36">
        <v>0.1026</v>
      </c>
      <c r="E104" s="22"/>
      <c r="F104" s="13">
        <f t="shared" si="1"/>
        <v>0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9.5" customHeight="1" x14ac:dyDescent="0.2">
      <c r="A105" s="34" t="s">
        <v>190</v>
      </c>
      <c r="B105" s="11" t="s">
        <v>77</v>
      </c>
      <c r="C105" s="12" t="s">
        <v>191</v>
      </c>
      <c r="D105" s="36">
        <v>1.944</v>
      </c>
      <c r="E105" s="22"/>
      <c r="F105" s="13">
        <f t="shared" si="1"/>
        <v>0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9.5" customHeight="1" x14ac:dyDescent="0.2">
      <c r="A106" s="34" t="s">
        <v>211</v>
      </c>
      <c r="B106" s="11" t="s">
        <v>77</v>
      </c>
      <c r="C106" s="45" t="s">
        <v>215</v>
      </c>
      <c r="D106" s="36">
        <v>1.94</v>
      </c>
      <c r="E106" s="22"/>
      <c r="F106" s="13">
        <f t="shared" si="1"/>
        <v>0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9.5" customHeight="1" x14ac:dyDescent="0.2">
      <c r="A107" s="34" t="s">
        <v>212</v>
      </c>
      <c r="B107" s="11" t="s">
        <v>80</v>
      </c>
      <c r="C107" s="45" t="s">
        <v>216</v>
      </c>
      <c r="D107" s="36">
        <v>20.38</v>
      </c>
      <c r="E107" s="22"/>
      <c r="F107" s="13">
        <f t="shared" si="1"/>
        <v>0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9.5" customHeight="1" x14ac:dyDescent="0.2">
      <c r="A108" s="34" t="s">
        <v>213</v>
      </c>
      <c r="B108" s="11" t="s">
        <v>80</v>
      </c>
      <c r="C108" s="45" t="s">
        <v>218</v>
      </c>
      <c r="D108" s="36">
        <v>1.6579999999999999</v>
      </c>
      <c r="E108" s="22"/>
      <c r="F108" s="13">
        <f t="shared" si="1"/>
        <v>0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9.5" customHeight="1" x14ac:dyDescent="0.2">
      <c r="A109" s="46" t="s">
        <v>214</v>
      </c>
      <c r="B109" s="11" t="s">
        <v>77</v>
      </c>
      <c r="C109" s="45" t="s">
        <v>217</v>
      </c>
      <c r="D109" s="36">
        <v>0.01</v>
      </c>
      <c r="E109" s="22"/>
      <c r="F109" s="13">
        <f t="shared" si="1"/>
        <v>0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9.5" customHeight="1" x14ac:dyDescent="0.2">
      <c r="A110" s="46" t="s">
        <v>219</v>
      </c>
      <c r="B110" s="11" t="s">
        <v>80</v>
      </c>
      <c r="C110" s="45" t="s">
        <v>220</v>
      </c>
      <c r="D110" s="36">
        <v>2.75</v>
      </c>
      <c r="E110" s="22"/>
      <c r="F110" s="13">
        <f t="shared" si="1"/>
        <v>0</v>
      </c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9.5" customHeight="1" x14ac:dyDescent="0.2">
      <c r="A111" s="46" t="s">
        <v>227</v>
      </c>
      <c r="B111" s="11" t="s">
        <v>80</v>
      </c>
      <c r="C111" s="47" t="s">
        <v>228</v>
      </c>
      <c r="D111" s="36">
        <v>0.89</v>
      </c>
      <c r="E111" s="22"/>
      <c r="F111" s="13">
        <f t="shared" si="1"/>
        <v>0</v>
      </c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9.5" customHeight="1" x14ac:dyDescent="0.2">
      <c r="A112" s="34" t="s">
        <v>73</v>
      </c>
      <c r="B112" s="11" t="s">
        <v>80</v>
      </c>
      <c r="C112" s="12" t="s">
        <v>152</v>
      </c>
      <c r="D112" s="36">
        <v>0.44750000000000001</v>
      </c>
      <c r="E112" s="22"/>
      <c r="F112" s="13">
        <f t="shared" si="1"/>
        <v>0</v>
      </c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6" ht="19.5" customHeight="1" x14ac:dyDescent="0.2">
      <c r="A113" s="34" t="s">
        <v>74</v>
      </c>
      <c r="B113" s="11" t="s">
        <v>80</v>
      </c>
      <c r="C113" s="12" t="s">
        <v>153</v>
      </c>
      <c r="D113" s="36">
        <v>0.44750000000000001</v>
      </c>
      <c r="E113" s="22"/>
      <c r="F113" s="13">
        <f t="shared" si="1"/>
        <v>0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6" ht="29.45" customHeight="1" x14ac:dyDescent="0.25">
      <c r="A114" s="30" t="s">
        <v>159</v>
      </c>
      <c r="B114" s="82"/>
      <c r="C114" s="83"/>
      <c r="D114" s="80" t="s">
        <v>2</v>
      </c>
      <c r="E114" s="81"/>
      <c r="F114" s="20">
        <f>SUM(F9:F113)</f>
        <v>0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45" customHeight="1" x14ac:dyDescent="0.25">
      <c r="A115" s="28" t="s">
        <v>160</v>
      </c>
      <c r="B115" s="82"/>
      <c r="C115" s="79"/>
      <c r="D115" s="84" t="s">
        <v>202</v>
      </c>
      <c r="E115" s="85"/>
      <c r="F115" s="21">
        <f>F114*0.0825</f>
        <v>0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45" customHeight="1" x14ac:dyDescent="0.2">
      <c r="A116" s="29" t="s">
        <v>161</v>
      </c>
      <c r="B116" s="78"/>
      <c r="C116" s="79"/>
      <c r="D116" s="80" t="s">
        <v>1</v>
      </c>
      <c r="E116" s="81"/>
      <c r="F116" s="20">
        <f>SUM(F114:F115)</f>
        <v>0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3"/>
      <c r="F117" s="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3"/>
      <c r="F118" s="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6" ht="12.75" customHeight="1" x14ac:dyDescent="0.2">
      <c r="A119" s="1"/>
      <c r="B119" s="1"/>
      <c r="C119" s="1"/>
      <c r="D119" s="1"/>
      <c r="E119" s="3"/>
      <c r="F119" s="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3"/>
      <c r="F120" s="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3"/>
      <c r="F121" s="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3"/>
      <c r="F122" s="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3"/>
      <c r="F123" s="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3"/>
      <c r="F124" s="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3"/>
      <c r="F125" s="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3"/>
      <c r="F126" s="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3"/>
      <c r="F127" s="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3"/>
      <c r="F128" s="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3"/>
      <c r="F129" s="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3"/>
      <c r="F130" s="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3"/>
      <c r="F131" s="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3"/>
      <c r="F132" s="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3"/>
      <c r="F133" s="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3"/>
      <c r="F134" s="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3"/>
      <c r="F135" s="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3"/>
      <c r="F136" s="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3"/>
      <c r="F137" s="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3"/>
      <c r="F138" s="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3"/>
      <c r="F139" s="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3"/>
      <c r="F140" s="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3"/>
      <c r="F141" s="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3"/>
      <c r="F142" s="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3"/>
      <c r="F143" s="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3"/>
      <c r="F144" s="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3"/>
      <c r="F145" s="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3"/>
      <c r="F146" s="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3"/>
      <c r="F147" s="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3"/>
      <c r="F148" s="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3"/>
      <c r="F149" s="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3"/>
      <c r="F150" s="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3"/>
      <c r="F151" s="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3"/>
      <c r="F152" s="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3"/>
      <c r="F153" s="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3"/>
      <c r="F154" s="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3"/>
      <c r="F155" s="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3"/>
      <c r="F156" s="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3"/>
      <c r="F157" s="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3"/>
      <c r="F158" s="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3"/>
      <c r="F159" s="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3"/>
      <c r="F160" s="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3"/>
      <c r="F161" s="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3"/>
      <c r="F162" s="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3"/>
      <c r="F163" s="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3"/>
      <c r="F164" s="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3"/>
      <c r="F165" s="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3"/>
      <c r="F166" s="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3"/>
      <c r="F167" s="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3"/>
      <c r="F168" s="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3"/>
      <c r="F169" s="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3"/>
      <c r="F170" s="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3"/>
      <c r="F171" s="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3"/>
      <c r="F172" s="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3"/>
      <c r="F173" s="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3"/>
      <c r="F174" s="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3"/>
      <c r="F175" s="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3"/>
      <c r="F176" s="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3"/>
      <c r="F177" s="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3"/>
      <c r="F178" s="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3"/>
      <c r="F179" s="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3"/>
      <c r="F180" s="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3"/>
      <c r="F181" s="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3"/>
      <c r="F182" s="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3"/>
      <c r="F183" s="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3"/>
      <c r="F184" s="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3"/>
      <c r="F185" s="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3"/>
      <c r="F186" s="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3"/>
      <c r="F187" s="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3"/>
      <c r="F188" s="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3"/>
      <c r="F189" s="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3"/>
      <c r="F190" s="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3"/>
      <c r="F191" s="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3"/>
      <c r="F192" s="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3"/>
      <c r="F193" s="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3"/>
      <c r="F194" s="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3"/>
      <c r="F195" s="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3"/>
      <c r="F196" s="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3"/>
      <c r="F197" s="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3"/>
      <c r="F198" s="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3"/>
      <c r="F199" s="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3"/>
      <c r="F200" s="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3"/>
      <c r="F201" s="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3"/>
      <c r="F202" s="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3"/>
      <c r="F203" s="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3"/>
      <c r="F204" s="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3"/>
      <c r="F205" s="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3"/>
      <c r="F206" s="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3"/>
      <c r="F207" s="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3"/>
      <c r="F208" s="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3"/>
      <c r="F209" s="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3"/>
      <c r="F210" s="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3"/>
      <c r="F211" s="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3"/>
      <c r="F212" s="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3"/>
      <c r="F213" s="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3"/>
      <c r="F214" s="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3"/>
      <c r="F215" s="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3"/>
      <c r="F216" s="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3"/>
      <c r="F217" s="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3"/>
      <c r="F218" s="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3"/>
      <c r="F219" s="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3"/>
      <c r="F220" s="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3"/>
      <c r="F221" s="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3"/>
      <c r="F222" s="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3"/>
      <c r="F223" s="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3"/>
      <c r="F224" s="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3"/>
      <c r="F225" s="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3"/>
      <c r="F226" s="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3"/>
      <c r="F227" s="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3"/>
      <c r="F228" s="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3"/>
      <c r="F229" s="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3"/>
      <c r="F230" s="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3"/>
      <c r="F231" s="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3"/>
      <c r="F232" s="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3"/>
      <c r="F233" s="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3"/>
      <c r="F234" s="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3"/>
      <c r="F235" s="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3"/>
      <c r="F236" s="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3"/>
      <c r="F237" s="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3"/>
      <c r="F238" s="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3"/>
      <c r="F239" s="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3"/>
      <c r="F240" s="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3"/>
      <c r="F241" s="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3"/>
      <c r="F242" s="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3"/>
      <c r="F243" s="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3"/>
      <c r="F244" s="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3"/>
      <c r="F245" s="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3"/>
      <c r="F246" s="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3"/>
      <c r="F247" s="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3"/>
      <c r="F248" s="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3"/>
      <c r="F249" s="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3"/>
      <c r="F250" s="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3"/>
      <c r="F251" s="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3"/>
      <c r="F252" s="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3"/>
      <c r="F253" s="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3"/>
      <c r="F254" s="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3"/>
      <c r="F255" s="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3"/>
      <c r="F256" s="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3"/>
      <c r="F257" s="3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3"/>
      <c r="F258" s="3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3"/>
      <c r="F259" s="3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3"/>
      <c r="F260" s="3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3"/>
      <c r="F261" s="3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3"/>
      <c r="F262" s="3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3"/>
      <c r="F263" s="3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3"/>
      <c r="F264" s="3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3"/>
      <c r="F265" s="3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3"/>
      <c r="F266" s="3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3"/>
      <c r="F267" s="3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3"/>
      <c r="F268" s="3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3"/>
      <c r="F269" s="3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3"/>
      <c r="F270" s="3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3"/>
      <c r="F271" s="3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3"/>
      <c r="F272" s="3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3"/>
      <c r="F273" s="3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3"/>
      <c r="F274" s="3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3"/>
      <c r="F275" s="3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3"/>
      <c r="F276" s="3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3"/>
      <c r="F277" s="3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3"/>
      <c r="F278" s="3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3"/>
      <c r="F279" s="3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3"/>
      <c r="F280" s="3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3"/>
      <c r="F281" s="3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3"/>
      <c r="F282" s="3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3"/>
      <c r="F283" s="3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3"/>
      <c r="F284" s="3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3"/>
      <c r="F285" s="3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3"/>
      <c r="F286" s="3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3"/>
      <c r="F287" s="3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3"/>
      <c r="F288" s="3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3"/>
      <c r="F289" s="3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3"/>
      <c r="F290" s="3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3"/>
      <c r="F291" s="3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3"/>
      <c r="F292" s="3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3"/>
      <c r="F293" s="3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3"/>
      <c r="F294" s="3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3"/>
      <c r="F295" s="3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3"/>
      <c r="F296" s="3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3"/>
      <c r="F297" s="3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3"/>
      <c r="F298" s="3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3"/>
      <c r="F299" s="3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3"/>
      <c r="F300" s="3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3"/>
      <c r="F301" s="3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3"/>
      <c r="F302" s="3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3"/>
      <c r="F303" s="3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3"/>
      <c r="F304" s="3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3"/>
      <c r="F305" s="3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3"/>
      <c r="F306" s="3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3"/>
      <c r="F307" s="3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3"/>
      <c r="F308" s="3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3"/>
      <c r="F309" s="3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3"/>
      <c r="F310" s="3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3"/>
      <c r="F311" s="3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3"/>
      <c r="F312" s="3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3"/>
      <c r="F313" s="3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3"/>
      <c r="F314" s="3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3"/>
      <c r="F315" s="3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3"/>
      <c r="F316" s="3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3"/>
      <c r="F317" s="3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3"/>
      <c r="F318" s="3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3"/>
      <c r="F319" s="3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3"/>
      <c r="F320" s="3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3"/>
      <c r="F321" s="3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3"/>
      <c r="F322" s="3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3"/>
      <c r="F323" s="3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3"/>
      <c r="F324" s="3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3"/>
      <c r="F325" s="3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3"/>
      <c r="F326" s="3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3"/>
      <c r="F327" s="3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3"/>
      <c r="F328" s="3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3"/>
      <c r="F329" s="3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3"/>
      <c r="F330" s="3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3"/>
      <c r="F331" s="3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3"/>
      <c r="F332" s="3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3"/>
      <c r="F333" s="3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3"/>
      <c r="F334" s="3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3"/>
      <c r="F335" s="3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3"/>
      <c r="F336" s="3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3"/>
      <c r="F337" s="3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3"/>
      <c r="F338" s="3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3"/>
      <c r="F339" s="3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3"/>
      <c r="F340" s="3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3"/>
      <c r="F341" s="3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3"/>
      <c r="F342" s="3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3"/>
      <c r="F343" s="3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3"/>
      <c r="F344" s="3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3"/>
      <c r="F345" s="3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3"/>
      <c r="F346" s="3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3"/>
      <c r="F347" s="3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3"/>
      <c r="F348" s="3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3"/>
      <c r="F349" s="3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3"/>
      <c r="F350" s="3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3"/>
      <c r="F351" s="3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3"/>
      <c r="F352" s="3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3"/>
      <c r="F353" s="3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3"/>
      <c r="F354" s="3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3"/>
      <c r="F355" s="3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3"/>
      <c r="F356" s="3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3"/>
      <c r="F357" s="3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3"/>
      <c r="F358" s="3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3"/>
      <c r="F359" s="3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3"/>
      <c r="F360" s="3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3"/>
      <c r="F361" s="3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3"/>
      <c r="F362" s="3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3"/>
      <c r="F363" s="3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3"/>
      <c r="F364" s="3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3"/>
      <c r="F365" s="3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3"/>
      <c r="F366" s="3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3"/>
      <c r="F367" s="3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3"/>
      <c r="F368" s="3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3"/>
      <c r="F369" s="3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3"/>
      <c r="F370" s="3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3"/>
      <c r="F371" s="3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3"/>
      <c r="F372" s="3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3"/>
      <c r="F373" s="3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3"/>
      <c r="F374" s="3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3"/>
      <c r="F375" s="3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3"/>
      <c r="F376" s="3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3"/>
      <c r="F377" s="3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3"/>
      <c r="F378" s="3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3"/>
      <c r="F379" s="3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3"/>
      <c r="F380" s="3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3"/>
      <c r="F381" s="3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3"/>
      <c r="F382" s="3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3"/>
      <c r="F383" s="3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3"/>
      <c r="F384" s="3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3"/>
      <c r="F385" s="3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3"/>
      <c r="F386" s="3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3"/>
      <c r="F387" s="3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3"/>
      <c r="F388" s="3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3"/>
      <c r="F389" s="3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3"/>
      <c r="F390" s="3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3"/>
      <c r="F391" s="3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3"/>
      <c r="F392" s="3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3"/>
      <c r="F393" s="3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3"/>
      <c r="F394" s="3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3"/>
      <c r="F395" s="3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3"/>
      <c r="F396" s="3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3"/>
      <c r="F397" s="3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3"/>
      <c r="F398" s="3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3"/>
      <c r="F399" s="3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3"/>
      <c r="F400" s="3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3"/>
      <c r="F401" s="3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3"/>
      <c r="F402" s="3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3"/>
      <c r="F403" s="3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3"/>
      <c r="F404" s="3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3"/>
      <c r="F405" s="3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3"/>
      <c r="F406" s="3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3"/>
      <c r="F407" s="3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3"/>
      <c r="F408" s="3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3"/>
      <c r="F409" s="3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3"/>
      <c r="F410" s="3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3"/>
      <c r="F411" s="3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3"/>
      <c r="F412" s="3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3"/>
      <c r="F413" s="3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3"/>
      <c r="F414" s="3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3"/>
      <c r="F415" s="3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3"/>
      <c r="F416" s="3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3"/>
      <c r="F417" s="3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3"/>
      <c r="F418" s="3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3"/>
      <c r="F419" s="3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3"/>
      <c r="F420" s="3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3"/>
      <c r="F421" s="3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3"/>
      <c r="F422" s="3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3"/>
      <c r="F423" s="3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3"/>
      <c r="F424" s="3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3"/>
      <c r="F425" s="3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3"/>
      <c r="F426" s="3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3"/>
      <c r="F427" s="3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3"/>
      <c r="F428" s="3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3"/>
      <c r="F429" s="3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3"/>
      <c r="F430" s="3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3"/>
      <c r="F431" s="3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3"/>
      <c r="F432" s="3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3"/>
      <c r="F433" s="3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3"/>
      <c r="F434" s="3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3"/>
      <c r="F435" s="3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3"/>
      <c r="F436" s="3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3"/>
      <c r="F437" s="3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3"/>
      <c r="F438" s="3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3"/>
      <c r="F439" s="3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3"/>
      <c r="F440" s="3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3"/>
      <c r="F441" s="3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3"/>
      <c r="F442" s="3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3"/>
      <c r="F443" s="3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3"/>
      <c r="F444" s="3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3"/>
      <c r="F445" s="3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3"/>
      <c r="F446" s="3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3"/>
      <c r="F447" s="3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3"/>
      <c r="F448" s="3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3"/>
      <c r="F449" s="3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3"/>
      <c r="F450" s="3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3"/>
      <c r="F451" s="3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3"/>
      <c r="F452" s="3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3"/>
      <c r="F453" s="3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3"/>
      <c r="F454" s="3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3"/>
      <c r="F455" s="3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3"/>
      <c r="F456" s="3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3"/>
      <c r="F457" s="3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3"/>
      <c r="F458" s="3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3"/>
      <c r="F459" s="3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3"/>
      <c r="F460" s="3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3"/>
      <c r="F461" s="3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3"/>
      <c r="F462" s="3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3"/>
      <c r="F463" s="3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3"/>
      <c r="F464" s="3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3"/>
      <c r="F465" s="3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3"/>
      <c r="F466" s="3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3"/>
      <c r="F467" s="3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3"/>
      <c r="F468" s="3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3"/>
      <c r="F469" s="3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3"/>
      <c r="F470" s="3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3"/>
      <c r="F471" s="3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3"/>
      <c r="F472" s="3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3"/>
      <c r="F473" s="3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3"/>
      <c r="F474" s="3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3"/>
      <c r="F475" s="3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3"/>
      <c r="F476" s="3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3"/>
      <c r="F477" s="3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3"/>
      <c r="F478" s="3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3"/>
      <c r="F479" s="3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3"/>
      <c r="F480" s="3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3"/>
      <c r="F481" s="3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3"/>
      <c r="F482" s="3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3"/>
      <c r="F483" s="3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3"/>
      <c r="F484" s="3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3"/>
      <c r="F485" s="3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3"/>
      <c r="F486" s="3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3"/>
      <c r="F487" s="3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3"/>
      <c r="F488" s="3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3"/>
      <c r="F489" s="3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3"/>
      <c r="F490" s="3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3"/>
      <c r="F491" s="3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3"/>
      <c r="F492" s="3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3"/>
      <c r="F493" s="3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3"/>
      <c r="F494" s="3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3"/>
      <c r="F495" s="3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3"/>
      <c r="F496" s="3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3"/>
      <c r="F497" s="3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3"/>
      <c r="F498" s="3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3"/>
      <c r="F499" s="3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3"/>
      <c r="F500" s="3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3"/>
      <c r="F501" s="3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3"/>
      <c r="F502" s="3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3"/>
      <c r="F503" s="3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3"/>
      <c r="F504" s="3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3"/>
      <c r="F505" s="3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3"/>
      <c r="F506" s="3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3"/>
      <c r="F507" s="3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3"/>
      <c r="F508" s="3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3"/>
      <c r="F509" s="3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3"/>
      <c r="F510" s="3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3"/>
      <c r="F511" s="3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3"/>
      <c r="F512" s="3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3"/>
      <c r="F513" s="3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3"/>
      <c r="F514" s="3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3"/>
      <c r="F515" s="3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3"/>
      <c r="F516" s="3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3"/>
      <c r="F517" s="3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3"/>
      <c r="F518" s="3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3"/>
      <c r="F519" s="3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3"/>
      <c r="F520" s="3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3"/>
      <c r="F521" s="3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3"/>
      <c r="F522" s="3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3"/>
      <c r="F523" s="3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3"/>
      <c r="F524" s="3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3"/>
      <c r="F525" s="3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3"/>
      <c r="F526" s="3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3"/>
      <c r="F527" s="3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3"/>
      <c r="F528" s="3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3"/>
      <c r="F529" s="3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3"/>
      <c r="F530" s="3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3"/>
      <c r="F531" s="3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3"/>
      <c r="F532" s="3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3"/>
      <c r="F533" s="3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3"/>
      <c r="F534" s="3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3"/>
      <c r="F535" s="3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3"/>
      <c r="F536" s="3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3"/>
      <c r="F537" s="3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3"/>
      <c r="F538" s="3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3"/>
      <c r="F539" s="3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3"/>
      <c r="F540" s="3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3"/>
      <c r="F541" s="3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3"/>
      <c r="F542" s="3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3"/>
      <c r="F543" s="3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3"/>
      <c r="F544" s="3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3"/>
      <c r="F545" s="3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3"/>
      <c r="F546" s="3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3"/>
      <c r="F547" s="3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3"/>
      <c r="F548" s="3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3"/>
      <c r="F549" s="3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3"/>
      <c r="F550" s="3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3"/>
      <c r="F551" s="3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3"/>
      <c r="F552" s="3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3"/>
      <c r="F553" s="3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3"/>
      <c r="F554" s="3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3"/>
      <c r="F555" s="3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3"/>
      <c r="F556" s="3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3"/>
      <c r="F557" s="3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3"/>
      <c r="F558" s="3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3"/>
      <c r="F559" s="3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3"/>
      <c r="F560" s="3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3"/>
      <c r="F561" s="3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3"/>
      <c r="F562" s="3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3"/>
      <c r="F563" s="3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3"/>
      <c r="F564" s="3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3"/>
      <c r="F565" s="3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3"/>
      <c r="F566" s="3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3"/>
      <c r="F567" s="3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3"/>
      <c r="F568" s="3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3"/>
      <c r="F569" s="3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3"/>
      <c r="F570" s="3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3"/>
      <c r="F571" s="3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3"/>
      <c r="F572" s="3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3"/>
      <c r="F573" s="3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3"/>
      <c r="F574" s="3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3"/>
      <c r="F575" s="3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3"/>
      <c r="F576" s="3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3"/>
      <c r="F577" s="3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3"/>
      <c r="F578" s="3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3"/>
      <c r="F579" s="3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3"/>
      <c r="F580" s="3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3"/>
      <c r="F581" s="3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3"/>
      <c r="F582" s="3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3"/>
      <c r="F583" s="3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3"/>
      <c r="F584" s="3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3"/>
      <c r="F585" s="3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3"/>
      <c r="F586" s="3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3"/>
      <c r="F587" s="3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3"/>
      <c r="F588" s="3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3"/>
      <c r="F589" s="3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3"/>
      <c r="F590" s="3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3"/>
      <c r="F591" s="3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3"/>
      <c r="F592" s="3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3"/>
      <c r="F593" s="3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3"/>
      <c r="F594" s="3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3"/>
      <c r="F595" s="3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3"/>
      <c r="F596" s="3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3"/>
      <c r="F597" s="3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3"/>
      <c r="F598" s="3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3"/>
      <c r="F599" s="3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3"/>
      <c r="F600" s="3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3"/>
      <c r="F601" s="3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3"/>
      <c r="F602" s="3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3"/>
      <c r="F603" s="3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3"/>
      <c r="F604" s="3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3"/>
      <c r="F605" s="3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3"/>
      <c r="F606" s="3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3"/>
      <c r="F607" s="3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3"/>
      <c r="F608" s="3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3"/>
      <c r="F609" s="3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3"/>
      <c r="F610" s="3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3"/>
      <c r="F611" s="3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3"/>
      <c r="F612" s="3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3"/>
      <c r="F613" s="3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3"/>
      <c r="F614" s="3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3"/>
      <c r="F615" s="3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3"/>
      <c r="F616" s="3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3"/>
      <c r="F617" s="3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3"/>
      <c r="F618" s="3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3"/>
      <c r="F619" s="3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3"/>
      <c r="F620" s="3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3"/>
      <c r="F621" s="3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3"/>
      <c r="F622" s="3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3"/>
      <c r="F623" s="3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3"/>
      <c r="F624" s="3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3"/>
      <c r="F625" s="3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3"/>
      <c r="F626" s="3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3"/>
      <c r="F627" s="3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3"/>
      <c r="F628" s="3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3"/>
      <c r="F629" s="3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3"/>
      <c r="F630" s="3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3"/>
      <c r="F631" s="3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3"/>
      <c r="F632" s="3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3"/>
      <c r="F633" s="3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3"/>
      <c r="F634" s="3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3"/>
      <c r="F635" s="3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3"/>
      <c r="F636" s="3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3"/>
      <c r="F637" s="3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3"/>
      <c r="F638" s="3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3"/>
      <c r="F639" s="3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3"/>
      <c r="F640" s="3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3"/>
      <c r="F641" s="3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3"/>
      <c r="F642" s="3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3"/>
      <c r="F643" s="3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3"/>
      <c r="F644" s="3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3"/>
      <c r="F645" s="3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3"/>
      <c r="F646" s="3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3"/>
      <c r="F647" s="3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3"/>
      <c r="F648" s="3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3"/>
      <c r="F649" s="3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3"/>
      <c r="F650" s="3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3"/>
      <c r="F651" s="3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3"/>
      <c r="F652" s="3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3"/>
      <c r="F653" s="3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3"/>
      <c r="F654" s="3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3"/>
      <c r="F655" s="3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3"/>
      <c r="F656" s="3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3"/>
      <c r="F657" s="3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3"/>
      <c r="F658" s="3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3"/>
      <c r="F659" s="3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3"/>
      <c r="F660" s="3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3"/>
      <c r="F661" s="3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3"/>
      <c r="F662" s="3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3"/>
      <c r="F663" s="3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3"/>
      <c r="F664" s="3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3"/>
      <c r="F665" s="3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3"/>
      <c r="F666" s="3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3"/>
      <c r="F667" s="3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3"/>
      <c r="F668" s="3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3"/>
      <c r="F669" s="3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3"/>
      <c r="F670" s="3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3"/>
      <c r="F671" s="3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3"/>
      <c r="F672" s="3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3"/>
      <c r="F673" s="3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3"/>
      <c r="F674" s="3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3"/>
      <c r="F675" s="3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3"/>
      <c r="F676" s="3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3"/>
      <c r="F677" s="3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3"/>
      <c r="F678" s="3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3"/>
      <c r="F679" s="3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3"/>
      <c r="F680" s="3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3"/>
      <c r="F681" s="3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3"/>
      <c r="F682" s="3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3"/>
      <c r="F683" s="3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3"/>
      <c r="F684" s="3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3"/>
      <c r="F685" s="3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3"/>
      <c r="F686" s="3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3"/>
      <c r="F687" s="3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3"/>
      <c r="F688" s="3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3"/>
      <c r="F689" s="3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3"/>
      <c r="F690" s="3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3"/>
      <c r="F691" s="3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3"/>
      <c r="F692" s="3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3"/>
      <c r="F693" s="3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3"/>
      <c r="F694" s="3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3"/>
      <c r="F695" s="3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3"/>
      <c r="F696" s="3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3"/>
      <c r="F697" s="3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3"/>
      <c r="F698" s="3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3"/>
      <c r="F699" s="3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3"/>
      <c r="F700" s="3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3"/>
      <c r="F701" s="3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3"/>
      <c r="F702" s="3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3"/>
      <c r="F703" s="3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3"/>
      <c r="F704" s="3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3"/>
      <c r="F705" s="3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3"/>
      <c r="F706" s="3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3"/>
      <c r="F707" s="3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3"/>
      <c r="F708" s="3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3"/>
      <c r="F709" s="3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3"/>
      <c r="F710" s="3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3"/>
      <c r="F711" s="3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3"/>
      <c r="F712" s="3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3"/>
      <c r="F713" s="3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3"/>
      <c r="F714" s="3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3"/>
      <c r="F715" s="3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3"/>
      <c r="F716" s="3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3"/>
      <c r="F717" s="3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3"/>
      <c r="F718" s="3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3"/>
      <c r="F719" s="3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3"/>
      <c r="F720" s="3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3"/>
      <c r="F721" s="3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3"/>
      <c r="F722" s="3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3"/>
      <c r="F723" s="3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3"/>
      <c r="F724" s="3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3"/>
      <c r="F725" s="3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3"/>
      <c r="F726" s="3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3"/>
      <c r="F727" s="3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3"/>
      <c r="F728" s="3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3"/>
      <c r="F729" s="3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3"/>
      <c r="F730" s="3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3"/>
      <c r="F731" s="3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3"/>
      <c r="F732" s="3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3"/>
      <c r="F733" s="3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3"/>
      <c r="F734" s="3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3"/>
      <c r="F735" s="3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3"/>
      <c r="F736" s="3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3"/>
      <c r="F737" s="3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3"/>
      <c r="F738" s="3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3"/>
      <c r="F739" s="3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3"/>
      <c r="F740" s="3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3"/>
      <c r="F741" s="3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3"/>
      <c r="F742" s="3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3"/>
      <c r="F743" s="3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3"/>
      <c r="F744" s="3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3"/>
      <c r="F745" s="3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3"/>
      <c r="F746" s="3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3"/>
      <c r="F747" s="3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3"/>
      <c r="F748" s="3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3"/>
      <c r="F749" s="3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3"/>
      <c r="F750" s="3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3"/>
      <c r="F751" s="3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3"/>
      <c r="F752" s="3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3"/>
      <c r="F753" s="3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3"/>
      <c r="F754" s="3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3"/>
      <c r="F755" s="3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3"/>
      <c r="F756" s="3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3"/>
      <c r="F757" s="3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3"/>
      <c r="F758" s="3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3"/>
      <c r="F759" s="3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3"/>
      <c r="F760" s="3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3"/>
      <c r="F761" s="3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3"/>
      <c r="F762" s="3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3"/>
      <c r="F763" s="3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3"/>
      <c r="F764" s="3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3"/>
      <c r="F765" s="3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3"/>
      <c r="F766" s="3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3"/>
      <c r="F767" s="3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3"/>
      <c r="F768" s="3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3"/>
      <c r="F769" s="3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3"/>
      <c r="F770" s="3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3"/>
      <c r="F771" s="3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3"/>
      <c r="F772" s="3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3"/>
      <c r="F773" s="3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3"/>
      <c r="F774" s="3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3"/>
      <c r="F775" s="3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3"/>
      <c r="F776" s="3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3"/>
      <c r="F777" s="3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3"/>
      <c r="F778" s="3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3"/>
      <c r="F779" s="3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3"/>
      <c r="F780" s="3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3"/>
      <c r="F781" s="3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3"/>
      <c r="F782" s="3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3"/>
      <c r="F783" s="3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3"/>
      <c r="F784" s="3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3"/>
      <c r="F785" s="3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3"/>
      <c r="F786" s="3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3"/>
      <c r="F787" s="3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3"/>
      <c r="F788" s="3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3"/>
      <c r="F789" s="3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3"/>
      <c r="F790" s="3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3"/>
      <c r="F791" s="3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3"/>
      <c r="F792" s="3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3"/>
      <c r="F793" s="3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3"/>
      <c r="F794" s="3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3"/>
      <c r="F795" s="3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3"/>
      <c r="F796" s="3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3"/>
      <c r="F797" s="3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3"/>
      <c r="F798" s="3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3"/>
      <c r="F799" s="3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3"/>
      <c r="F800" s="3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3"/>
      <c r="F801" s="3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3"/>
      <c r="F802" s="3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3"/>
      <c r="F803" s="3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3"/>
      <c r="F804" s="3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3"/>
      <c r="F805" s="3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3"/>
      <c r="F806" s="3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3"/>
      <c r="F807" s="3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3"/>
      <c r="F808" s="3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3"/>
      <c r="F809" s="3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3"/>
      <c r="F810" s="3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3"/>
      <c r="F811" s="3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3"/>
      <c r="F812" s="3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3"/>
      <c r="F813" s="3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3"/>
      <c r="F814" s="3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3"/>
      <c r="F815" s="3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3"/>
      <c r="F816" s="3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3"/>
      <c r="F817" s="3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3"/>
      <c r="F818" s="3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3"/>
      <c r="F819" s="3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3"/>
      <c r="F820" s="3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3"/>
      <c r="F821" s="3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3"/>
      <c r="F822" s="3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3"/>
      <c r="F823" s="3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3"/>
      <c r="F824" s="3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3"/>
      <c r="F825" s="3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3"/>
      <c r="F826" s="3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3"/>
      <c r="F827" s="3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3"/>
      <c r="F828" s="3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3"/>
      <c r="F829" s="3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3"/>
      <c r="F830" s="3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3"/>
      <c r="F831" s="3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3"/>
      <c r="F832" s="3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3"/>
      <c r="F833" s="3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3"/>
      <c r="F834" s="3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3"/>
      <c r="F835" s="3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3"/>
      <c r="F836" s="3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3"/>
      <c r="F837" s="3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3"/>
      <c r="F838" s="3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3"/>
      <c r="F839" s="3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3"/>
      <c r="F840" s="3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3"/>
      <c r="F841" s="3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3"/>
      <c r="F842" s="3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3"/>
      <c r="F843" s="3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3"/>
      <c r="F844" s="3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3"/>
      <c r="F845" s="3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3"/>
      <c r="F846" s="3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3"/>
      <c r="F847" s="3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3"/>
      <c r="F848" s="3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3"/>
      <c r="F849" s="3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3"/>
      <c r="F850" s="3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3"/>
      <c r="F851" s="3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3"/>
      <c r="F852" s="3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3"/>
      <c r="F853" s="3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3"/>
      <c r="F854" s="3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3"/>
      <c r="F855" s="3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3"/>
      <c r="F856" s="3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3"/>
      <c r="F857" s="3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3"/>
      <c r="F858" s="3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3"/>
      <c r="F859" s="3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3"/>
      <c r="F860" s="3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3"/>
      <c r="F861" s="3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3"/>
      <c r="F862" s="3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3"/>
      <c r="F863" s="3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3"/>
      <c r="F864" s="3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3"/>
      <c r="F865" s="3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3"/>
      <c r="F866" s="3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3"/>
      <c r="F867" s="3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3"/>
      <c r="F868" s="3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3"/>
      <c r="F869" s="3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3"/>
      <c r="F870" s="3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3"/>
      <c r="F871" s="3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3"/>
      <c r="F872" s="3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3"/>
      <c r="F873" s="3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3"/>
      <c r="F874" s="3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3"/>
      <c r="F875" s="3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3"/>
      <c r="F876" s="3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3"/>
      <c r="F877" s="3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3"/>
      <c r="F878" s="3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3"/>
      <c r="F879" s="3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3"/>
      <c r="F880" s="3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3"/>
      <c r="F881" s="3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3"/>
      <c r="F882" s="3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3"/>
      <c r="F883" s="3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3"/>
      <c r="F884" s="3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3"/>
      <c r="F885" s="3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3"/>
      <c r="F886" s="3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3"/>
      <c r="F887" s="3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3"/>
      <c r="F888" s="3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3"/>
      <c r="F889" s="3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3"/>
      <c r="F890" s="3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3"/>
      <c r="F891" s="3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3"/>
      <c r="F892" s="3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3"/>
      <c r="F893" s="3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3"/>
      <c r="F894" s="3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3"/>
      <c r="F895" s="3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3"/>
      <c r="F896" s="3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3"/>
      <c r="F897" s="3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3"/>
      <c r="F898" s="3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3"/>
      <c r="F899" s="3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3"/>
      <c r="F900" s="3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3"/>
      <c r="F901" s="3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3"/>
      <c r="F902" s="3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3"/>
      <c r="F903" s="3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3"/>
      <c r="F904" s="3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3"/>
      <c r="F905" s="3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3"/>
      <c r="F906" s="3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3"/>
      <c r="F907" s="3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3"/>
      <c r="F908" s="3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3"/>
      <c r="F909" s="3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3"/>
      <c r="F910" s="3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3"/>
      <c r="F911" s="3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3"/>
      <c r="F912" s="3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3"/>
      <c r="F913" s="3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3"/>
      <c r="F914" s="3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3"/>
      <c r="F915" s="3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3"/>
      <c r="F916" s="3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3"/>
      <c r="F917" s="3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3"/>
      <c r="F918" s="3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3"/>
      <c r="F919" s="3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3"/>
      <c r="F920" s="3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3"/>
      <c r="F921" s="3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3"/>
      <c r="F922" s="3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3"/>
      <c r="F923" s="3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3"/>
      <c r="F924" s="3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3"/>
      <c r="F925" s="3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3"/>
      <c r="F926" s="3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3"/>
      <c r="F927" s="3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3"/>
      <c r="F928" s="3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3"/>
      <c r="F929" s="3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3"/>
      <c r="F930" s="3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3"/>
      <c r="F931" s="3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3"/>
      <c r="F932" s="3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3"/>
      <c r="F933" s="3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3"/>
      <c r="F934" s="3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3"/>
      <c r="F935" s="3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3"/>
      <c r="F936" s="3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3"/>
      <c r="F937" s="3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3"/>
      <c r="F938" s="3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3"/>
      <c r="F939" s="3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3"/>
      <c r="F940" s="3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3"/>
      <c r="F941" s="3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3"/>
      <c r="F942" s="3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3"/>
      <c r="F943" s="3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3"/>
      <c r="F944" s="3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3"/>
      <c r="F945" s="3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3"/>
      <c r="F946" s="3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3"/>
      <c r="F947" s="3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3"/>
      <c r="F948" s="3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3"/>
      <c r="F949" s="3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3"/>
      <c r="F950" s="3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3"/>
      <c r="F951" s="3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3"/>
      <c r="F952" s="3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3"/>
      <c r="F953" s="3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3"/>
      <c r="F954" s="3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3"/>
      <c r="F955" s="3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3"/>
      <c r="F956" s="3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3"/>
      <c r="F957" s="3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3"/>
      <c r="F958" s="3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3"/>
      <c r="F959" s="3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3"/>
      <c r="F960" s="3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3"/>
      <c r="F961" s="3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3"/>
      <c r="F962" s="3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3"/>
      <c r="F963" s="3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3"/>
      <c r="F964" s="3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3"/>
      <c r="F965" s="3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3"/>
      <c r="F966" s="3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3"/>
      <c r="F967" s="3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3"/>
      <c r="F968" s="3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3"/>
      <c r="F969" s="3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3"/>
      <c r="F970" s="3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3"/>
      <c r="F971" s="3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3"/>
      <c r="F972" s="3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3"/>
      <c r="F973" s="3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3"/>
      <c r="F974" s="3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3"/>
      <c r="F975" s="3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3"/>
      <c r="F976" s="3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3"/>
      <c r="F977" s="3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3"/>
      <c r="F978" s="3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3"/>
      <c r="F979" s="3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3"/>
      <c r="F980" s="3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3"/>
      <c r="F981" s="3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3"/>
      <c r="F982" s="3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3"/>
      <c r="F983" s="3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3"/>
      <c r="F984" s="3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3"/>
      <c r="F985" s="3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3"/>
      <c r="F986" s="3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3"/>
      <c r="F987" s="3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3"/>
      <c r="F988" s="3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3"/>
      <c r="F989" s="3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3"/>
      <c r="F990" s="3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3"/>
      <c r="F991" s="3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3"/>
      <c r="F992" s="3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3"/>
      <c r="F993" s="3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3"/>
      <c r="F994" s="3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3"/>
      <c r="F995" s="3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3"/>
      <c r="F996" s="3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3"/>
      <c r="F997" s="3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3"/>
      <c r="F998" s="3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3"/>
      <c r="F999" s="3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3"/>
      <c r="F1000" s="3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2">
      <c r="A1001" s="1"/>
      <c r="B1001" s="1"/>
      <c r="C1001" s="1"/>
      <c r="D1001" s="1"/>
      <c r="E1001" s="3"/>
      <c r="F1001" s="3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customHeight="1" x14ac:dyDescent="0.2">
      <c r="A1002" s="1"/>
      <c r="B1002" s="1"/>
      <c r="C1002" s="1"/>
      <c r="D1002" s="1"/>
      <c r="E1002" s="3"/>
      <c r="F1002" s="3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.75" customHeight="1" x14ac:dyDescent="0.2">
      <c r="A1003" s="1"/>
      <c r="B1003" s="1"/>
      <c r="C1003" s="1"/>
      <c r="D1003" s="1"/>
      <c r="E1003" s="3"/>
      <c r="F1003" s="3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2.75" customHeight="1" x14ac:dyDescent="0.2">
      <c r="A1004" s="1"/>
      <c r="B1004" s="1"/>
      <c r="C1004" s="1"/>
      <c r="D1004" s="1"/>
      <c r="E1004" s="3"/>
      <c r="F1004" s="3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2.75" customHeight="1" x14ac:dyDescent="0.2">
      <c r="A1005" s="1"/>
      <c r="B1005" s="1"/>
      <c r="C1005" s="1"/>
      <c r="D1005" s="1"/>
      <c r="E1005" s="3"/>
      <c r="F1005" s="3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2.75" customHeight="1" x14ac:dyDescent="0.2">
      <c r="A1006" s="1"/>
      <c r="B1006" s="1"/>
      <c r="C1006" s="1"/>
      <c r="D1006" s="1"/>
      <c r="E1006" s="3"/>
      <c r="F1006" s="3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2.75" customHeight="1" x14ac:dyDescent="0.2">
      <c r="A1007" s="1"/>
      <c r="B1007" s="1"/>
      <c r="C1007" s="1"/>
      <c r="D1007" s="1"/>
      <c r="E1007" s="3"/>
      <c r="F1007" s="3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2.75" customHeight="1" x14ac:dyDescent="0.2">
      <c r="A1008" s="1"/>
      <c r="B1008" s="1"/>
      <c r="C1008" s="1"/>
      <c r="D1008" s="1"/>
      <c r="E1008" s="3"/>
      <c r="F1008" s="3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2.75" customHeight="1" x14ac:dyDescent="0.2">
      <c r="A1009" s="1"/>
      <c r="B1009" s="1"/>
      <c r="C1009" s="1"/>
      <c r="D1009" s="1"/>
      <c r="E1009" s="3"/>
      <c r="F1009" s="3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2.75" customHeight="1" x14ac:dyDescent="0.2">
      <c r="A1010" s="1"/>
      <c r="B1010" s="1"/>
      <c r="C1010" s="1"/>
      <c r="D1010" s="1"/>
      <c r="E1010" s="3"/>
      <c r="F1010" s="3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2.75" customHeight="1" x14ac:dyDescent="0.2">
      <c r="A1011" s="1"/>
      <c r="B1011" s="1"/>
      <c r="C1011" s="1"/>
      <c r="D1011" s="1"/>
      <c r="E1011" s="3"/>
      <c r="F1011" s="3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2.75" customHeight="1" x14ac:dyDescent="0.2">
      <c r="A1012" s="1"/>
      <c r="B1012" s="1"/>
      <c r="C1012" s="1"/>
      <c r="D1012" s="1"/>
      <c r="E1012" s="3"/>
      <c r="F1012" s="3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2.75" customHeight="1" x14ac:dyDescent="0.2">
      <c r="A1013" s="1"/>
      <c r="B1013" s="1"/>
      <c r="C1013" s="1"/>
      <c r="D1013" s="1"/>
      <c r="E1013" s="3"/>
      <c r="F1013" s="3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2.75" customHeight="1" x14ac:dyDescent="0.2">
      <c r="A1014" s="1"/>
      <c r="B1014" s="1"/>
      <c r="C1014" s="1"/>
      <c r="D1014" s="1"/>
      <c r="E1014" s="3"/>
      <c r="F1014" s="3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2.75" customHeight="1" x14ac:dyDescent="0.2">
      <c r="A1015" s="1"/>
      <c r="B1015" s="1"/>
      <c r="C1015" s="1"/>
      <c r="D1015" s="1"/>
      <c r="E1015" s="3"/>
      <c r="F1015" s="3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2.75" customHeight="1" x14ac:dyDescent="0.2">
      <c r="A1016" s="1"/>
      <c r="B1016" s="1"/>
      <c r="C1016" s="1"/>
      <c r="D1016" s="1"/>
      <c r="E1016" s="3"/>
      <c r="F1016" s="3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2.75" customHeight="1" x14ac:dyDescent="0.2">
      <c r="A1017" s="1"/>
      <c r="B1017" s="1"/>
      <c r="C1017" s="1"/>
      <c r="D1017" s="1"/>
      <c r="E1017" s="3"/>
      <c r="F1017" s="3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2.75" customHeight="1" x14ac:dyDescent="0.2">
      <c r="A1018" s="1"/>
      <c r="B1018" s="1"/>
      <c r="C1018" s="1"/>
      <c r="D1018" s="1"/>
      <c r="E1018" s="3"/>
      <c r="F1018" s="3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2.75" customHeight="1" x14ac:dyDescent="0.2">
      <c r="A1019" s="1"/>
      <c r="B1019" s="1"/>
      <c r="C1019" s="1"/>
      <c r="D1019" s="1"/>
      <c r="E1019" s="3"/>
      <c r="F1019" s="3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2.75" customHeight="1" x14ac:dyDescent="0.2">
      <c r="A1020" s="1"/>
      <c r="B1020" s="1"/>
      <c r="C1020" s="1"/>
      <c r="D1020" s="1"/>
      <c r="E1020" s="3"/>
      <c r="F1020" s="3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2.75" customHeight="1" x14ac:dyDescent="0.2">
      <c r="A1021" s="1"/>
      <c r="B1021" s="1"/>
      <c r="C1021" s="1"/>
      <c r="D1021" s="1"/>
      <c r="E1021" s="3"/>
      <c r="F1021" s="3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2.75" customHeight="1" x14ac:dyDescent="0.2">
      <c r="A1022" s="1"/>
      <c r="B1022" s="1"/>
      <c r="C1022" s="1"/>
      <c r="D1022" s="1"/>
      <c r="E1022" s="3"/>
      <c r="F1022" s="3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2.75" customHeight="1" x14ac:dyDescent="0.2">
      <c r="A1023" s="1"/>
      <c r="B1023" s="1"/>
      <c r="C1023" s="1"/>
      <c r="D1023" s="1"/>
      <c r="E1023" s="3"/>
      <c r="F1023" s="3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2.75" customHeight="1" x14ac:dyDescent="0.2">
      <c r="A1024" s="1"/>
      <c r="B1024" s="1"/>
      <c r="C1024" s="1"/>
      <c r="D1024" s="1"/>
      <c r="E1024" s="3"/>
      <c r="F1024" s="3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2.75" customHeight="1" x14ac:dyDescent="0.2">
      <c r="A1025" s="1"/>
      <c r="B1025" s="1"/>
      <c r="C1025" s="1"/>
      <c r="D1025" s="1"/>
      <c r="E1025" s="3"/>
      <c r="F1025" s="3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2.75" customHeight="1" x14ac:dyDescent="0.2">
      <c r="A1026" s="1"/>
      <c r="B1026" s="1"/>
      <c r="C1026" s="1"/>
      <c r="D1026" s="1"/>
      <c r="E1026" s="3"/>
      <c r="F1026" s="3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2.75" customHeight="1" x14ac:dyDescent="0.2">
      <c r="A1027" s="1"/>
      <c r="B1027" s="1"/>
      <c r="C1027" s="1"/>
      <c r="D1027" s="1"/>
      <c r="E1027" s="3"/>
      <c r="F1027" s="3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2.75" customHeight="1" x14ac:dyDescent="0.2">
      <c r="A1028" s="1"/>
      <c r="B1028" s="1"/>
      <c r="C1028" s="1"/>
      <c r="D1028" s="1"/>
      <c r="E1028" s="3"/>
      <c r="F1028" s="3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2.75" customHeight="1" x14ac:dyDescent="0.2">
      <c r="A1029" s="1"/>
      <c r="B1029" s="1"/>
      <c r="C1029" s="1"/>
      <c r="D1029" s="1"/>
      <c r="E1029" s="3"/>
      <c r="F1029" s="3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2.75" customHeight="1" x14ac:dyDescent="0.2">
      <c r="A1030" s="1"/>
      <c r="B1030" s="1"/>
      <c r="C1030" s="1"/>
      <c r="D1030" s="1"/>
      <c r="E1030" s="3"/>
      <c r="F1030" s="3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2.75" customHeight="1" x14ac:dyDescent="0.2">
      <c r="A1031" s="1"/>
      <c r="B1031" s="1"/>
      <c r="C1031" s="1"/>
      <c r="D1031" s="1"/>
      <c r="E1031" s="3"/>
      <c r="F1031" s="3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2.75" customHeight="1" x14ac:dyDescent="0.2">
      <c r="A1032" s="1"/>
      <c r="B1032" s="1"/>
      <c r="C1032" s="1"/>
      <c r="D1032" s="1"/>
      <c r="E1032" s="3"/>
      <c r="F1032" s="3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2.75" customHeight="1" x14ac:dyDescent="0.2">
      <c r="A1033" s="1"/>
      <c r="B1033" s="1"/>
      <c r="C1033" s="1"/>
      <c r="D1033" s="1"/>
      <c r="E1033" s="3"/>
      <c r="F1033" s="3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2.75" customHeight="1" x14ac:dyDescent="0.2">
      <c r="A1034" s="1"/>
      <c r="B1034" s="1"/>
      <c r="C1034" s="1"/>
      <c r="D1034" s="1"/>
      <c r="E1034" s="3"/>
      <c r="F1034" s="3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2.75" customHeight="1" x14ac:dyDescent="0.2">
      <c r="A1035" s="1"/>
      <c r="B1035" s="1"/>
      <c r="C1035" s="1"/>
      <c r="D1035" s="1"/>
      <c r="E1035" s="3"/>
      <c r="F1035" s="3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2.75" customHeight="1" x14ac:dyDescent="0.2">
      <c r="A1036" s="1"/>
      <c r="B1036" s="1"/>
      <c r="C1036" s="1"/>
      <c r="D1036" s="1"/>
      <c r="E1036" s="3"/>
      <c r="F1036" s="3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2.75" customHeight="1" x14ac:dyDescent="0.2">
      <c r="A1037" s="1"/>
      <c r="B1037" s="1"/>
      <c r="C1037" s="1"/>
      <c r="D1037" s="1"/>
      <c r="E1037" s="3"/>
      <c r="F1037" s="3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2.75" customHeight="1" x14ac:dyDescent="0.2">
      <c r="A1038" s="1"/>
      <c r="B1038" s="1"/>
      <c r="C1038" s="1"/>
      <c r="D1038" s="1"/>
      <c r="E1038" s="3"/>
      <c r="F1038" s="3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2.75" customHeight="1" x14ac:dyDescent="0.2">
      <c r="A1039" s="1"/>
      <c r="B1039" s="1"/>
      <c r="C1039" s="1"/>
      <c r="D1039" s="1"/>
      <c r="E1039" s="3"/>
      <c r="F1039" s="3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2.75" customHeight="1" x14ac:dyDescent="0.2">
      <c r="A1040" s="1"/>
      <c r="B1040" s="1"/>
      <c r="C1040" s="1"/>
      <c r="D1040" s="1"/>
      <c r="E1040" s="3"/>
      <c r="F1040" s="3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2.75" customHeight="1" x14ac:dyDescent="0.2">
      <c r="A1041" s="1"/>
      <c r="B1041" s="1"/>
      <c r="C1041" s="1"/>
      <c r="D1041" s="1"/>
      <c r="E1041" s="3"/>
      <c r="F1041" s="3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2.75" customHeight="1" x14ac:dyDescent="0.2">
      <c r="A1042" s="1"/>
      <c r="B1042" s="1"/>
      <c r="C1042" s="1"/>
      <c r="D1042" s="1"/>
      <c r="E1042" s="3"/>
      <c r="F1042" s="3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2.75" customHeight="1" x14ac:dyDescent="0.2">
      <c r="A1043" s="1"/>
      <c r="B1043" s="1"/>
      <c r="C1043" s="1"/>
      <c r="D1043" s="1"/>
      <c r="E1043" s="3"/>
      <c r="F1043" s="3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2.75" customHeight="1" x14ac:dyDescent="0.2">
      <c r="A1044" s="1"/>
      <c r="B1044" s="1"/>
      <c r="C1044" s="1"/>
      <c r="D1044" s="1"/>
      <c r="E1044" s="3"/>
      <c r="F1044" s="3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2.75" customHeight="1" x14ac:dyDescent="0.2">
      <c r="A1045" s="1"/>
      <c r="B1045" s="1"/>
      <c r="C1045" s="1"/>
      <c r="D1045" s="1"/>
      <c r="E1045" s="3"/>
      <c r="F1045" s="3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2.75" customHeight="1" x14ac:dyDescent="0.2">
      <c r="A1046" s="1"/>
      <c r="B1046" s="1"/>
      <c r="C1046" s="1"/>
      <c r="D1046" s="1"/>
      <c r="E1046" s="3"/>
      <c r="F1046" s="3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2.75" customHeight="1" x14ac:dyDescent="0.2">
      <c r="A1047" s="1"/>
      <c r="B1047" s="1"/>
      <c r="C1047" s="1"/>
      <c r="D1047" s="1"/>
      <c r="E1047" s="3"/>
      <c r="F1047" s="3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2.75" customHeight="1" x14ac:dyDescent="0.2">
      <c r="A1048" s="1"/>
      <c r="B1048" s="1"/>
      <c r="C1048" s="1"/>
      <c r="D1048" s="1"/>
      <c r="E1048" s="3"/>
      <c r="F1048" s="3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2.75" customHeight="1" x14ac:dyDescent="0.2">
      <c r="A1049" s="1"/>
      <c r="B1049" s="1"/>
      <c r="C1049" s="1"/>
      <c r="D1049" s="1"/>
      <c r="E1049" s="3"/>
      <c r="F1049" s="3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2.75" customHeight="1" x14ac:dyDescent="0.2">
      <c r="A1050" s="1"/>
      <c r="B1050" s="1"/>
      <c r="C1050" s="1"/>
      <c r="D1050" s="1"/>
      <c r="E1050" s="3"/>
      <c r="F1050" s="3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2.75" customHeight="1" x14ac:dyDescent="0.2">
      <c r="A1051" s="1"/>
      <c r="B1051" s="1"/>
      <c r="C1051" s="1"/>
      <c r="D1051" s="1"/>
      <c r="E1051" s="3"/>
      <c r="F1051" s="3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2.75" customHeight="1" x14ac:dyDescent="0.2">
      <c r="A1052" s="1"/>
      <c r="B1052" s="1"/>
      <c r="C1052" s="1"/>
      <c r="D1052" s="1"/>
      <c r="E1052" s="3"/>
      <c r="F1052" s="3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2.75" customHeight="1" x14ac:dyDescent="0.2">
      <c r="A1053" s="1"/>
      <c r="B1053" s="1"/>
      <c r="C1053" s="1"/>
      <c r="D1053" s="1"/>
      <c r="E1053" s="3"/>
      <c r="F1053" s="3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2.75" customHeight="1" x14ac:dyDescent="0.2">
      <c r="A1054" s="1"/>
      <c r="B1054" s="1"/>
      <c r="C1054" s="1"/>
      <c r="D1054" s="1"/>
      <c r="E1054" s="3"/>
      <c r="F1054" s="3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2.75" customHeight="1" x14ac:dyDescent="0.2">
      <c r="A1055" s="1"/>
      <c r="B1055" s="1"/>
      <c r="C1055" s="1"/>
      <c r="D1055" s="1"/>
      <c r="E1055" s="3"/>
      <c r="F1055" s="3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2.75" customHeight="1" x14ac:dyDescent="0.2">
      <c r="A1056" s="1"/>
      <c r="B1056" s="1"/>
      <c r="C1056" s="1"/>
      <c r="D1056" s="1"/>
      <c r="E1056" s="3"/>
      <c r="F1056" s="3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2.75" customHeight="1" x14ac:dyDescent="0.2">
      <c r="A1057" s="1"/>
      <c r="B1057" s="1"/>
      <c r="C1057" s="1"/>
      <c r="D1057" s="1"/>
      <c r="E1057" s="3"/>
      <c r="F1057" s="3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2.75" customHeight="1" x14ac:dyDescent="0.2">
      <c r="A1058" s="1"/>
      <c r="B1058" s="1"/>
      <c r="C1058" s="1"/>
      <c r="D1058" s="1"/>
      <c r="E1058" s="3"/>
      <c r="F1058" s="3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2.75" customHeight="1" x14ac:dyDescent="0.2">
      <c r="A1059" s="1"/>
      <c r="B1059" s="1"/>
      <c r="C1059" s="1"/>
      <c r="D1059" s="1"/>
      <c r="E1059" s="3"/>
      <c r="F1059" s="3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2.75" customHeight="1" x14ac:dyDescent="0.2">
      <c r="A1060" s="1"/>
      <c r="B1060" s="1"/>
      <c r="C1060" s="1"/>
      <c r="D1060" s="1"/>
      <c r="E1060" s="3"/>
      <c r="F1060" s="3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2.75" customHeight="1" x14ac:dyDescent="0.2">
      <c r="A1061" s="1"/>
      <c r="B1061" s="1"/>
      <c r="C1061" s="1"/>
      <c r="D1061" s="1"/>
      <c r="E1061" s="3"/>
      <c r="F1061" s="3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2.75" customHeight="1" x14ac:dyDescent="0.2">
      <c r="A1062" s="1"/>
      <c r="B1062" s="1"/>
      <c r="C1062" s="1"/>
      <c r="D1062" s="1"/>
      <c r="E1062" s="3"/>
      <c r="F1062" s="3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2.75" customHeight="1" x14ac:dyDescent="0.2">
      <c r="A1063" s="1"/>
      <c r="B1063" s="1"/>
      <c r="C1063" s="1"/>
      <c r="D1063" s="1"/>
      <c r="E1063" s="3"/>
      <c r="F1063" s="3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2.75" customHeight="1" x14ac:dyDescent="0.2">
      <c r="A1064" s="1"/>
      <c r="B1064" s="1"/>
      <c r="C1064" s="1"/>
      <c r="D1064" s="1"/>
      <c r="E1064" s="3"/>
      <c r="F1064" s="3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2.75" customHeight="1" x14ac:dyDescent="0.2">
      <c r="A1065" s="1"/>
      <c r="B1065" s="1"/>
      <c r="C1065" s="1"/>
      <c r="D1065" s="1"/>
      <c r="E1065" s="3"/>
      <c r="F1065" s="3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2.75" customHeight="1" x14ac:dyDescent="0.2">
      <c r="A1066" s="1"/>
      <c r="B1066" s="1"/>
      <c r="C1066" s="1"/>
      <c r="D1066" s="1"/>
      <c r="E1066" s="3"/>
      <c r="F1066" s="3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2.75" customHeight="1" x14ac:dyDescent="0.2">
      <c r="A1067" s="1"/>
      <c r="B1067" s="1"/>
      <c r="C1067" s="1"/>
      <c r="D1067" s="1"/>
      <c r="E1067" s="3"/>
      <c r="F1067" s="3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2.75" customHeight="1" x14ac:dyDescent="0.2">
      <c r="A1068" s="1"/>
      <c r="B1068" s="1"/>
      <c r="C1068" s="1"/>
      <c r="D1068" s="1"/>
      <c r="E1068" s="3"/>
      <c r="F1068" s="3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5" customHeight="1" x14ac:dyDescent="0.2">
      <c r="A1069" s="1"/>
      <c r="B1069" s="1"/>
      <c r="C1069" s="1"/>
      <c r="D1069" s="1"/>
      <c r="E1069" s="3"/>
      <c r="F1069" s="3"/>
    </row>
    <row r="1070" spans="1:26" ht="15" customHeight="1" x14ac:dyDescent="0.2">
      <c r="A1070" s="1"/>
      <c r="B1070" s="1"/>
      <c r="C1070" s="1"/>
      <c r="D1070" s="1"/>
      <c r="E1070" s="3"/>
      <c r="F1070" s="3"/>
    </row>
    <row r="1071" spans="1:26" ht="15" customHeight="1" x14ac:dyDescent="0.2">
      <c r="A1071" s="1"/>
      <c r="B1071" s="1"/>
      <c r="C1071" s="1"/>
      <c r="D1071" s="1"/>
      <c r="E1071" s="3"/>
      <c r="F1071" s="3"/>
    </row>
    <row r="1072" spans="1:26" ht="15" customHeight="1" x14ac:dyDescent="0.2">
      <c r="A1072" s="1"/>
      <c r="B1072" s="1"/>
      <c r="C1072" s="1"/>
      <c r="D1072" s="1"/>
      <c r="E1072" s="3"/>
      <c r="F1072" s="3"/>
    </row>
    <row r="1073" spans="1:6" ht="15" customHeight="1" x14ac:dyDescent="0.2">
      <c r="A1073" s="1"/>
      <c r="B1073" s="1"/>
      <c r="C1073" s="1"/>
      <c r="D1073" s="1"/>
      <c r="E1073" s="3"/>
      <c r="F1073" s="3"/>
    </row>
    <row r="1074" spans="1:6" ht="15" customHeight="1" x14ac:dyDescent="0.2">
      <c r="A1074" s="1"/>
      <c r="B1074" s="1"/>
      <c r="C1074" s="1"/>
      <c r="D1074" s="1"/>
      <c r="E1074" s="3"/>
      <c r="F1074" s="3"/>
    </row>
    <row r="1075" spans="1:6" ht="15" customHeight="1" x14ac:dyDescent="0.2">
      <c r="A1075" s="1"/>
      <c r="B1075" s="1"/>
      <c r="C1075" s="1"/>
      <c r="D1075" s="1"/>
      <c r="E1075" s="3"/>
      <c r="F1075" s="3"/>
    </row>
    <row r="1076" spans="1:6" ht="15" customHeight="1" x14ac:dyDescent="0.2">
      <c r="A1076" s="1"/>
      <c r="B1076" s="1"/>
      <c r="C1076" s="1"/>
      <c r="D1076" s="1"/>
      <c r="E1076" s="3"/>
      <c r="F1076" s="3"/>
    </row>
    <row r="1077" spans="1:6" ht="15" customHeight="1" x14ac:dyDescent="0.2">
      <c r="A1077" s="1"/>
      <c r="B1077" s="1"/>
      <c r="C1077" s="1"/>
      <c r="D1077" s="1"/>
      <c r="E1077" s="3"/>
      <c r="F1077" s="3"/>
    </row>
    <row r="1078" spans="1:6" ht="15" customHeight="1" x14ac:dyDescent="0.2">
      <c r="A1078" s="1"/>
      <c r="B1078" s="1"/>
      <c r="C1078" s="1"/>
      <c r="D1078" s="1"/>
      <c r="E1078" s="3"/>
      <c r="F1078" s="3"/>
    </row>
    <row r="1079" spans="1:6" ht="15" customHeight="1" x14ac:dyDescent="0.2">
      <c r="A1079" s="1"/>
      <c r="B1079" s="1"/>
      <c r="C1079" s="1"/>
      <c r="D1079" s="1"/>
      <c r="E1079" s="3"/>
      <c r="F1079" s="3"/>
    </row>
    <row r="1080" spans="1:6" ht="15" customHeight="1" x14ac:dyDescent="0.2">
      <c r="A1080" s="1"/>
      <c r="B1080" s="1"/>
      <c r="C1080" s="1"/>
      <c r="D1080" s="1"/>
      <c r="E1080" s="3"/>
      <c r="F1080" s="3"/>
    </row>
    <row r="1081" spans="1:6" ht="15" customHeight="1" x14ac:dyDescent="0.2">
      <c r="A1081" s="1"/>
      <c r="B1081" s="1"/>
      <c r="C1081" s="1"/>
      <c r="D1081" s="1"/>
      <c r="E1081" s="3"/>
      <c r="F1081" s="3"/>
    </row>
    <row r="1082" spans="1:6" ht="15" customHeight="1" x14ac:dyDescent="0.2">
      <c r="A1082" s="1"/>
      <c r="B1082" s="1"/>
      <c r="C1082" s="1"/>
      <c r="D1082" s="1"/>
      <c r="E1082" s="3"/>
      <c r="F1082" s="3"/>
    </row>
  </sheetData>
  <sheetProtection algorithmName="SHA-512" hashValue="FGeuTT9w4U8d+PW0V1S+sOj7KuCQzIvlpnO3Wv+ACELc2AvmWp4LZJTS2FCxZ4bpGYAv7N01fd0snOHYapDGMg==" saltValue="g43ND9DKWvtnRd7n+gFDUQ==" spinCount="100000" sheet="1" selectLockedCells="1" autoFilter="0"/>
  <autoFilter ref="A8:Z116" xr:uid="{00000000-0009-0000-0000-000001000000}"/>
  <mergeCells count="13">
    <mergeCell ref="B116:C116"/>
    <mergeCell ref="D116:E116"/>
    <mergeCell ref="A1:F1"/>
    <mergeCell ref="A2:F2"/>
    <mergeCell ref="B3:C3"/>
    <mergeCell ref="B4:C4"/>
    <mergeCell ref="E4:F4"/>
    <mergeCell ref="B5:C5"/>
    <mergeCell ref="B6:C6"/>
    <mergeCell ref="B114:C114"/>
    <mergeCell ref="D114:E114"/>
    <mergeCell ref="B115:C115"/>
    <mergeCell ref="D115:E115"/>
  </mergeCells>
  <conditionalFormatting sqref="E9:E113">
    <cfRule type="cellIs" dxfId="7" priority="1" operator="greaterThan">
      <formula>0</formula>
    </cfRule>
    <cfRule type="cellIs" dxfId="6" priority="2" operator="greaterThan">
      <formula>0</formula>
    </cfRule>
    <cfRule type="cellIs" priority="3" operator="greaterThan">
      <formula>0</formula>
    </cfRule>
  </conditionalFormatting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73E0E-5A71-42E2-B954-4B1CBE8729CC}">
  <dimension ref="A1:Z116"/>
  <sheetViews>
    <sheetView workbookViewId="0">
      <pane xSplit="1" ySplit="8" topLeftCell="B101" activePane="bottomRight" state="frozen"/>
      <selection pane="topRight" activeCell="B1" sqref="B1"/>
      <selection pane="bottomLeft" activeCell="A9" sqref="A9"/>
      <selection pane="bottomRight" activeCell="A8" sqref="A8:F113"/>
    </sheetView>
  </sheetViews>
  <sheetFormatPr defaultColWidth="17.28515625" defaultRowHeight="15" customHeight="1" x14ac:dyDescent="0.2"/>
  <cols>
    <col min="1" max="1" width="13.28515625" customWidth="1"/>
    <col min="2" max="2" width="7.42578125" customWidth="1"/>
    <col min="3" max="3" width="47" customWidth="1"/>
    <col min="4" max="4" width="11.85546875" customWidth="1"/>
    <col min="5" max="5" width="12.140625" customWidth="1"/>
    <col min="6" max="6" width="11.5703125" customWidth="1"/>
    <col min="7" max="26" width="9.140625" customWidth="1"/>
  </cols>
  <sheetData>
    <row r="1" spans="1:26" ht="24.6" customHeight="1" x14ac:dyDescent="0.3">
      <c r="A1" s="68" t="s">
        <v>0</v>
      </c>
      <c r="B1" s="69"/>
      <c r="C1" s="69"/>
      <c r="D1" s="69"/>
      <c r="E1" s="69"/>
      <c r="F1" s="6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9.45" customHeight="1" x14ac:dyDescent="0.2">
      <c r="A2" s="70" t="s">
        <v>3</v>
      </c>
      <c r="B2" s="71"/>
      <c r="C2" s="71"/>
      <c r="D2" s="71"/>
      <c r="E2" s="71"/>
      <c r="F2" s="7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.6" customHeight="1" x14ac:dyDescent="0.3">
      <c r="A3" s="24" t="s">
        <v>155</v>
      </c>
      <c r="B3" s="72"/>
      <c r="C3" s="73"/>
      <c r="D3" s="7"/>
      <c r="E3" s="7"/>
      <c r="F3" s="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45" customHeight="1" x14ac:dyDescent="0.3">
      <c r="A4" s="25" t="s">
        <v>156</v>
      </c>
      <c r="B4" s="74"/>
      <c r="C4" s="75"/>
      <c r="D4" s="27" t="s">
        <v>154</v>
      </c>
      <c r="E4" s="76"/>
      <c r="F4" s="7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45" customHeight="1" x14ac:dyDescent="0.3">
      <c r="A5" s="26" t="s">
        <v>157</v>
      </c>
      <c r="B5" s="74"/>
      <c r="C5" s="75"/>
      <c r="D5" s="6"/>
      <c r="E5" s="6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45" customHeight="1" x14ac:dyDescent="0.3">
      <c r="A6" s="23" t="s">
        <v>158</v>
      </c>
      <c r="B6" s="61"/>
      <c r="C6" s="61"/>
      <c r="D6" s="7"/>
      <c r="E6" s="5"/>
      <c r="F6" s="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.15" customHeight="1" thickBot="1" x14ac:dyDescent="0.3">
      <c r="A7" s="8"/>
      <c r="B7" s="5"/>
      <c r="C7" s="5"/>
      <c r="D7" s="5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6.6" customHeight="1" thickBot="1" x14ac:dyDescent="0.25">
      <c r="A8" s="14" t="s">
        <v>4</v>
      </c>
      <c r="B8" s="35" t="s">
        <v>200</v>
      </c>
      <c r="C8" s="16" t="s">
        <v>86</v>
      </c>
      <c r="D8" s="15" t="s">
        <v>5</v>
      </c>
      <c r="E8" s="15" t="s">
        <v>75</v>
      </c>
      <c r="F8" s="15" t="s">
        <v>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9.5" customHeight="1" x14ac:dyDescent="0.2">
      <c r="A9" s="33" t="s">
        <v>7</v>
      </c>
      <c r="B9" s="11" t="s">
        <v>76</v>
      </c>
      <c r="C9" s="17" t="s">
        <v>87</v>
      </c>
      <c r="D9" s="36">
        <v>12.81</v>
      </c>
      <c r="E9" s="18"/>
      <c r="F9" s="10">
        <f t="shared" ref="F9:F78" si="0">D9*E9</f>
        <v>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6" ht="19.5" customHeight="1" x14ac:dyDescent="0.2">
      <c r="A10" s="34" t="s">
        <v>8</v>
      </c>
      <c r="B10" s="11" t="s">
        <v>77</v>
      </c>
      <c r="C10" s="12" t="s">
        <v>88</v>
      </c>
      <c r="D10" s="36">
        <v>8.8000000000000007</v>
      </c>
      <c r="E10" s="19"/>
      <c r="F10" s="13">
        <f t="shared" si="0"/>
        <v>0</v>
      </c>
      <c r="G10" s="1"/>
      <c r="H10" s="1"/>
      <c r="I10" s="1"/>
      <c r="J10" s="1"/>
      <c r="K10" s="1"/>
      <c r="L10" s="1"/>
      <c r="M10" s="1"/>
      <c r="N10" s="1"/>
      <c r="O10" s="3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6" ht="19.5" customHeight="1" x14ac:dyDescent="0.2">
      <c r="A11" s="34" t="s">
        <v>9</v>
      </c>
      <c r="B11" s="11" t="s">
        <v>79</v>
      </c>
      <c r="C11" s="12" t="s">
        <v>89</v>
      </c>
      <c r="D11" s="36">
        <v>5.96</v>
      </c>
      <c r="E11" s="19"/>
      <c r="F11" s="13">
        <f t="shared" si="0"/>
        <v>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 ht="19.5" customHeight="1" x14ac:dyDescent="0.2">
      <c r="A12" s="34" t="s">
        <v>10</v>
      </c>
      <c r="B12" s="11" t="s">
        <v>77</v>
      </c>
      <c r="C12" s="12" t="s">
        <v>90</v>
      </c>
      <c r="D12" s="36">
        <v>4.0999999999999996</v>
      </c>
      <c r="E12" s="19"/>
      <c r="F12" s="13">
        <f t="shared" si="0"/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6" ht="19.5" customHeight="1" x14ac:dyDescent="0.2">
      <c r="A13" s="34" t="s">
        <v>11</v>
      </c>
      <c r="B13" s="11" t="s">
        <v>80</v>
      </c>
      <c r="C13" s="12" t="s">
        <v>91</v>
      </c>
      <c r="D13" s="36">
        <v>0.08</v>
      </c>
      <c r="E13" s="19"/>
      <c r="F13" s="13">
        <f t="shared" si="0"/>
        <v>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6" ht="19.5" customHeight="1" x14ac:dyDescent="0.2">
      <c r="A14" s="46" t="s">
        <v>245</v>
      </c>
      <c r="B14" s="11" t="s">
        <v>81</v>
      </c>
      <c r="C14" s="12" t="s">
        <v>246</v>
      </c>
      <c r="D14" s="36">
        <v>0.28000000000000003</v>
      </c>
      <c r="E14" s="19"/>
      <c r="F14" s="13">
        <f t="shared" si="0"/>
        <v>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6" ht="19.5" customHeight="1" x14ac:dyDescent="0.2">
      <c r="A15" s="34" t="s">
        <v>12</v>
      </c>
      <c r="B15" s="11" t="s">
        <v>81</v>
      </c>
      <c r="C15" s="12" t="s">
        <v>92</v>
      </c>
      <c r="D15" s="36">
        <v>0.27</v>
      </c>
      <c r="E15" s="19"/>
      <c r="F15" s="13">
        <f t="shared" si="0"/>
        <v>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6" ht="19.5" customHeight="1" x14ac:dyDescent="0.2">
      <c r="A16" s="34" t="s">
        <v>13</v>
      </c>
      <c r="B16" s="11" t="s">
        <v>77</v>
      </c>
      <c r="C16" s="12" t="s">
        <v>93</v>
      </c>
      <c r="D16" s="36">
        <v>0.17</v>
      </c>
      <c r="E16" s="19"/>
      <c r="F16" s="13">
        <f t="shared" si="0"/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6" ht="19.5" customHeight="1" x14ac:dyDescent="0.2">
      <c r="A17" s="46" t="s">
        <v>14</v>
      </c>
      <c r="B17" s="11" t="s">
        <v>77</v>
      </c>
      <c r="C17" s="12" t="s">
        <v>94</v>
      </c>
      <c r="D17" s="36">
        <v>0.38</v>
      </c>
      <c r="E17" s="19"/>
      <c r="F17" s="13">
        <f t="shared" si="0"/>
        <v>0</v>
      </c>
    </row>
    <row r="18" spans="1:6" ht="19.5" customHeight="1" x14ac:dyDescent="0.2">
      <c r="A18" s="46" t="s">
        <v>221</v>
      </c>
      <c r="B18" s="11" t="s">
        <v>81</v>
      </c>
      <c r="C18" s="12" t="s">
        <v>223</v>
      </c>
      <c r="D18" s="36">
        <v>49.2</v>
      </c>
      <c r="E18" s="19"/>
      <c r="F18" s="13">
        <f t="shared" si="0"/>
        <v>0</v>
      </c>
    </row>
    <row r="19" spans="1:6" ht="19.5" customHeight="1" x14ac:dyDescent="0.2">
      <c r="A19" s="46" t="s">
        <v>222</v>
      </c>
      <c r="B19" s="11" t="s">
        <v>81</v>
      </c>
      <c r="C19" s="12" t="s">
        <v>224</v>
      </c>
      <c r="D19" s="36">
        <v>37.200000000000003</v>
      </c>
      <c r="E19" s="19"/>
      <c r="F19" s="13">
        <f t="shared" si="0"/>
        <v>0</v>
      </c>
    </row>
    <row r="20" spans="1:6" ht="19.5" customHeight="1" x14ac:dyDescent="0.2">
      <c r="A20" s="34" t="s">
        <v>15</v>
      </c>
      <c r="B20" s="11" t="s">
        <v>79</v>
      </c>
      <c r="C20" s="12" t="s">
        <v>229</v>
      </c>
      <c r="D20" s="36">
        <v>0.83</v>
      </c>
      <c r="E20" s="19"/>
      <c r="F20" s="13">
        <f t="shared" si="0"/>
        <v>0</v>
      </c>
    </row>
    <row r="21" spans="1:6" ht="19.5" customHeight="1" x14ac:dyDescent="0.2">
      <c r="A21" s="34" t="s">
        <v>16</v>
      </c>
      <c r="B21" s="11" t="s">
        <v>79</v>
      </c>
      <c r="C21" s="12" t="s">
        <v>230</v>
      </c>
      <c r="D21" s="36">
        <v>0.83</v>
      </c>
      <c r="E21" s="19"/>
      <c r="F21" s="13">
        <f t="shared" si="0"/>
        <v>0</v>
      </c>
    </row>
    <row r="22" spans="1:6" ht="19.5" customHeight="1" x14ac:dyDescent="0.2">
      <c r="A22" s="34" t="s">
        <v>17</v>
      </c>
      <c r="B22" s="11" t="s">
        <v>79</v>
      </c>
      <c r="C22" s="12" t="s">
        <v>231</v>
      </c>
      <c r="D22" s="36">
        <v>0.83</v>
      </c>
      <c r="E22" s="19"/>
      <c r="F22" s="13">
        <f t="shared" si="0"/>
        <v>0</v>
      </c>
    </row>
    <row r="23" spans="1:6" ht="19.5" customHeight="1" x14ac:dyDescent="0.2">
      <c r="A23" s="34" t="s">
        <v>18</v>
      </c>
      <c r="B23" s="11" t="s">
        <v>82</v>
      </c>
      <c r="C23" s="12" t="s">
        <v>98</v>
      </c>
      <c r="D23" s="36">
        <v>2.35</v>
      </c>
      <c r="E23" s="19"/>
      <c r="F23" s="13">
        <f t="shared" si="0"/>
        <v>0</v>
      </c>
    </row>
    <row r="24" spans="1:6" ht="19.5" customHeight="1" x14ac:dyDescent="0.2">
      <c r="A24" s="34" t="s">
        <v>19</v>
      </c>
      <c r="B24" s="11" t="s">
        <v>80</v>
      </c>
      <c r="C24" s="12" t="s">
        <v>99</v>
      </c>
      <c r="D24" s="36">
        <v>0.66</v>
      </c>
      <c r="E24" s="19"/>
      <c r="F24" s="13">
        <f t="shared" si="0"/>
        <v>0</v>
      </c>
    </row>
    <row r="25" spans="1:6" ht="19.5" customHeight="1" x14ac:dyDescent="0.2">
      <c r="A25" s="34" t="s">
        <v>20</v>
      </c>
      <c r="B25" s="11" t="s">
        <v>77</v>
      </c>
      <c r="C25" s="12" t="s">
        <v>100</v>
      </c>
      <c r="D25" s="36">
        <v>13.32</v>
      </c>
      <c r="E25" s="19"/>
      <c r="F25" s="13">
        <f t="shared" si="0"/>
        <v>0</v>
      </c>
    </row>
    <row r="26" spans="1:6" ht="19.5" customHeight="1" x14ac:dyDescent="0.2">
      <c r="A26" s="34" t="s">
        <v>21</v>
      </c>
      <c r="B26" s="11" t="s">
        <v>81</v>
      </c>
      <c r="C26" s="12" t="s">
        <v>101</v>
      </c>
      <c r="D26" s="36">
        <v>0.28000000000000003</v>
      </c>
      <c r="E26" s="19"/>
      <c r="F26" s="13">
        <f t="shared" si="0"/>
        <v>0</v>
      </c>
    </row>
    <row r="27" spans="1:6" ht="19.5" customHeight="1" x14ac:dyDescent="0.2">
      <c r="A27" s="34" t="s">
        <v>22</v>
      </c>
      <c r="B27" s="11" t="s">
        <v>80</v>
      </c>
      <c r="C27" s="12" t="s">
        <v>102</v>
      </c>
      <c r="D27" s="36">
        <v>37</v>
      </c>
      <c r="E27" s="19"/>
      <c r="F27" s="13">
        <f t="shared" si="0"/>
        <v>0</v>
      </c>
    </row>
    <row r="28" spans="1:6" ht="19.5" customHeight="1" x14ac:dyDescent="0.2">
      <c r="A28" s="34" t="s">
        <v>23</v>
      </c>
      <c r="B28" s="11" t="s">
        <v>80</v>
      </c>
      <c r="C28" s="12" t="s">
        <v>103</v>
      </c>
      <c r="D28" s="36">
        <v>27.5</v>
      </c>
      <c r="E28" s="19"/>
      <c r="F28" s="13">
        <f t="shared" si="0"/>
        <v>0</v>
      </c>
    </row>
    <row r="29" spans="1:6" ht="19.5" customHeight="1" x14ac:dyDescent="0.2">
      <c r="A29" s="34" t="s">
        <v>24</v>
      </c>
      <c r="B29" s="11" t="s">
        <v>80</v>
      </c>
      <c r="C29" s="12" t="s">
        <v>104</v>
      </c>
      <c r="D29" s="36">
        <v>27.5</v>
      </c>
      <c r="E29" s="19"/>
      <c r="F29" s="13">
        <f t="shared" si="0"/>
        <v>0</v>
      </c>
    </row>
    <row r="30" spans="1:6" ht="19.5" customHeight="1" x14ac:dyDescent="0.2">
      <c r="A30" s="34" t="s">
        <v>25</v>
      </c>
      <c r="B30" s="11" t="s">
        <v>80</v>
      </c>
      <c r="C30" s="12" t="s">
        <v>105</v>
      </c>
      <c r="D30" s="36">
        <v>27.5</v>
      </c>
      <c r="E30" s="19"/>
      <c r="F30" s="13">
        <f t="shared" si="0"/>
        <v>0</v>
      </c>
    </row>
    <row r="31" spans="1:6" ht="19.5" customHeight="1" x14ac:dyDescent="0.2">
      <c r="A31" s="34" t="s">
        <v>27</v>
      </c>
      <c r="B31" s="11" t="s">
        <v>80</v>
      </c>
      <c r="C31" s="12" t="s">
        <v>107</v>
      </c>
      <c r="D31" s="36">
        <v>49</v>
      </c>
      <c r="E31" s="19"/>
      <c r="F31" s="13">
        <f t="shared" si="0"/>
        <v>0</v>
      </c>
    </row>
    <row r="32" spans="1:6" ht="19.5" customHeight="1" x14ac:dyDescent="0.2">
      <c r="A32" s="34" t="s">
        <v>192</v>
      </c>
      <c r="B32" s="11" t="s">
        <v>81</v>
      </c>
      <c r="C32" s="12" t="s">
        <v>196</v>
      </c>
      <c r="D32" s="36">
        <v>0.74</v>
      </c>
      <c r="E32" s="19"/>
      <c r="F32" s="13">
        <f t="shared" si="0"/>
        <v>0</v>
      </c>
    </row>
    <row r="33" spans="1:6" ht="19.5" customHeight="1" x14ac:dyDescent="0.2">
      <c r="A33" s="34" t="s">
        <v>193</v>
      </c>
      <c r="B33" s="11" t="s">
        <v>81</v>
      </c>
      <c r="C33" s="12" t="s">
        <v>197</v>
      </c>
      <c r="D33" s="36">
        <v>2.02</v>
      </c>
      <c r="E33" s="19"/>
      <c r="F33" s="13">
        <f t="shared" si="0"/>
        <v>0</v>
      </c>
    </row>
    <row r="34" spans="1:6" ht="19.5" customHeight="1" x14ac:dyDescent="0.2">
      <c r="A34" s="34" t="s">
        <v>28</v>
      </c>
      <c r="B34" s="11" t="s">
        <v>80</v>
      </c>
      <c r="C34" s="12" t="s">
        <v>108</v>
      </c>
      <c r="D34" s="36">
        <v>50</v>
      </c>
      <c r="E34" s="19"/>
      <c r="F34" s="13">
        <f t="shared" si="0"/>
        <v>0</v>
      </c>
    </row>
    <row r="35" spans="1:6" ht="19.5" customHeight="1" x14ac:dyDescent="0.2">
      <c r="A35" s="46" t="s">
        <v>232</v>
      </c>
      <c r="B35" s="11" t="s">
        <v>80</v>
      </c>
      <c r="C35" s="12" t="s">
        <v>233</v>
      </c>
      <c r="D35" s="36">
        <v>11.7</v>
      </c>
      <c r="E35" s="19"/>
      <c r="F35" s="13">
        <f t="shared" si="0"/>
        <v>0</v>
      </c>
    </row>
    <row r="36" spans="1:6" ht="19.5" customHeight="1" x14ac:dyDescent="0.2">
      <c r="A36" s="34" t="s">
        <v>168</v>
      </c>
      <c r="B36" s="11" t="s">
        <v>169</v>
      </c>
      <c r="C36" s="12" t="s">
        <v>170</v>
      </c>
      <c r="D36" s="36">
        <v>1.452</v>
      </c>
      <c r="E36" s="19"/>
      <c r="F36" s="13">
        <f t="shared" si="0"/>
        <v>0</v>
      </c>
    </row>
    <row r="37" spans="1:6" ht="19.5" customHeight="1" x14ac:dyDescent="0.2">
      <c r="A37" s="34" t="s">
        <v>29</v>
      </c>
      <c r="B37" s="11" t="s">
        <v>77</v>
      </c>
      <c r="C37" s="12" t="s">
        <v>109</v>
      </c>
      <c r="D37" s="36">
        <v>0.70499999999999996</v>
      </c>
      <c r="E37" s="19"/>
      <c r="F37" s="13">
        <f t="shared" si="0"/>
        <v>0</v>
      </c>
    </row>
    <row r="38" spans="1:6" ht="19.5" customHeight="1" x14ac:dyDescent="0.2">
      <c r="A38" s="46" t="s">
        <v>235</v>
      </c>
      <c r="B38" s="11" t="s">
        <v>80</v>
      </c>
      <c r="C38" s="12" t="s">
        <v>236</v>
      </c>
      <c r="D38" s="36">
        <v>42.15</v>
      </c>
      <c r="E38" s="19"/>
      <c r="F38" s="13">
        <f t="shared" si="0"/>
        <v>0</v>
      </c>
    </row>
    <row r="39" spans="1:6" ht="19.5" customHeight="1" x14ac:dyDescent="0.2">
      <c r="A39" s="46" t="s">
        <v>234</v>
      </c>
      <c r="B39" s="11" t="s">
        <v>80</v>
      </c>
      <c r="C39" s="12" t="s">
        <v>237</v>
      </c>
      <c r="D39" s="36">
        <v>43.1</v>
      </c>
      <c r="E39" s="19"/>
      <c r="F39" s="13">
        <f t="shared" si="0"/>
        <v>0</v>
      </c>
    </row>
    <row r="40" spans="1:6" ht="19.5" customHeight="1" x14ac:dyDescent="0.2">
      <c r="A40" s="34" t="s">
        <v>194</v>
      </c>
      <c r="B40" s="11" t="s">
        <v>77</v>
      </c>
      <c r="C40" s="12" t="s">
        <v>198</v>
      </c>
      <c r="D40" s="36">
        <v>17.64</v>
      </c>
      <c r="E40" s="19"/>
      <c r="F40" s="13">
        <f t="shared" si="0"/>
        <v>0</v>
      </c>
    </row>
    <row r="41" spans="1:6" ht="19.5" customHeight="1" x14ac:dyDescent="0.2">
      <c r="A41" s="34" t="s">
        <v>30</v>
      </c>
      <c r="B41" s="11" t="s">
        <v>82</v>
      </c>
      <c r="C41" s="12" t="s">
        <v>110</v>
      </c>
      <c r="D41" s="36">
        <v>3.08</v>
      </c>
      <c r="E41" s="19"/>
      <c r="F41" s="13">
        <f t="shared" si="0"/>
        <v>0</v>
      </c>
    </row>
    <row r="42" spans="1:6" ht="19.5" customHeight="1" x14ac:dyDescent="0.2">
      <c r="A42" s="34" t="s">
        <v>31</v>
      </c>
      <c r="B42" s="11" t="s">
        <v>82</v>
      </c>
      <c r="C42" s="12" t="s">
        <v>111</v>
      </c>
      <c r="D42" s="36">
        <v>3.5</v>
      </c>
      <c r="E42" s="19"/>
      <c r="F42" s="13">
        <f t="shared" si="0"/>
        <v>0</v>
      </c>
    </row>
    <row r="43" spans="1:6" ht="19.5" customHeight="1" x14ac:dyDescent="0.2">
      <c r="A43" s="34" t="s">
        <v>32</v>
      </c>
      <c r="B43" s="11" t="s">
        <v>82</v>
      </c>
      <c r="C43" s="12" t="s">
        <v>112</v>
      </c>
      <c r="D43" s="36">
        <v>1.57</v>
      </c>
      <c r="E43" s="19"/>
      <c r="F43" s="13">
        <f t="shared" si="0"/>
        <v>0</v>
      </c>
    </row>
    <row r="44" spans="1:6" ht="19.5" customHeight="1" x14ac:dyDescent="0.2">
      <c r="A44" s="34" t="s">
        <v>33</v>
      </c>
      <c r="B44" s="11" t="s">
        <v>77</v>
      </c>
      <c r="C44" s="12" t="s">
        <v>113</v>
      </c>
      <c r="D44" s="36">
        <v>2.36</v>
      </c>
      <c r="E44" s="19"/>
      <c r="F44" s="13">
        <f t="shared" si="0"/>
        <v>0</v>
      </c>
    </row>
    <row r="45" spans="1:6" ht="19.5" customHeight="1" x14ac:dyDescent="0.2">
      <c r="A45" s="46" t="s">
        <v>238</v>
      </c>
      <c r="B45" s="11" t="s">
        <v>82</v>
      </c>
      <c r="C45" s="12" t="s">
        <v>239</v>
      </c>
      <c r="D45" s="36">
        <v>1.41</v>
      </c>
      <c r="E45" s="19"/>
      <c r="F45" s="13">
        <f t="shared" si="0"/>
        <v>0</v>
      </c>
    </row>
    <row r="46" spans="1:6" ht="19.5" customHeight="1" x14ac:dyDescent="0.2">
      <c r="A46" s="34" t="s">
        <v>34</v>
      </c>
      <c r="B46" s="11" t="s">
        <v>81</v>
      </c>
      <c r="C46" s="12" t="s">
        <v>114</v>
      </c>
      <c r="D46" s="36">
        <v>2.72</v>
      </c>
      <c r="E46" s="19"/>
      <c r="F46" s="13">
        <f t="shared" si="0"/>
        <v>0</v>
      </c>
    </row>
    <row r="47" spans="1:6" ht="19.5" customHeight="1" x14ac:dyDescent="0.2">
      <c r="A47" s="34" t="s">
        <v>35</v>
      </c>
      <c r="B47" s="11" t="s">
        <v>81</v>
      </c>
      <c r="C47" s="12" t="s">
        <v>115</v>
      </c>
      <c r="D47" s="36">
        <v>2.72</v>
      </c>
      <c r="E47" s="19"/>
      <c r="F47" s="13">
        <f t="shared" si="0"/>
        <v>0</v>
      </c>
    </row>
    <row r="48" spans="1:6" ht="19.5" customHeight="1" x14ac:dyDescent="0.2">
      <c r="A48" s="34" t="s">
        <v>36</v>
      </c>
      <c r="B48" s="11" t="s">
        <v>81</v>
      </c>
      <c r="C48" s="12" t="s">
        <v>116</v>
      </c>
      <c r="D48" s="36">
        <v>2.72</v>
      </c>
      <c r="E48" s="19"/>
      <c r="F48" s="13">
        <f t="shared" si="0"/>
        <v>0</v>
      </c>
    </row>
    <row r="49" spans="1:6" ht="19.5" customHeight="1" x14ac:dyDescent="0.2">
      <c r="A49" s="34" t="s">
        <v>37</v>
      </c>
      <c r="B49" s="11" t="s">
        <v>81</v>
      </c>
      <c r="C49" s="12" t="s">
        <v>117</v>
      </c>
      <c r="D49" s="36">
        <v>2.72</v>
      </c>
      <c r="E49" s="19"/>
      <c r="F49" s="13">
        <f t="shared" si="0"/>
        <v>0</v>
      </c>
    </row>
    <row r="50" spans="1:6" ht="19.5" customHeight="1" x14ac:dyDescent="0.2">
      <c r="A50" s="34" t="s">
        <v>38</v>
      </c>
      <c r="B50" s="11" t="s">
        <v>81</v>
      </c>
      <c r="C50" s="12" t="s">
        <v>118</v>
      </c>
      <c r="D50" s="36">
        <v>2.72</v>
      </c>
      <c r="E50" s="19"/>
      <c r="F50" s="13">
        <f t="shared" si="0"/>
        <v>0</v>
      </c>
    </row>
    <row r="51" spans="1:6" ht="19.5" customHeight="1" x14ac:dyDescent="0.2">
      <c r="A51" s="34" t="s">
        <v>39</v>
      </c>
      <c r="B51" s="11" t="s">
        <v>81</v>
      </c>
      <c r="C51" s="12" t="s">
        <v>119</v>
      </c>
      <c r="D51" s="36">
        <v>2.72</v>
      </c>
      <c r="E51" s="19"/>
      <c r="F51" s="13">
        <f t="shared" si="0"/>
        <v>0</v>
      </c>
    </row>
    <row r="52" spans="1:6" ht="19.5" customHeight="1" x14ac:dyDescent="0.2">
      <c r="A52" s="34" t="s">
        <v>40</v>
      </c>
      <c r="B52" s="11" t="s">
        <v>81</v>
      </c>
      <c r="C52" s="12" t="s">
        <v>120</v>
      </c>
      <c r="D52" s="36">
        <v>2.72</v>
      </c>
      <c r="E52" s="19"/>
      <c r="F52" s="13">
        <f t="shared" si="0"/>
        <v>0</v>
      </c>
    </row>
    <row r="53" spans="1:6" ht="19.5" customHeight="1" x14ac:dyDescent="0.2">
      <c r="A53" s="34" t="s">
        <v>41</v>
      </c>
      <c r="B53" s="11" t="s">
        <v>81</v>
      </c>
      <c r="C53" s="12" t="s">
        <v>121</v>
      </c>
      <c r="D53" s="36">
        <v>2.72</v>
      </c>
      <c r="E53" s="19"/>
      <c r="F53" s="13">
        <f t="shared" si="0"/>
        <v>0</v>
      </c>
    </row>
    <row r="54" spans="1:6" ht="19.5" customHeight="1" x14ac:dyDescent="0.2">
      <c r="A54" s="34" t="s">
        <v>42</v>
      </c>
      <c r="B54" s="11" t="s">
        <v>81</v>
      </c>
      <c r="C54" s="12" t="s">
        <v>122</v>
      </c>
      <c r="D54" s="36">
        <v>2.72</v>
      </c>
      <c r="E54" s="19"/>
      <c r="F54" s="13">
        <f t="shared" si="0"/>
        <v>0</v>
      </c>
    </row>
    <row r="55" spans="1:6" ht="19.5" customHeight="1" x14ac:dyDescent="0.2">
      <c r="A55" s="34" t="s">
        <v>43</v>
      </c>
      <c r="B55" s="11" t="s">
        <v>81</v>
      </c>
      <c r="C55" s="12" t="s">
        <v>123</v>
      </c>
      <c r="D55" s="36">
        <v>2.72</v>
      </c>
      <c r="E55" s="19"/>
      <c r="F55" s="13">
        <f t="shared" si="0"/>
        <v>0</v>
      </c>
    </row>
    <row r="56" spans="1:6" ht="19.5" customHeight="1" x14ac:dyDescent="0.2">
      <c r="A56" s="34" t="s">
        <v>44</v>
      </c>
      <c r="B56" s="11" t="s">
        <v>81</v>
      </c>
      <c r="C56" s="12" t="s">
        <v>124</v>
      </c>
      <c r="D56" s="36">
        <v>2.72</v>
      </c>
      <c r="E56" s="19"/>
      <c r="F56" s="13">
        <f t="shared" si="0"/>
        <v>0</v>
      </c>
    </row>
    <row r="57" spans="1:6" ht="19.5" customHeight="1" x14ac:dyDescent="0.2">
      <c r="A57" s="34" t="s">
        <v>45</v>
      </c>
      <c r="B57" s="11" t="s">
        <v>81</v>
      </c>
      <c r="C57" s="12" t="s">
        <v>125</v>
      </c>
      <c r="D57" s="36">
        <v>2.72</v>
      </c>
      <c r="E57" s="19"/>
      <c r="F57" s="13">
        <f t="shared" si="0"/>
        <v>0</v>
      </c>
    </row>
    <row r="58" spans="1:6" ht="19.5" customHeight="1" x14ac:dyDescent="0.2">
      <c r="A58" s="34" t="s">
        <v>46</v>
      </c>
      <c r="B58" s="11" t="s">
        <v>81</v>
      </c>
      <c r="C58" s="12" t="s">
        <v>126</v>
      </c>
      <c r="D58" s="36">
        <v>2.72</v>
      </c>
      <c r="E58" s="19"/>
      <c r="F58" s="13">
        <f t="shared" si="0"/>
        <v>0</v>
      </c>
    </row>
    <row r="59" spans="1:6" ht="19.5" customHeight="1" x14ac:dyDescent="0.2">
      <c r="A59" s="34" t="s">
        <v>47</v>
      </c>
      <c r="B59" s="11" t="s">
        <v>81</v>
      </c>
      <c r="C59" s="12" t="s">
        <v>127</v>
      </c>
      <c r="D59" s="36">
        <v>2.72</v>
      </c>
      <c r="E59" s="19"/>
      <c r="F59" s="13">
        <f t="shared" si="0"/>
        <v>0</v>
      </c>
    </row>
    <row r="60" spans="1:6" ht="19.5" customHeight="1" x14ac:dyDescent="0.2">
      <c r="A60" s="34" t="s">
        <v>48</v>
      </c>
      <c r="B60" s="11" t="s">
        <v>81</v>
      </c>
      <c r="C60" s="12" t="s">
        <v>128</v>
      </c>
      <c r="D60" s="36">
        <v>2.72</v>
      </c>
      <c r="E60" s="19"/>
      <c r="F60" s="13">
        <f t="shared" si="0"/>
        <v>0</v>
      </c>
    </row>
    <row r="61" spans="1:6" ht="19.5" customHeight="1" x14ac:dyDescent="0.2">
      <c r="A61" s="34" t="s">
        <v>49</v>
      </c>
      <c r="B61" s="11" t="s">
        <v>81</v>
      </c>
      <c r="C61" s="12" t="s">
        <v>129</v>
      </c>
      <c r="D61" s="36">
        <v>2.72</v>
      </c>
      <c r="E61" s="19"/>
      <c r="F61" s="13">
        <f t="shared" si="0"/>
        <v>0</v>
      </c>
    </row>
    <row r="62" spans="1:6" ht="19.5" customHeight="1" x14ac:dyDescent="0.2">
      <c r="A62" s="34" t="s">
        <v>50</v>
      </c>
      <c r="B62" s="11" t="s">
        <v>81</v>
      </c>
      <c r="C62" s="12" t="s">
        <v>130</v>
      </c>
      <c r="D62" s="36">
        <v>2.72</v>
      </c>
      <c r="E62" s="19"/>
      <c r="F62" s="13">
        <f t="shared" si="0"/>
        <v>0</v>
      </c>
    </row>
    <row r="63" spans="1:6" ht="19.5" customHeight="1" x14ac:dyDescent="0.2">
      <c r="A63" s="34" t="s">
        <v>51</v>
      </c>
      <c r="B63" s="11" t="s">
        <v>81</v>
      </c>
      <c r="C63" s="12" t="s">
        <v>131</v>
      </c>
      <c r="D63" s="36">
        <v>2.72</v>
      </c>
      <c r="E63" s="19"/>
      <c r="F63" s="13">
        <f t="shared" si="0"/>
        <v>0</v>
      </c>
    </row>
    <row r="64" spans="1:6" ht="19.5" customHeight="1" x14ac:dyDescent="0.2">
      <c r="A64" s="34" t="s">
        <v>52</v>
      </c>
      <c r="B64" s="11" t="s">
        <v>81</v>
      </c>
      <c r="C64" s="12" t="s">
        <v>132</v>
      </c>
      <c r="D64" s="36">
        <v>12.23</v>
      </c>
      <c r="E64" s="19"/>
      <c r="F64" s="13">
        <f t="shared" si="0"/>
        <v>0</v>
      </c>
    </row>
    <row r="65" spans="1:6" ht="19.5" customHeight="1" x14ac:dyDescent="0.2">
      <c r="A65" s="34" t="s">
        <v>53</v>
      </c>
      <c r="B65" s="11" t="s">
        <v>81</v>
      </c>
      <c r="C65" s="12" t="s">
        <v>133</v>
      </c>
      <c r="D65" s="36">
        <v>9.1999999999999993</v>
      </c>
      <c r="E65" s="19"/>
      <c r="F65" s="13">
        <f t="shared" si="0"/>
        <v>0</v>
      </c>
    </row>
    <row r="66" spans="1:6" ht="19.5" customHeight="1" x14ac:dyDescent="0.2">
      <c r="A66" s="34" t="s">
        <v>54</v>
      </c>
      <c r="B66" s="11" t="s">
        <v>77</v>
      </c>
      <c r="C66" s="12" t="s">
        <v>201</v>
      </c>
      <c r="D66" s="36">
        <v>1.25</v>
      </c>
      <c r="E66" s="19"/>
      <c r="F66" s="13">
        <f t="shared" si="0"/>
        <v>0</v>
      </c>
    </row>
    <row r="67" spans="1:6" ht="19.5" customHeight="1" x14ac:dyDescent="0.2">
      <c r="A67" s="34" t="s">
        <v>55</v>
      </c>
      <c r="B67" s="11" t="s">
        <v>78</v>
      </c>
      <c r="C67" s="12" t="s">
        <v>134</v>
      </c>
      <c r="D67" s="36">
        <v>0.95</v>
      </c>
      <c r="E67" s="19"/>
      <c r="F67" s="13">
        <f t="shared" si="0"/>
        <v>0</v>
      </c>
    </row>
    <row r="68" spans="1:6" ht="19.5" customHeight="1" x14ac:dyDescent="0.2">
      <c r="A68" s="34" t="s">
        <v>56</v>
      </c>
      <c r="B68" s="11" t="s">
        <v>83</v>
      </c>
      <c r="C68" s="12" t="s">
        <v>135</v>
      </c>
      <c r="D68" s="36">
        <v>7.5</v>
      </c>
      <c r="E68" s="19"/>
      <c r="F68" s="13">
        <f t="shared" si="0"/>
        <v>0</v>
      </c>
    </row>
    <row r="69" spans="1:6" ht="19.5" customHeight="1" x14ac:dyDescent="0.2">
      <c r="A69" s="34" t="s">
        <v>57</v>
      </c>
      <c r="B69" s="11" t="s">
        <v>84</v>
      </c>
      <c r="C69" s="12" t="s">
        <v>136</v>
      </c>
      <c r="D69" s="36">
        <v>42.99</v>
      </c>
      <c r="E69" s="19"/>
      <c r="F69" s="13">
        <f t="shared" si="0"/>
        <v>0</v>
      </c>
    </row>
    <row r="70" spans="1:6" ht="19.5" customHeight="1" x14ac:dyDescent="0.2">
      <c r="A70" s="34" t="s">
        <v>58</v>
      </c>
      <c r="B70" s="11" t="s">
        <v>85</v>
      </c>
      <c r="C70" s="12" t="s">
        <v>137</v>
      </c>
      <c r="D70" s="36">
        <v>5.27</v>
      </c>
      <c r="E70" s="19"/>
      <c r="F70" s="13">
        <f t="shared" si="0"/>
        <v>0</v>
      </c>
    </row>
    <row r="71" spans="1:6" ht="19.5" customHeight="1" x14ac:dyDescent="0.2">
      <c r="A71" s="34" t="s">
        <v>59</v>
      </c>
      <c r="B71" s="11" t="s">
        <v>85</v>
      </c>
      <c r="C71" s="12" t="s">
        <v>138</v>
      </c>
      <c r="D71" s="36">
        <v>6.25</v>
      </c>
      <c r="E71" s="19"/>
      <c r="F71" s="13">
        <f t="shared" si="0"/>
        <v>0</v>
      </c>
    </row>
    <row r="72" spans="1:6" ht="19.5" customHeight="1" x14ac:dyDescent="0.2">
      <c r="A72" s="34" t="s">
        <v>60</v>
      </c>
      <c r="B72" s="11" t="s">
        <v>85</v>
      </c>
      <c r="C72" s="12" t="s">
        <v>139</v>
      </c>
      <c r="D72" s="36">
        <v>6.25</v>
      </c>
      <c r="E72" s="19"/>
      <c r="F72" s="13">
        <f t="shared" si="0"/>
        <v>0</v>
      </c>
    </row>
    <row r="73" spans="1:6" ht="19.5" customHeight="1" x14ac:dyDescent="0.2">
      <c r="A73" s="34" t="s">
        <v>61</v>
      </c>
      <c r="B73" s="11" t="s">
        <v>85</v>
      </c>
      <c r="C73" s="12" t="s">
        <v>140</v>
      </c>
      <c r="D73" s="36">
        <v>6.25</v>
      </c>
      <c r="E73" s="19"/>
      <c r="F73" s="13">
        <f t="shared" si="0"/>
        <v>0</v>
      </c>
    </row>
    <row r="74" spans="1:6" ht="19.5" customHeight="1" x14ac:dyDescent="0.2">
      <c r="A74" s="34" t="s">
        <v>62</v>
      </c>
      <c r="B74" s="11" t="s">
        <v>85</v>
      </c>
      <c r="C74" s="12" t="s">
        <v>141</v>
      </c>
      <c r="D74" s="36">
        <v>6.25</v>
      </c>
      <c r="E74" s="19"/>
      <c r="F74" s="13">
        <f t="shared" si="0"/>
        <v>0</v>
      </c>
    </row>
    <row r="75" spans="1:6" ht="19.5" customHeight="1" x14ac:dyDescent="0.2">
      <c r="A75" s="34" t="s">
        <v>63</v>
      </c>
      <c r="B75" s="11" t="s">
        <v>79</v>
      </c>
      <c r="C75" s="12" t="s">
        <v>142</v>
      </c>
      <c r="D75" s="36">
        <v>1.76</v>
      </c>
      <c r="E75" s="19"/>
      <c r="F75" s="13">
        <f t="shared" si="0"/>
        <v>0</v>
      </c>
    </row>
    <row r="76" spans="1:6" ht="19.5" customHeight="1" x14ac:dyDescent="0.2">
      <c r="A76" s="34" t="s">
        <v>64</v>
      </c>
      <c r="B76" s="11" t="s">
        <v>79</v>
      </c>
      <c r="C76" s="12" t="s">
        <v>143</v>
      </c>
      <c r="D76" s="36">
        <v>1.25</v>
      </c>
      <c r="E76" s="19"/>
      <c r="F76" s="13">
        <f t="shared" si="0"/>
        <v>0</v>
      </c>
    </row>
    <row r="77" spans="1:6" ht="19.5" customHeight="1" x14ac:dyDescent="0.2">
      <c r="A77" s="34" t="s">
        <v>65</v>
      </c>
      <c r="B77" s="11" t="s">
        <v>80</v>
      </c>
      <c r="C77" s="12" t="s">
        <v>144</v>
      </c>
      <c r="D77" s="36">
        <v>2.0099999999999998</v>
      </c>
      <c r="E77" s="19"/>
      <c r="F77" s="13">
        <f t="shared" si="0"/>
        <v>0</v>
      </c>
    </row>
    <row r="78" spans="1:6" ht="19.5" customHeight="1" x14ac:dyDescent="0.2">
      <c r="A78" s="34" t="s">
        <v>195</v>
      </c>
      <c r="B78" s="11" t="s">
        <v>81</v>
      </c>
      <c r="C78" s="12" t="s">
        <v>199</v>
      </c>
      <c r="D78" s="36">
        <v>1.5</v>
      </c>
      <c r="E78" s="19"/>
      <c r="F78" s="13">
        <f t="shared" si="0"/>
        <v>0</v>
      </c>
    </row>
    <row r="79" spans="1:6" ht="19.5" customHeight="1" x14ac:dyDescent="0.2">
      <c r="A79" s="34" t="s">
        <v>66</v>
      </c>
      <c r="B79" s="11" t="s">
        <v>77</v>
      </c>
      <c r="C79" s="12" t="s">
        <v>145</v>
      </c>
      <c r="D79" s="36">
        <v>0.48</v>
      </c>
      <c r="E79" s="19"/>
      <c r="F79" s="13">
        <f t="shared" ref="F79:F113" si="1">D79*E79</f>
        <v>0</v>
      </c>
    </row>
    <row r="80" spans="1:6" ht="19.5" customHeight="1" x14ac:dyDescent="0.2">
      <c r="A80" s="34" t="s">
        <v>171</v>
      </c>
      <c r="B80" s="11" t="s">
        <v>80</v>
      </c>
      <c r="C80" s="12" t="s">
        <v>172</v>
      </c>
      <c r="D80" s="36">
        <v>1.9624999999999999</v>
      </c>
      <c r="E80" s="19"/>
      <c r="F80" s="13">
        <f t="shared" si="1"/>
        <v>0</v>
      </c>
    </row>
    <row r="81" spans="1:6" ht="19.5" customHeight="1" x14ac:dyDescent="0.2">
      <c r="A81" s="46" t="s">
        <v>240</v>
      </c>
      <c r="B81" s="11" t="s">
        <v>241</v>
      </c>
      <c r="C81" s="12" t="s">
        <v>242</v>
      </c>
      <c r="D81" s="36">
        <v>52.5</v>
      </c>
      <c r="E81" s="19"/>
      <c r="F81" s="13">
        <f t="shared" si="1"/>
        <v>0</v>
      </c>
    </row>
    <row r="82" spans="1:6" ht="19.5" customHeight="1" x14ac:dyDescent="0.2">
      <c r="A82" s="34" t="s">
        <v>67</v>
      </c>
      <c r="B82" s="11" t="s">
        <v>77</v>
      </c>
      <c r="C82" s="12" t="s">
        <v>146</v>
      </c>
      <c r="D82" s="36">
        <v>5.64</v>
      </c>
      <c r="E82" s="19"/>
      <c r="F82" s="13">
        <f t="shared" si="1"/>
        <v>0</v>
      </c>
    </row>
    <row r="83" spans="1:6" ht="19.5" customHeight="1" x14ac:dyDescent="0.2">
      <c r="A83" s="34" t="s">
        <v>68</v>
      </c>
      <c r="B83" s="11" t="s">
        <v>81</v>
      </c>
      <c r="C83" s="12" t="s">
        <v>147</v>
      </c>
      <c r="D83" s="36">
        <v>8.76</v>
      </c>
      <c r="E83" s="19"/>
      <c r="F83" s="13">
        <f t="shared" si="1"/>
        <v>0</v>
      </c>
    </row>
    <row r="84" spans="1:6" ht="19.5" customHeight="1" x14ac:dyDescent="0.2">
      <c r="A84" s="34" t="s">
        <v>69</v>
      </c>
      <c r="B84" s="11" t="s">
        <v>77</v>
      </c>
      <c r="C84" s="12" t="s">
        <v>148</v>
      </c>
      <c r="D84" s="36">
        <v>3.05</v>
      </c>
      <c r="E84" s="19"/>
      <c r="F84" s="13">
        <f t="shared" si="1"/>
        <v>0</v>
      </c>
    </row>
    <row r="85" spans="1:6" ht="19.5" customHeight="1" x14ac:dyDescent="0.2">
      <c r="A85" s="34" t="s">
        <v>70</v>
      </c>
      <c r="B85" s="11" t="s">
        <v>82</v>
      </c>
      <c r="C85" s="12" t="s">
        <v>149</v>
      </c>
      <c r="D85" s="36">
        <v>3.04</v>
      </c>
      <c r="E85" s="19"/>
      <c r="F85" s="13">
        <f t="shared" si="1"/>
        <v>0</v>
      </c>
    </row>
    <row r="86" spans="1:6" ht="19.5" customHeight="1" x14ac:dyDescent="0.2">
      <c r="A86" s="34" t="s">
        <v>71</v>
      </c>
      <c r="B86" s="11" t="s">
        <v>82</v>
      </c>
      <c r="C86" s="12" t="s">
        <v>150</v>
      </c>
      <c r="D86" s="36">
        <v>1.33</v>
      </c>
      <c r="E86" s="19"/>
      <c r="F86" s="13">
        <f t="shared" si="1"/>
        <v>0</v>
      </c>
    </row>
    <row r="87" spans="1:6" ht="19.5" customHeight="1" x14ac:dyDescent="0.2">
      <c r="A87" s="46" t="s">
        <v>225</v>
      </c>
      <c r="B87" s="11" t="s">
        <v>80</v>
      </c>
      <c r="C87" s="41" t="s">
        <v>226</v>
      </c>
      <c r="D87" s="36">
        <v>28</v>
      </c>
      <c r="E87" s="19"/>
      <c r="F87" s="13">
        <f t="shared" si="1"/>
        <v>0</v>
      </c>
    </row>
    <row r="88" spans="1:6" ht="19.5" customHeight="1" x14ac:dyDescent="0.2">
      <c r="A88" s="34" t="s">
        <v>173</v>
      </c>
      <c r="B88" s="11" t="s">
        <v>78</v>
      </c>
      <c r="C88" s="12" t="s">
        <v>174</v>
      </c>
      <c r="D88" s="36">
        <v>1.67</v>
      </c>
      <c r="E88" s="19"/>
      <c r="F88" s="13">
        <f t="shared" si="1"/>
        <v>0</v>
      </c>
    </row>
    <row r="89" spans="1:6" ht="19.5" customHeight="1" x14ac:dyDescent="0.2">
      <c r="A89" s="34" t="s">
        <v>175</v>
      </c>
      <c r="B89" s="11" t="s">
        <v>80</v>
      </c>
      <c r="C89" s="12" t="s">
        <v>176</v>
      </c>
      <c r="D89" s="36">
        <v>0.75</v>
      </c>
      <c r="E89" s="19"/>
      <c r="F89" s="13">
        <f t="shared" si="1"/>
        <v>0</v>
      </c>
    </row>
    <row r="90" spans="1:6" ht="19.5" customHeight="1" x14ac:dyDescent="0.2">
      <c r="A90" s="34" t="s">
        <v>72</v>
      </c>
      <c r="B90" s="11" t="s">
        <v>77</v>
      </c>
      <c r="C90" s="12" t="s">
        <v>151</v>
      </c>
      <c r="D90" s="36">
        <v>1.0900000000000001</v>
      </c>
      <c r="E90" s="19"/>
      <c r="F90" s="13">
        <f t="shared" si="1"/>
        <v>0</v>
      </c>
    </row>
    <row r="91" spans="1:6" ht="19.5" customHeight="1" x14ac:dyDescent="0.2">
      <c r="A91" s="34" t="s">
        <v>177</v>
      </c>
      <c r="B91" s="11" t="s">
        <v>77</v>
      </c>
      <c r="C91" s="12" t="s">
        <v>179</v>
      </c>
      <c r="D91" s="36">
        <v>3.99</v>
      </c>
      <c r="E91" s="19"/>
      <c r="F91" s="13">
        <f t="shared" si="1"/>
        <v>0</v>
      </c>
    </row>
    <row r="92" spans="1:6" ht="19.5" customHeight="1" x14ac:dyDescent="0.2">
      <c r="A92" s="34" t="s">
        <v>178</v>
      </c>
      <c r="B92" s="11" t="s">
        <v>80</v>
      </c>
      <c r="C92" s="12" t="s">
        <v>180</v>
      </c>
      <c r="D92" s="36">
        <v>0.39400000000000002</v>
      </c>
      <c r="E92" s="19"/>
      <c r="F92" s="13">
        <f t="shared" si="1"/>
        <v>0</v>
      </c>
    </row>
    <row r="93" spans="1:6" ht="19.5" customHeight="1" x14ac:dyDescent="0.2">
      <c r="A93" s="34" t="s">
        <v>181</v>
      </c>
      <c r="B93" s="11" t="s">
        <v>80</v>
      </c>
      <c r="C93" s="12" t="s">
        <v>184</v>
      </c>
      <c r="D93" s="36">
        <v>0.35</v>
      </c>
      <c r="E93" s="19"/>
      <c r="F93" s="13">
        <f t="shared" si="1"/>
        <v>0</v>
      </c>
    </row>
    <row r="94" spans="1:6" ht="19.5" customHeight="1" x14ac:dyDescent="0.2">
      <c r="A94" s="34" t="s">
        <v>203</v>
      </c>
      <c r="B94" s="11" t="s">
        <v>77</v>
      </c>
      <c r="C94" s="42" t="s">
        <v>205</v>
      </c>
      <c r="D94" s="36">
        <v>0.01</v>
      </c>
      <c r="E94" s="19"/>
      <c r="F94" s="13">
        <f t="shared" si="1"/>
        <v>0</v>
      </c>
    </row>
    <row r="95" spans="1:6" ht="19.5" customHeight="1" x14ac:dyDescent="0.2">
      <c r="A95" s="34" t="s">
        <v>204</v>
      </c>
      <c r="B95" s="11" t="s">
        <v>80</v>
      </c>
      <c r="C95" s="47" t="s">
        <v>206</v>
      </c>
      <c r="D95" s="36">
        <v>5.0999999999999996</v>
      </c>
      <c r="E95" s="19"/>
      <c r="F95" s="13">
        <f t="shared" si="1"/>
        <v>0</v>
      </c>
    </row>
    <row r="96" spans="1:6" ht="19.5" customHeight="1" x14ac:dyDescent="0.2">
      <c r="A96" s="34" t="s">
        <v>182</v>
      </c>
      <c r="B96" s="11" t="s">
        <v>187</v>
      </c>
      <c r="C96" s="12" t="s">
        <v>185</v>
      </c>
      <c r="D96" s="36">
        <v>6.8</v>
      </c>
      <c r="E96" s="19"/>
      <c r="F96" s="13">
        <f t="shared" si="1"/>
        <v>0</v>
      </c>
    </row>
    <row r="97" spans="1:6" ht="19.5" customHeight="1" x14ac:dyDescent="0.2">
      <c r="A97" s="34" t="s">
        <v>183</v>
      </c>
      <c r="B97" s="11" t="s">
        <v>80</v>
      </c>
      <c r="C97" s="12" t="s">
        <v>186</v>
      </c>
      <c r="D97" s="36">
        <v>0.89</v>
      </c>
      <c r="E97" s="19"/>
      <c r="F97" s="13">
        <f t="shared" si="1"/>
        <v>0</v>
      </c>
    </row>
    <row r="98" spans="1:6" ht="19.5" customHeight="1" x14ac:dyDescent="0.2">
      <c r="A98" s="34" t="s">
        <v>162</v>
      </c>
      <c r="B98" s="11" t="s">
        <v>80</v>
      </c>
      <c r="C98" s="12" t="s">
        <v>164</v>
      </c>
      <c r="D98" s="36">
        <v>0.1026</v>
      </c>
      <c r="E98" s="19"/>
      <c r="F98" s="13">
        <f t="shared" si="1"/>
        <v>0</v>
      </c>
    </row>
    <row r="99" spans="1:6" ht="19.5" customHeight="1" x14ac:dyDescent="0.2">
      <c r="A99" s="34" t="s">
        <v>163</v>
      </c>
      <c r="B99" s="11" t="s">
        <v>80</v>
      </c>
      <c r="C99" s="12" t="s">
        <v>165</v>
      </c>
      <c r="D99" s="36">
        <v>0.11192000000000001</v>
      </c>
      <c r="E99" s="19"/>
      <c r="F99" s="13">
        <f t="shared" si="1"/>
        <v>0</v>
      </c>
    </row>
    <row r="100" spans="1:6" ht="19.5" customHeight="1" x14ac:dyDescent="0.2">
      <c r="A100" s="34" t="s">
        <v>207</v>
      </c>
      <c r="B100" s="11" t="s">
        <v>77</v>
      </c>
      <c r="C100" s="41" t="s">
        <v>208</v>
      </c>
      <c r="D100" s="36">
        <v>0.01</v>
      </c>
      <c r="E100" s="22"/>
      <c r="F100" s="13">
        <f t="shared" si="1"/>
        <v>0</v>
      </c>
    </row>
    <row r="101" spans="1:6" ht="19.5" customHeight="1" x14ac:dyDescent="0.2">
      <c r="A101" s="34" t="s">
        <v>188</v>
      </c>
      <c r="B101" s="11" t="s">
        <v>77</v>
      </c>
      <c r="C101" s="12" t="s">
        <v>189</v>
      </c>
      <c r="D101" s="36">
        <v>3.99</v>
      </c>
      <c r="E101" s="22"/>
      <c r="F101" s="13">
        <f t="shared" si="1"/>
        <v>0</v>
      </c>
    </row>
    <row r="102" spans="1:6" ht="19.5" customHeight="1" x14ac:dyDescent="0.2">
      <c r="A102" s="34" t="s">
        <v>209</v>
      </c>
      <c r="B102" s="11" t="s">
        <v>76</v>
      </c>
      <c r="C102" s="44" t="s">
        <v>210</v>
      </c>
      <c r="D102" s="36">
        <v>2.2282999999999999</v>
      </c>
      <c r="E102" s="22"/>
      <c r="F102" s="13">
        <f t="shared" si="1"/>
        <v>0</v>
      </c>
    </row>
    <row r="103" spans="1:6" ht="19.5" customHeight="1" x14ac:dyDescent="0.2">
      <c r="A103" s="46" t="s">
        <v>243</v>
      </c>
      <c r="B103" s="11" t="s">
        <v>241</v>
      </c>
      <c r="C103" s="52" t="s">
        <v>244</v>
      </c>
      <c r="D103" s="36">
        <v>5.15</v>
      </c>
      <c r="E103" s="22"/>
      <c r="F103" s="13">
        <f t="shared" si="1"/>
        <v>0</v>
      </c>
    </row>
    <row r="104" spans="1:6" ht="19.5" customHeight="1" x14ac:dyDescent="0.2">
      <c r="A104" s="34" t="s">
        <v>166</v>
      </c>
      <c r="B104" s="11" t="s">
        <v>80</v>
      </c>
      <c r="C104" s="12" t="s">
        <v>167</v>
      </c>
      <c r="D104" s="36">
        <v>0.1026</v>
      </c>
      <c r="E104" s="22"/>
      <c r="F104" s="13">
        <f t="shared" si="1"/>
        <v>0</v>
      </c>
    </row>
    <row r="105" spans="1:6" ht="19.5" customHeight="1" x14ac:dyDescent="0.2">
      <c r="A105" s="34" t="s">
        <v>190</v>
      </c>
      <c r="B105" s="11" t="s">
        <v>77</v>
      </c>
      <c r="C105" s="12" t="s">
        <v>191</v>
      </c>
      <c r="D105" s="36">
        <v>3.99</v>
      </c>
      <c r="E105" s="22"/>
      <c r="F105" s="13">
        <f t="shared" si="1"/>
        <v>0</v>
      </c>
    </row>
    <row r="106" spans="1:6" ht="19.5" customHeight="1" x14ac:dyDescent="0.2">
      <c r="A106" s="34" t="s">
        <v>211</v>
      </c>
      <c r="B106" s="11" t="s">
        <v>77</v>
      </c>
      <c r="C106" s="45" t="s">
        <v>215</v>
      </c>
      <c r="D106" s="36">
        <v>3.99</v>
      </c>
      <c r="E106" s="22"/>
      <c r="F106" s="13">
        <f t="shared" si="1"/>
        <v>0</v>
      </c>
    </row>
    <row r="107" spans="1:6" ht="19.5" customHeight="1" x14ac:dyDescent="0.2">
      <c r="A107" s="34" t="s">
        <v>212</v>
      </c>
      <c r="B107" s="11" t="s">
        <v>80</v>
      </c>
      <c r="C107" s="45" t="s">
        <v>216</v>
      </c>
      <c r="D107" s="36">
        <v>20.38</v>
      </c>
      <c r="E107" s="22"/>
      <c r="F107" s="13">
        <f t="shared" si="1"/>
        <v>0</v>
      </c>
    </row>
    <row r="108" spans="1:6" ht="19.5" customHeight="1" x14ac:dyDescent="0.2">
      <c r="A108" s="34" t="s">
        <v>213</v>
      </c>
      <c r="B108" s="11" t="s">
        <v>80</v>
      </c>
      <c r="C108" s="45" t="s">
        <v>218</v>
      </c>
      <c r="D108" s="36">
        <v>1.6579999999999999</v>
      </c>
      <c r="E108" s="22"/>
      <c r="F108" s="13">
        <f t="shared" si="1"/>
        <v>0</v>
      </c>
    </row>
    <row r="109" spans="1:6" ht="19.5" customHeight="1" x14ac:dyDescent="0.2">
      <c r="A109" s="34" t="s">
        <v>214</v>
      </c>
      <c r="B109" s="11" t="s">
        <v>77</v>
      </c>
      <c r="C109" s="45" t="s">
        <v>217</v>
      </c>
      <c r="D109" s="36">
        <v>0.01</v>
      </c>
      <c r="E109" s="22"/>
      <c r="F109" s="13">
        <f t="shared" si="1"/>
        <v>0</v>
      </c>
    </row>
    <row r="110" spans="1:6" ht="19.5" customHeight="1" x14ac:dyDescent="0.2">
      <c r="A110" s="46" t="s">
        <v>219</v>
      </c>
      <c r="B110" s="11" t="s">
        <v>80</v>
      </c>
      <c r="C110" s="45" t="s">
        <v>220</v>
      </c>
      <c r="D110" s="36">
        <v>2.75</v>
      </c>
      <c r="E110" s="22"/>
      <c r="F110" s="13">
        <f t="shared" si="1"/>
        <v>0</v>
      </c>
    </row>
    <row r="111" spans="1:6" ht="19.5" customHeight="1" x14ac:dyDescent="0.2">
      <c r="A111" s="46" t="s">
        <v>227</v>
      </c>
      <c r="B111" s="11" t="s">
        <v>80</v>
      </c>
      <c r="C111" s="47" t="s">
        <v>228</v>
      </c>
      <c r="D111" s="36">
        <v>0.89</v>
      </c>
      <c r="E111" s="22"/>
      <c r="F111" s="13">
        <f t="shared" si="1"/>
        <v>0</v>
      </c>
    </row>
    <row r="112" spans="1:6" ht="19.5" customHeight="1" x14ac:dyDescent="0.2">
      <c r="A112" s="34" t="s">
        <v>73</v>
      </c>
      <c r="B112" s="11" t="s">
        <v>80</v>
      </c>
      <c r="C112" s="12" t="s">
        <v>152</v>
      </c>
      <c r="D112" s="36">
        <v>0.25</v>
      </c>
      <c r="E112" s="22"/>
      <c r="F112" s="13">
        <f t="shared" si="1"/>
        <v>0</v>
      </c>
    </row>
    <row r="113" spans="1:6" ht="19.5" customHeight="1" x14ac:dyDescent="0.2">
      <c r="A113" s="34" t="s">
        <v>74</v>
      </c>
      <c r="B113" s="11" t="s">
        <v>80</v>
      </c>
      <c r="C113" s="12" t="s">
        <v>153</v>
      </c>
      <c r="D113" s="36">
        <v>0.25</v>
      </c>
      <c r="E113" s="22"/>
      <c r="F113" s="13">
        <f t="shared" si="1"/>
        <v>0</v>
      </c>
    </row>
    <row r="114" spans="1:6" ht="29.45" customHeight="1" x14ac:dyDescent="0.25">
      <c r="A114" s="30" t="s">
        <v>159</v>
      </c>
      <c r="B114" s="82"/>
      <c r="C114" s="83"/>
      <c r="D114" s="80" t="s">
        <v>2</v>
      </c>
      <c r="E114" s="81"/>
      <c r="F114" s="20">
        <f>SUM(F9:F113)</f>
        <v>0</v>
      </c>
    </row>
    <row r="115" spans="1:6" ht="20.45" customHeight="1" x14ac:dyDescent="0.25">
      <c r="A115" s="28" t="s">
        <v>160</v>
      </c>
      <c r="B115" s="82"/>
      <c r="C115" s="79"/>
      <c r="D115" s="84" t="s">
        <v>202</v>
      </c>
      <c r="E115" s="85"/>
      <c r="F115" s="21">
        <f>F114*0.0825</f>
        <v>0</v>
      </c>
    </row>
    <row r="116" spans="1:6" ht="20.45" customHeight="1" x14ac:dyDescent="0.2">
      <c r="A116" s="29" t="s">
        <v>161</v>
      </c>
      <c r="B116" s="78"/>
      <c r="C116" s="79"/>
      <c r="D116" s="80" t="s">
        <v>1</v>
      </c>
      <c r="E116" s="81"/>
      <c r="F116" s="20">
        <f>SUM(F114:F115)</f>
        <v>0</v>
      </c>
    </row>
  </sheetData>
  <sheetProtection selectLockedCells="1" autoFilter="0"/>
  <autoFilter ref="A8:Z116" xr:uid="{00000000-0009-0000-0000-000001000000}"/>
  <mergeCells count="13">
    <mergeCell ref="B116:C116"/>
    <mergeCell ref="D116:E116"/>
    <mergeCell ref="A1:F1"/>
    <mergeCell ref="A2:F2"/>
    <mergeCell ref="B3:C3"/>
    <mergeCell ref="B4:C4"/>
    <mergeCell ref="E4:F4"/>
    <mergeCell ref="B5:C5"/>
    <mergeCell ref="B6:C6"/>
    <mergeCell ref="B114:C114"/>
    <mergeCell ref="D114:E114"/>
    <mergeCell ref="B115:C115"/>
    <mergeCell ref="D115:E115"/>
  </mergeCells>
  <conditionalFormatting sqref="E9:E113">
    <cfRule type="cellIs" dxfId="5" priority="1" operator="greaterThan">
      <formula>0</formula>
    </cfRule>
    <cfRule type="cellIs" dxfId="4" priority="2" operator="greaterThan">
      <formula>0</formula>
    </cfRule>
    <cfRule type="cellIs" priority="3" operator="greaterThan">
      <formula>0</formula>
    </cfRule>
  </conditionalFormatting>
  <pageMargins left="0.25" right="0.25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15"/>
  <sheetViews>
    <sheetView workbookViewId="0">
      <pane xSplit="1" ySplit="8" topLeftCell="B57" activePane="bottomRight" state="frozen"/>
      <selection pane="topRight" activeCell="B1" sqref="B1"/>
      <selection pane="bottomLeft" activeCell="A9" sqref="A9"/>
      <selection pane="bottomRight" activeCell="E69" sqref="E69"/>
    </sheetView>
  </sheetViews>
  <sheetFormatPr defaultColWidth="17.28515625" defaultRowHeight="15" customHeight="1" x14ac:dyDescent="0.2"/>
  <cols>
    <col min="1" max="1" width="13.28515625" customWidth="1"/>
    <col min="2" max="2" width="7.42578125" customWidth="1"/>
    <col min="3" max="3" width="47" customWidth="1"/>
    <col min="4" max="4" width="11.85546875" customWidth="1"/>
    <col min="5" max="5" width="12.140625" customWidth="1"/>
    <col min="6" max="6" width="11.5703125" customWidth="1"/>
    <col min="7" max="26" width="9.140625" customWidth="1"/>
  </cols>
  <sheetData>
    <row r="1" spans="1:26" ht="24.6" customHeight="1" x14ac:dyDescent="0.3">
      <c r="A1" s="68" t="s">
        <v>0</v>
      </c>
      <c r="B1" s="69"/>
      <c r="C1" s="69"/>
      <c r="D1" s="69"/>
      <c r="E1" s="69"/>
      <c r="F1" s="6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9.45" customHeight="1" x14ac:dyDescent="0.2">
      <c r="A2" s="70" t="s">
        <v>3</v>
      </c>
      <c r="B2" s="71"/>
      <c r="C2" s="71"/>
      <c r="D2" s="71"/>
      <c r="E2" s="71"/>
      <c r="F2" s="7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.6" customHeight="1" x14ac:dyDescent="0.3">
      <c r="A3" s="24" t="s">
        <v>155</v>
      </c>
      <c r="B3" s="72"/>
      <c r="C3" s="73"/>
      <c r="D3" s="7"/>
      <c r="E3" s="7"/>
      <c r="F3" s="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45" customHeight="1" x14ac:dyDescent="0.3">
      <c r="A4" s="25" t="s">
        <v>156</v>
      </c>
      <c r="B4" s="74"/>
      <c r="C4" s="75"/>
      <c r="D4" s="27" t="s">
        <v>154</v>
      </c>
      <c r="E4" s="76"/>
      <c r="F4" s="7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45" customHeight="1" x14ac:dyDescent="0.3">
      <c r="A5" s="26" t="s">
        <v>157</v>
      </c>
      <c r="B5" s="74"/>
      <c r="C5" s="75"/>
      <c r="D5" s="6"/>
      <c r="E5" s="6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45" customHeight="1" x14ac:dyDescent="0.3">
      <c r="A6" s="23" t="s">
        <v>158</v>
      </c>
      <c r="B6" s="61"/>
      <c r="C6" s="61"/>
      <c r="D6" s="7"/>
      <c r="E6" s="5"/>
      <c r="F6" s="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.15" customHeight="1" thickBot="1" x14ac:dyDescent="0.3">
      <c r="A7" s="8"/>
      <c r="B7" s="5"/>
      <c r="C7" s="5"/>
      <c r="D7" s="5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6.6" customHeight="1" thickBot="1" x14ac:dyDescent="0.25">
      <c r="A8" s="14" t="s">
        <v>4</v>
      </c>
      <c r="B8" s="35" t="s">
        <v>200</v>
      </c>
      <c r="C8" s="16" t="s">
        <v>86</v>
      </c>
      <c r="D8" s="15" t="s">
        <v>5</v>
      </c>
      <c r="E8" s="15" t="s">
        <v>75</v>
      </c>
      <c r="F8" s="15" t="s">
        <v>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9.5" customHeight="1" x14ac:dyDescent="0.2">
      <c r="A9" s="33" t="s">
        <v>173</v>
      </c>
      <c r="B9" s="11" t="s">
        <v>78</v>
      </c>
      <c r="C9" s="31" t="s">
        <v>174</v>
      </c>
      <c r="D9" s="36">
        <f>VLOOKUP($A9,'Whs Req. Sorted By Item'!A9:D113,4,FALSE)</f>
        <v>2.54</v>
      </c>
      <c r="E9" s="18"/>
      <c r="F9" s="10">
        <f t="shared" ref="F9:F40" si="0">D9*E9</f>
        <v>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6" ht="19.5" customHeight="1" x14ac:dyDescent="0.2">
      <c r="A10" s="46" t="s">
        <v>240</v>
      </c>
      <c r="B10" s="11" t="s">
        <v>241</v>
      </c>
      <c r="C10" s="12" t="s">
        <v>242</v>
      </c>
      <c r="D10" s="36">
        <f>VLOOKUP($A10,'Whs Req. Sorted By Item'!A10:D114,4,FALSE)</f>
        <v>52.5</v>
      </c>
      <c r="E10" s="19"/>
      <c r="F10" s="13">
        <f t="shared" si="0"/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6" ht="19.5" customHeight="1" x14ac:dyDescent="0.2">
      <c r="A11" s="34" t="s">
        <v>181</v>
      </c>
      <c r="B11" s="11" t="s">
        <v>80</v>
      </c>
      <c r="C11" s="12" t="s">
        <v>184</v>
      </c>
      <c r="D11" s="36">
        <f>VLOOKUP($A11,'Whs Req. Sorted By Item'!A11:D115,4,FALSE)</f>
        <v>0.65</v>
      </c>
      <c r="E11" s="19"/>
      <c r="F11" s="13">
        <f t="shared" si="0"/>
        <v>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 ht="19.5" customHeight="1" x14ac:dyDescent="0.2">
      <c r="A12" s="34" t="s">
        <v>178</v>
      </c>
      <c r="B12" s="11" t="s">
        <v>80</v>
      </c>
      <c r="C12" s="12" t="s">
        <v>180</v>
      </c>
      <c r="D12" s="36">
        <f>VLOOKUP($A12,'Whs Req. Sorted By Item'!A12:D116,4,FALSE)</f>
        <v>0.46300000000000002</v>
      </c>
      <c r="E12" s="19"/>
      <c r="F12" s="13">
        <f t="shared" si="0"/>
        <v>0</v>
      </c>
      <c r="G12" s="1"/>
      <c r="H12" s="1"/>
      <c r="I12" s="1"/>
      <c r="J12" s="1"/>
      <c r="K12" s="1"/>
      <c r="L12" s="1"/>
      <c r="M12" s="1"/>
      <c r="N12" s="1"/>
      <c r="O12" s="4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6" ht="19.5" customHeight="1" x14ac:dyDescent="0.2">
      <c r="A13" s="34" t="s">
        <v>72</v>
      </c>
      <c r="B13" s="11" t="s">
        <v>77</v>
      </c>
      <c r="C13" s="12" t="s">
        <v>151</v>
      </c>
      <c r="D13" s="36">
        <f>VLOOKUP($A13,'Whs Req. Sorted By Item'!A13:D117,4,FALSE)</f>
        <v>1.38</v>
      </c>
      <c r="E13" s="19"/>
      <c r="F13" s="13">
        <f t="shared" si="0"/>
        <v>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6" ht="19.5" customHeight="1" x14ac:dyDescent="0.2">
      <c r="A14" s="34" t="s">
        <v>74</v>
      </c>
      <c r="B14" s="11" t="s">
        <v>80</v>
      </c>
      <c r="C14" s="12" t="s">
        <v>153</v>
      </c>
      <c r="D14" s="36">
        <f>VLOOKUP($A14,'Whs Req. Sorted By Item'!A14:D118,4,FALSE)</f>
        <v>0.44750000000000001</v>
      </c>
      <c r="E14" s="19"/>
      <c r="F14" s="13">
        <f t="shared" si="0"/>
        <v>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6" ht="19.5" customHeight="1" x14ac:dyDescent="0.2">
      <c r="A15" s="34" t="s">
        <v>73</v>
      </c>
      <c r="B15" s="11" t="s">
        <v>80</v>
      </c>
      <c r="C15" s="12" t="s">
        <v>152</v>
      </c>
      <c r="D15" s="36">
        <f>VLOOKUP($A15,'Whs Req. Sorted By Item'!A15:D119,4,FALSE)</f>
        <v>0.44750000000000001</v>
      </c>
      <c r="E15" s="19"/>
      <c r="F15" s="13">
        <f t="shared" si="0"/>
        <v>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6" ht="19.5" customHeight="1" x14ac:dyDescent="0.2">
      <c r="A16" s="34" t="s">
        <v>20</v>
      </c>
      <c r="B16" s="11" t="s">
        <v>77</v>
      </c>
      <c r="C16" s="12" t="s">
        <v>100</v>
      </c>
      <c r="D16" s="36">
        <f>VLOOKUP($A16,'Whs Req. Sorted By Item'!A16:D120,4,FALSE)</f>
        <v>16.2</v>
      </c>
      <c r="E16" s="19"/>
      <c r="F16" s="13">
        <f t="shared" si="0"/>
        <v>0</v>
      </c>
      <c r="G16" s="1"/>
      <c r="H16" s="1"/>
      <c r="I16" s="1"/>
      <c r="J16" s="1"/>
      <c r="K16" s="1"/>
      <c r="L16" s="1"/>
      <c r="M16" s="1"/>
      <c r="N16" s="1"/>
      <c r="O16" s="4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6" ht="19.5" customHeight="1" x14ac:dyDescent="0.2">
      <c r="A17" s="34" t="s">
        <v>171</v>
      </c>
      <c r="B17" s="11" t="s">
        <v>80</v>
      </c>
      <c r="C17" s="12" t="s">
        <v>172</v>
      </c>
      <c r="D17" s="36">
        <f>VLOOKUP($A17,'Whs Req. Sorted By Item'!A17:D121,4,FALSE)</f>
        <v>2.4375</v>
      </c>
      <c r="E17" s="19"/>
      <c r="F17" s="13">
        <f t="shared" si="0"/>
        <v>0</v>
      </c>
    </row>
    <row r="18" spans="1:6" ht="19.5" customHeight="1" x14ac:dyDescent="0.2">
      <c r="A18" s="34" t="s">
        <v>214</v>
      </c>
      <c r="B18" s="11" t="s">
        <v>77</v>
      </c>
      <c r="C18" s="45" t="s">
        <v>217</v>
      </c>
      <c r="D18" s="36">
        <f>VLOOKUP($A18,'Whs Req. Sorted By Item'!A18:D122,4,FALSE)</f>
        <v>0.01</v>
      </c>
      <c r="E18" s="19"/>
      <c r="F18" s="13">
        <f t="shared" si="0"/>
        <v>0</v>
      </c>
    </row>
    <row r="19" spans="1:6" ht="19.5" customHeight="1" x14ac:dyDescent="0.2">
      <c r="A19" s="34" t="s">
        <v>14</v>
      </c>
      <c r="B19" s="11" t="s">
        <v>77</v>
      </c>
      <c r="C19" s="12" t="s">
        <v>94</v>
      </c>
      <c r="D19" s="36">
        <v>0.38</v>
      </c>
      <c r="E19" s="19"/>
      <c r="F19" s="13">
        <f t="shared" si="0"/>
        <v>0</v>
      </c>
    </row>
    <row r="20" spans="1:6" ht="19.5" customHeight="1" x14ac:dyDescent="0.2">
      <c r="A20" s="34" t="s">
        <v>13</v>
      </c>
      <c r="B20" s="11" t="s">
        <v>77</v>
      </c>
      <c r="C20" s="12" t="s">
        <v>93</v>
      </c>
      <c r="D20" s="36">
        <v>0.17</v>
      </c>
      <c r="E20" s="19"/>
      <c r="F20" s="13">
        <f t="shared" si="0"/>
        <v>0</v>
      </c>
    </row>
    <row r="21" spans="1:6" ht="19.5" customHeight="1" x14ac:dyDescent="0.2">
      <c r="A21" s="34" t="s">
        <v>69</v>
      </c>
      <c r="B21" s="11" t="s">
        <v>77</v>
      </c>
      <c r="C21" s="12" t="s">
        <v>148</v>
      </c>
      <c r="D21" s="36">
        <f>VLOOKUP($A21,'Whs Req. Sorted By Item'!A21:D125,4,FALSE)</f>
        <v>0.33200000000000002</v>
      </c>
      <c r="E21" s="19"/>
      <c r="F21" s="13">
        <f t="shared" si="0"/>
        <v>0</v>
      </c>
    </row>
    <row r="22" spans="1:6" ht="19.5" customHeight="1" x14ac:dyDescent="0.2">
      <c r="A22" s="34" t="s">
        <v>54</v>
      </c>
      <c r="B22" s="11" t="s">
        <v>77</v>
      </c>
      <c r="C22" s="12" t="s">
        <v>201</v>
      </c>
      <c r="D22" s="36">
        <f>VLOOKUP($A22,'Whs Req. Sorted By Item'!A22:D126,4,FALSE)</f>
        <v>2.04</v>
      </c>
      <c r="E22" s="19"/>
      <c r="F22" s="13">
        <f t="shared" si="0"/>
        <v>0</v>
      </c>
    </row>
    <row r="23" spans="1:6" ht="19.5" customHeight="1" x14ac:dyDescent="0.2">
      <c r="A23" s="46" t="s">
        <v>243</v>
      </c>
      <c r="B23" s="11" t="s">
        <v>241</v>
      </c>
      <c r="C23" s="45" t="s">
        <v>244</v>
      </c>
      <c r="D23" s="36">
        <f>VLOOKUP($A23,'Whs Req. Sorted By Item'!A23:D127,4,FALSE)</f>
        <v>6.54</v>
      </c>
      <c r="E23" s="19"/>
      <c r="F23" s="13">
        <f t="shared" si="0"/>
        <v>0</v>
      </c>
    </row>
    <row r="24" spans="1:6" ht="19.5" customHeight="1" x14ac:dyDescent="0.2">
      <c r="A24" s="34" t="s">
        <v>68</v>
      </c>
      <c r="B24" s="11" t="s">
        <v>81</v>
      </c>
      <c r="C24" s="12" t="s">
        <v>147</v>
      </c>
      <c r="D24" s="36">
        <f>VLOOKUP($A24,'Whs Req. Sorted By Item'!A24:D128,4,FALSE)</f>
        <v>9.36</v>
      </c>
      <c r="E24" s="19"/>
      <c r="F24" s="13">
        <f t="shared" si="0"/>
        <v>0</v>
      </c>
    </row>
    <row r="25" spans="1:6" ht="19.5" customHeight="1" x14ac:dyDescent="0.2">
      <c r="A25" s="34" t="s">
        <v>53</v>
      </c>
      <c r="B25" s="11" t="s">
        <v>81</v>
      </c>
      <c r="C25" s="12" t="s">
        <v>133</v>
      </c>
      <c r="D25" s="36">
        <f>VLOOKUP($A25,'Whs Req. Sorted By Item'!A25:D129,4,FALSE)</f>
        <v>6.84</v>
      </c>
      <c r="E25" s="19"/>
      <c r="F25" s="13">
        <f t="shared" si="0"/>
        <v>0</v>
      </c>
    </row>
    <row r="26" spans="1:6" ht="19.5" customHeight="1" x14ac:dyDescent="0.2">
      <c r="A26" s="34" t="s">
        <v>182</v>
      </c>
      <c r="B26" s="11" t="s">
        <v>187</v>
      </c>
      <c r="C26" s="12" t="s">
        <v>185</v>
      </c>
      <c r="D26" s="36">
        <f>VLOOKUP($A26,'Whs Req. Sorted By Item'!A26:D130,4,FALSE)</f>
        <v>8.1</v>
      </c>
      <c r="E26" s="19"/>
      <c r="F26" s="13">
        <f t="shared" si="0"/>
        <v>0</v>
      </c>
    </row>
    <row r="27" spans="1:6" ht="19.5" customHeight="1" x14ac:dyDescent="0.2">
      <c r="A27" s="34" t="s">
        <v>33</v>
      </c>
      <c r="B27" s="11" t="s">
        <v>77</v>
      </c>
      <c r="C27" s="12" t="s">
        <v>113</v>
      </c>
      <c r="D27" s="36">
        <f>VLOOKUP($A27,'Whs Req. Sorted By Item'!A27:D131,4,FALSE)</f>
        <v>2.34</v>
      </c>
      <c r="E27" s="19"/>
      <c r="F27" s="13">
        <f t="shared" si="0"/>
        <v>0</v>
      </c>
    </row>
    <row r="28" spans="1:6" ht="19.5" customHeight="1" x14ac:dyDescent="0.2">
      <c r="A28" s="34" t="s">
        <v>194</v>
      </c>
      <c r="B28" s="11" t="s">
        <v>77</v>
      </c>
      <c r="C28" s="12" t="s">
        <v>198</v>
      </c>
      <c r="D28" s="36">
        <f>VLOOKUP($A28,'Whs Req. Sorted By Item'!A28:D132,4,FALSE)</f>
        <v>15.6</v>
      </c>
      <c r="E28" s="19"/>
      <c r="F28" s="13">
        <f t="shared" si="0"/>
        <v>0</v>
      </c>
    </row>
    <row r="29" spans="1:6" ht="19.5" customHeight="1" x14ac:dyDescent="0.2">
      <c r="A29" s="34" t="s">
        <v>168</v>
      </c>
      <c r="B29" s="11" t="s">
        <v>169</v>
      </c>
      <c r="C29" s="12" t="s">
        <v>170</v>
      </c>
      <c r="D29" s="36">
        <f>VLOOKUP($A29,'Whs Req. Sorted By Item'!A29:D133,4,FALSE)</f>
        <v>1.452</v>
      </c>
      <c r="E29" s="19"/>
      <c r="F29" s="13">
        <f t="shared" si="0"/>
        <v>0</v>
      </c>
    </row>
    <row r="30" spans="1:6" ht="19.5" customHeight="1" x14ac:dyDescent="0.2">
      <c r="A30" s="34" t="s">
        <v>21</v>
      </c>
      <c r="B30" s="11" t="s">
        <v>81</v>
      </c>
      <c r="C30" s="12" t="s">
        <v>101</v>
      </c>
      <c r="D30" s="36">
        <v>0.28000000000000003</v>
      </c>
      <c r="E30" s="19"/>
      <c r="F30" s="13">
        <f t="shared" si="0"/>
        <v>0</v>
      </c>
    </row>
    <row r="31" spans="1:6" ht="19.5" customHeight="1" x14ac:dyDescent="0.2">
      <c r="A31" s="34" t="s">
        <v>56</v>
      </c>
      <c r="B31" s="11" t="s">
        <v>83</v>
      </c>
      <c r="C31" s="12" t="s">
        <v>135</v>
      </c>
      <c r="D31" s="36">
        <f>VLOOKUP($A31,'Whs Req. Sorted By Item'!A31:D135,4,FALSE)</f>
        <v>24.79</v>
      </c>
      <c r="E31" s="19"/>
      <c r="F31" s="13">
        <f t="shared" si="0"/>
        <v>0</v>
      </c>
    </row>
    <row r="32" spans="1:6" ht="19.5" customHeight="1" x14ac:dyDescent="0.2">
      <c r="A32" s="34" t="s">
        <v>8</v>
      </c>
      <c r="B32" s="11" t="s">
        <v>77</v>
      </c>
      <c r="C32" s="12" t="s">
        <v>88</v>
      </c>
      <c r="D32" s="36">
        <v>8.8000000000000007</v>
      </c>
      <c r="E32" s="19"/>
      <c r="F32" s="13">
        <f t="shared" si="0"/>
        <v>0</v>
      </c>
    </row>
    <row r="33" spans="1:6" ht="19.5" customHeight="1" x14ac:dyDescent="0.2">
      <c r="A33" s="34" t="s">
        <v>213</v>
      </c>
      <c r="B33" s="11" t="s">
        <v>80</v>
      </c>
      <c r="C33" s="45" t="s">
        <v>218</v>
      </c>
      <c r="D33" s="36">
        <f>VLOOKUP($A33,'Whs Req. Sorted By Item'!A33:D137,4,FALSE)</f>
        <v>1.6579999999999999</v>
      </c>
      <c r="E33" s="19"/>
      <c r="F33" s="13">
        <f t="shared" si="0"/>
        <v>0</v>
      </c>
    </row>
    <row r="34" spans="1:6" ht="19.5" customHeight="1" x14ac:dyDescent="0.2">
      <c r="A34" s="46" t="s">
        <v>234</v>
      </c>
      <c r="B34" s="11" t="s">
        <v>80</v>
      </c>
      <c r="C34" s="12" t="s">
        <v>237</v>
      </c>
      <c r="D34" s="36">
        <f>VLOOKUP($A34,'Whs Req. Sorted By Item'!A34:D138,4,FALSE)</f>
        <v>44.5</v>
      </c>
      <c r="E34" s="19"/>
      <c r="F34" s="13">
        <f t="shared" si="0"/>
        <v>0</v>
      </c>
    </row>
    <row r="35" spans="1:6" ht="19.5" customHeight="1" x14ac:dyDescent="0.2">
      <c r="A35" s="46" t="s">
        <v>235</v>
      </c>
      <c r="B35" s="11" t="s">
        <v>80</v>
      </c>
      <c r="C35" s="12" t="s">
        <v>236</v>
      </c>
      <c r="D35" s="36">
        <f>VLOOKUP($A35,'Whs Req. Sorted By Item'!A35:D139,4,FALSE)</f>
        <v>51.75</v>
      </c>
      <c r="E35" s="19"/>
      <c r="F35" s="13">
        <f t="shared" si="0"/>
        <v>0</v>
      </c>
    </row>
    <row r="36" spans="1:6" ht="19.5" customHeight="1" x14ac:dyDescent="0.2">
      <c r="A36" s="46" t="s">
        <v>222</v>
      </c>
      <c r="B36" s="11" t="s">
        <v>81</v>
      </c>
      <c r="C36" s="12" t="s">
        <v>224</v>
      </c>
      <c r="D36" s="36">
        <v>37.200000000000003</v>
      </c>
      <c r="E36" s="19"/>
      <c r="F36" s="13">
        <f t="shared" si="0"/>
        <v>0</v>
      </c>
    </row>
    <row r="37" spans="1:6" ht="19.5" customHeight="1" x14ac:dyDescent="0.2">
      <c r="A37" s="34" t="s">
        <v>10</v>
      </c>
      <c r="B37" s="11" t="s">
        <v>77</v>
      </c>
      <c r="C37" s="12" t="s">
        <v>90</v>
      </c>
      <c r="D37" s="36">
        <v>4.0999999999999996</v>
      </c>
      <c r="E37" s="19"/>
      <c r="F37" s="13">
        <f t="shared" si="0"/>
        <v>0</v>
      </c>
    </row>
    <row r="38" spans="1:6" ht="19.5" customHeight="1" x14ac:dyDescent="0.2">
      <c r="A38" s="34" t="s">
        <v>190</v>
      </c>
      <c r="B38" s="11" t="s">
        <v>77</v>
      </c>
      <c r="C38" s="12" t="s">
        <v>191</v>
      </c>
      <c r="D38" s="36">
        <f>VLOOKUP($A38,'Whs Req. Sorted By Item'!A38:D142,4,FALSE)</f>
        <v>1.944</v>
      </c>
      <c r="E38" s="19"/>
      <c r="F38" s="13">
        <f t="shared" si="0"/>
        <v>0</v>
      </c>
    </row>
    <row r="39" spans="1:6" ht="19.5" customHeight="1" x14ac:dyDescent="0.2">
      <c r="A39" s="34" t="s">
        <v>177</v>
      </c>
      <c r="B39" s="11" t="s">
        <v>77</v>
      </c>
      <c r="C39" s="12" t="s">
        <v>179</v>
      </c>
      <c r="D39" s="36">
        <f>VLOOKUP($A39,'Whs Req. Sorted By Item'!A39:D143,4,FALSE)</f>
        <v>1.94</v>
      </c>
      <c r="E39" s="19"/>
      <c r="F39" s="13">
        <f t="shared" si="0"/>
        <v>0</v>
      </c>
    </row>
    <row r="40" spans="1:6" ht="19.5" customHeight="1" x14ac:dyDescent="0.2">
      <c r="A40" s="34" t="s">
        <v>188</v>
      </c>
      <c r="B40" s="11" t="s">
        <v>77</v>
      </c>
      <c r="C40" s="12" t="s">
        <v>189</v>
      </c>
      <c r="D40" s="36">
        <f>VLOOKUP($A40,'Whs Req. Sorted By Item'!A40:D144,4,FALSE)</f>
        <v>1.94</v>
      </c>
      <c r="E40" s="19"/>
      <c r="F40" s="13">
        <f t="shared" si="0"/>
        <v>0</v>
      </c>
    </row>
    <row r="41" spans="1:6" ht="19.5" customHeight="1" x14ac:dyDescent="0.2">
      <c r="A41" s="34" t="s">
        <v>211</v>
      </c>
      <c r="B41" s="11" t="s">
        <v>77</v>
      </c>
      <c r="C41" s="45" t="s">
        <v>215</v>
      </c>
      <c r="D41" s="36">
        <f>VLOOKUP($A41,'Whs Req. Sorted By Item'!A41:D145,4,FALSE)</f>
        <v>1.94</v>
      </c>
      <c r="E41" s="19"/>
      <c r="F41" s="13">
        <f t="shared" ref="F41:F72" si="1">D41*E41</f>
        <v>0</v>
      </c>
    </row>
    <row r="42" spans="1:6" ht="19.5" customHeight="1" x14ac:dyDescent="0.2">
      <c r="A42" s="34" t="s">
        <v>11</v>
      </c>
      <c r="B42" s="11" t="s">
        <v>80</v>
      </c>
      <c r="C42" s="12" t="s">
        <v>91</v>
      </c>
      <c r="D42" s="36">
        <v>0.08</v>
      </c>
      <c r="E42" s="19"/>
      <c r="F42" s="13">
        <f t="shared" si="1"/>
        <v>0</v>
      </c>
    </row>
    <row r="43" spans="1:6" ht="19.5" customHeight="1" x14ac:dyDescent="0.2">
      <c r="A43" s="34" t="s">
        <v>55</v>
      </c>
      <c r="B43" s="11" t="s">
        <v>78</v>
      </c>
      <c r="C43" s="12" t="s">
        <v>134</v>
      </c>
      <c r="D43" s="36">
        <f>VLOOKUP($A43,'Whs Req. Sorted By Item'!A43:D147,4,FALSE)</f>
        <v>1.02</v>
      </c>
      <c r="E43" s="19"/>
      <c r="F43" s="13">
        <f t="shared" si="1"/>
        <v>0</v>
      </c>
    </row>
    <row r="44" spans="1:6" ht="19.5" customHeight="1" x14ac:dyDescent="0.2">
      <c r="A44" s="34" t="s">
        <v>204</v>
      </c>
      <c r="B44" s="11" t="s">
        <v>80</v>
      </c>
      <c r="C44" s="42" t="s">
        <v>206</v>
      </c>
      <c r="D44" s="36">
        <f>VLOOKUP($A44,'Whs Req. Sorted By Item'!A44:D148,4,FALSE)</f>
        <v>4.6500000000000004</v>
      </c>
      <c r="E44" s="19"/>
      <c r="F44" s="13">
        <f t="shared" si="1"/>
        <v>0</v>
      </c>
    </row>
    <row r="45" spans="1:6" ht="19.5" customHeight="1" x14ac:dyDescent="0.2">
      <c r="A45" s="46" t="s">
        <v>221</v>
      </c>
      <c r="B45" s="11" t="s">
        <v>81</v>
      </c>
      <c r="C45" s="12" t="s">
        <v>223</v>
      </c>
      <c r="D45" s="36">
        <v>49.2</v>
      </c>
      <c r="E45" s="19"/>
      <c r="F45" s="13">
        <f t="shared" si="1"/>
        <v>0</v>
      </c>
    </row>
    <row r="46" spans="1:6" ht="19.5" customHeight="1" x14ac:dyDescent="0.2">
      <c r="A46" s="34" t="s">
        <v>207</v>
      </c>
      <c r="B46" s="11" t="s">
        <v>77</v>
      </c>
      <c r="C46" s="42" t="s">
        <v>208</v>
      </c>
      <c r="D46" s="36">
        <f>VLOOKUP($A46,'Whs Req. Sorted By Item'!A46:D150,4,FALSE)</f>
        <v>3.29</v>
      </c>
      <c r="E46" s="19"/>
      <c r="F46" s="13">
        <f t="shared" si="1"/>
        <v>0</v>
      </c>
    </row>
    <row r="47" spans="1:6" ht="19.5" customHeight="1" x14ac:dyDescent="0.2">
      <c r="A47" s="34" t="s">
        <v>203</v>
      </c>
      <c r="B47" s="11" t="s">
        <v>77</v>
      </c>
      <c r="C47" s="42" t="s">
        <v>205</v>
      </c>
      <c r="D47" s="36">
        <f>VLOOKUP($A47,'Whs Req. Sorted By Item'!A47:D151,4,FALSE)</f>
        <v>3.29</v>
      </c>
      <c r="E47" s="19"/>
      <c r="F47" s="13">
        <f t="shared" si="1"/>
        <v>0</v>
      </c>
    </row>
    <row r="48" spans="1:6" ht="19.5" customHeight="1" x14ac:dyDescent="0.2">
      <c r="A48" s="34" t="s">
        <v>175</v>
      </c>
      <c r="B48" s="11" t="s">
        <v>80</v>
      </c>
      <c r="C48" s="12" t="s">
        <v>176</v>
      </c>
      <c r="D48" s="36">
        <f>VLOOKUP($A48,'Whs Req. Sorted By Item'!A48:D152,4,FALSE)</f>
        <v>1</v>
      </c>
      <c r="E48" s="19"/>
      <c r="F48" s="13">
        <f t="shared" si="1"/>
        <v>0</v>
      </c>
    </row>
    <row r="49" spans="1:6" ht="19.5" customHeight="1" x14ac:dyDescent="0.2">
      <c r="A49" s="34" t="s">
        <v>183</v>
      </c>
      <c r="B49" s="11" t="s">
        <v>80</v>
      </c>
      <c r="C49" s="12" t="s">
        <v>186</v>
      </c>
      <c r="D49" s="36">
        <f>VLOOKUP($A49,'Whs Req. Sorted By Item'!A49:D153,4,FALSE)</f>
        <v>1.3</v>
      </c>
      <c r="E49" s="19"/>
      <c r="F49" s="13">
        <f t="shared" si="1"/>
        <v>0</v>
      </c>
    </row>
    <row r="50" spans="1:6" ht="19.5" customHeight="1" x14ac:dyDescent="0.2">
      <c r="A50" s="34" t="s">
        <v>22</v>
      </c>
      <c r="B50" s="11" t="s">
        <v>80</v>
      </c>
      <c r="C50" s="12" t="s">
        <v>102</v>
      </c>
      <c r="D50" s="36">
        <v>37</v>
      </c>
      <c r="E50" s="19"/>
      <c r="F50" s="13">
        <f t="shared" si="1"/>
        <v>0</v>
      </c>
    </row>
    <row r="51" spans="1:6" ht="19.5" customHeight="1" x14ac:dyDescent="0.2">
      <c r="A51" s="34" t="s">
        <v>23</v>
      </c>
      <c r="B51" s="11" t="s">
        <v>80</v>
      </c>
      <c r="C51" s="12" t="s">
        <v>103</v>
      </c>
      <c r="D51" s="36">
        <v>27.5</v>
      </c>
      <c r="E51" s="19"/>
      <c r="F51" s="13">
        <f t="shared" si="1"/>
        <v>0</v>
      </c>
    </row>
    <row r="52" spans="1:6" ht="19.5" customHeight="1" x14ac:dyDescent="0.2">
      <c r="A52" s="34" t="s">
        <v>24</v>
      </c>
      <c r="B52" s="11" t="s">
        <v>80</v>
      </c>
      <c r="C52" s="12" t="s">
        <v>104</v>
      </c>
      <c r="D52" s="36">
        <v>27.5</v>
      </c>
      <c r="E52" s="19"/>
      <c r="F52" s="13">
        <f t="shared" si="1"/>
        <v>0</v>
      </c>
    </row>
    <row r="53" spans="1:6" ht="19.5" customHeight="1" x14ac:dyDescent="0.2">
      <c r="A53" s="34" t="s">
        <v>25</v>
      </c>
      <c r="B53" s="11" t="s">
        <v>80</v>
      </c>
      <c r="C53" s="12" t="s">
        <v>105</v>
      </c>
      <c r="D53" s="36">
        <v>27.5</v>
      </c>
      <c r="E53" s="19"/>
      <c r="F53" s="13">
        <f t="shared" si="1"/>
        <v>0</v>
      </c>
    </row>
    <row r="54" spans="1:6" ht="19.5" customHeight="1" x14ac:dyDescent="0.2">
      <c r="A54" s="34" t="s">
        <v>27</v>
      </c>
      <c r="B54" s="11" t="s">
        <v>80</v>
      </c>
      <c r="C54" s="12" t="s">
        <v>107</v>
      </c>
      <c r="D54" s="36">
        <v>49</v>
      </c>
      <c r="E54" s="19"/>
      <c r="F54" s="13">
        <f t="shared" si="1"/>
        <v>0</v>
      </c>
    </row>
    <row r="55" spans="1:6" ht="19.5" customHeight="1" x14ac:dyDescent="0.2">
      <c r="A55" s="34" t="s">
        <v>28</v>
      </c>
      <c r="B55" s="11" t="s">
        <v>80</v>
      </c>
      <c r="C55" s="12" t="s">
        <v>108</v>
      </c>
      <c r="D55" s="36">
        <v>50</v>
      </c>
      <c r="E55" s="19"/>
      <c r="F55" s="13">
        <f t="shared" si="1"/>
        <v>0</v>
      </c>
    </row>
    <row r="56" spans="1:6" ht="19.5" customHeight="1" x14ac:dyDescent="0.2">
      <c r="A56" s="34" t="s">
        <v>12</v>
      </c>
      <c r="B56" s="11" t="s">
        <v>81</v>
      </c>
      <c r="C56" s="12" t="s">
        <v>92</v>
      </c>
      <c r="D56" s="36">
        <v>0.27</v>
      </c>
      <c r="E56" s="19"/>
      <c r="F56" s="13">
        <f t="shared" si="1"/>
        <v>0</v>
      </c>
    </row>
    <row r="57" spans="1:6" ht="19.5" customHeight="1" x14ac:dyDescent="0.2">
      <c r="A57" s="46" t="s">
        <v>219</v>
      </c>
      <c r="B57" s="11" t="s">
        <v>80</v>
      </c>
      <c r="C57" s="45" t="s">
        <v>220</v>
      </c>
      <c r="D57" s="36">
        <f>VLOOKUP($A57,'Whs Req. Sorted By Item'!A57:D161,4,FALSE)</f>
        <v>2.75</v>
      </c>
      <c r="E57" s="19"/>
      <c r="F57" s="13">
        <f t="shared" si="1"/>
        <v>0</v>
      </c>
    </row>
    <row r="58" spans="1:6" ht="19.5" customHeight="1" x14ac:dyDescent="0.2">
      <c r="A58" s="34" t="s">
        <v>29</v>
      </c>
      <c r="B58" s="11" t="s">
        <v>77</v>
      </c>
      <c r="C58" s="12" t="s">
        <v>109</v>
      </c>
      <c r="D58" s="36">
        <v>0.70499999999999996</v>
      </c>
      <c r="E58" s="19"/>
      <c r="F58" s="13">
        <f t="shared" si="1"/>
        <v>0</v>
      </c>
    </row>
    <row r="59" spans="1:6" ht="19.5" customHeight="1" x14ac:dyDescent="0.2">
      <c r="A59" s="46" t="s">
        <v>232</v>
      </c>
      <c r="B59" s="11" t="s">
        <v>80</v>
      </c>
      <c r="C59" s="12" t="s">
        <v>233</v>
      </c>
      <c r="D59" s="36">
        <v>11.7</v>
      </c>
      <c r="E59" s="19"/>
      <c r="F59" s="13">
        <f t="shared" si="1"/>
        <v>0</v>
      </c>
    </row>
    <row r="60" spans="1:6" ht="19.5" customHeight="1" x14ac:dyDescent="0.2">
      <c r="A60" s="34" t="s">
        <v>71</v>
      </c>
      <c r="B60" s="11" t="s">
        <v>82</v>
      </c>
      <c r="C60" s="12" t="s">
        <v>150</v>
      </c>
      <c r="D60" s="36">
        <f>VLOOKUP($A60,'Whs Req. Sorted By Item'!A60:D164,4,FALSE)</f>
        <v>3.44</v>
      </c>
      <c r="E60" s="19"/>
      <c r="F60" s="13">
        <f t="shared" si="1"/>
        <v>0</v>
      </c>
    </row>
    <row r="61" spans="1:6" ht="19.5" customHeight="1" x14ac:dyDescent="0.2">
      <c r="A61" s="34" t="s">
        <v>31</v>
      </c>
      <c r="B61" s="11" t="s">
        <v>82</v>
      </c>
      <c r="C61" s="12" t="s">
        <v>111</v>
      </c>
      <c r="D61" s="36">
        <v>3.5</v>
      </c>
      <c r="E61" s="19"/>
      <c r="F61" s="13">
        <f t="shared" si="1"/>
        <v>0</v>
      </c>
    </row>
    <row r="62" spans="1:6" ht="19.5" customHeight="1" x14ac:dyDescent="0.2">
      <c r="A62" s="34" t="s">
        <v>70</v>
      </c>
      <c r="B62" s="11" t="s">
        <v>82</v>
      </c>
      <c r="C62" s="12" t="s">
        <v>149</v>
      </c>
      <c r="D62" s="36">
        <f>VLOOKUP($A62,'Whs Req. Sorted By Item'!A62:D166,4,FALSE)</f>
        <v>2.65</v>
      </c>
      <c r="E62" s="19"/>
      <c r="F62" s="13">
        <f t="shared" si="1"/>
        <v>0</v>
      </c>
    </row>
    <row r="63" spans="1:6" ht="19.5" customHeight="1" x14ac:dyDescent="0.2">
      <c r="A63" s="34" t="s">
        <v>18</v>
      </c>
      <c r="B63" s="11" t="s">
        <v>82</v>
      </c>
      <c r="C63" s="12" t="s">
        <v>98</v>
      </c>
      <c r="D63" s="36">
        <v>2.35</v>
      </c>
      <c r="E63" s="19"/>
      <c r="F63" s="13">
        <f t="shared" si="1"/>
        <v>0</v>
      </c>
    </row>
    <row r="64" spans="1:6" ht="19.5" customHeight="1" x14ac:dyDescent="0.2">
      <c r="A64" s="34" t="s">
        <v>67</v>
      </c>
      <c r="B64" s="11" t="s">
        <v>77</v>
      </c>
      <c r="C64" s="12" t="s">
        <v>146</v>
      </c>
      <c r="D64" s="36">
        <f>VLOOKUP($A64,'Whs Req. Sorted By Item'!A64:D168,4,FALSE)</f>
        <v>6.95</v>
      </c>
      <c r="E64" s="19"/>
      <c r="F64" s="13">
        <f t="shared" si="1"/>
        <v>0</v>
      </c>
    </row>
    <row r="65" spans="1:6" ht="19.5" customHeight="1" x14ac:dyDescent="0.2">
      <c r="A65" s="34" t="s">
        <v>32</v>
      </c>
      <c r="B65" s="11" t="s">
        <v>82</v>
      </c>
      <c r="C65" s="12" t="s">
        <v>112</v>
      </c>
      <c r="D65" s="36">
        <v>1.57</v>
      </c>
      <c r="E65" s="19"/>
      <c r="F65" s="13">
        <f t="shared" si="1"/>
        <v>0</v>
      </c>
    </row>
    <row r="66" spans="1:6" ht="19.5" customHeight="1" x14ac:dyDescent="0.2">
      <c r="A66" s="34" t="s">
        <v>9</v>
      </c>
      <c r="B66" s="11" t="s">
        <v>79</v>
      </c>
      <c r="C66" s="12" t="s">
        <v>89</v>
      </c>
      <c r="D66" s="36">
        <v>5.96</v>
      </c>
      <c r="E66" s="19"/>
      <c r="F66" s="13">
        <f t="shared" si="1"/>
        <v>0</v>
      </c>
    </row>
    <row r="67" spans="1:6" ht="19.5" customHeight="1" x14ac:dyDescent="0.2">
      <c r="A67" s="46" t="s">
        <v>227</v>
      </c>
      <c r="B67" s="11" t="s">
        <v>80</v>
      </c>
      <c r="C67" s="42" t="s">
        <v>228</v>
      </c>
      <c r="D67" s="36">
        <f>VLOOKUP($A67,'Whs Req. Sorted By Item'!A67:D171,4,FALSE)</f>
        <v>0.89</v>
      </c>
      <c r="E67" s="19"/>
      <c r="F67" s="13">
        <f t="shared" si="1"/>
        <v>0</v>
      </c>
    </row>
    <row r="68" spans="1:6" ht="19.5" customHeight="1" x14ac:dyDescent="0.2">
      <c r="A68" s="34" t="s">
        <v>212</v>
      </c>
      <c r="B68" s="11" t="s">
        <v>80</v>
      </c>
      <c r="C68" s="45" t="s">
        <v>216</v>
      </c>
      <c r="D68" s="36">
        <f>VLOOKUP($A68,'Whs Req. Sorted By Item'!A68:D172,4,FALSE)</f>
        <v>20.38</v>
      </c>
      <c r="E68" s="19"/>
      <c r="F68" s="13">
        <f t="shared" si="1"/>
        <v>0</v>
      </c>
    </row>
    <row r="69" spans="1:6" ht="19.5" customHeight="1" x14ac:dyDescent="0.2">
      <c r="A69" s="46" t="s">
        <v>238</v>
      </c>
      <c r="B69" s="11" t="s">
        <v>77</v>
      </c>
      <c r="C69" s="12" t="s">
        <v>239</v>
      </c>
      <c r="D69" s="36">
        <v>16.920000000000002</v>
      </c>
      <c r="E69" s="19"/>
      <c r="F69" s="13">
        <f t="shared" si="1"/>
        <v>0</v>
      </c>
    </row>
    <row r="70" spans="1:6" ht="19.5" customHeight="1" x14ac:dyDescent="0.2">
      <c r="A70" s="34" t="s">
        <v>59</v>
      </c>
      <c r="B70" s="11" t="s">
        <v>85</v>
      </c>
      <c r="C70" s="12" t="s">
        <v>138</v>
      </c>
      <c r="D70" s="36">
        <f>VLOOKUP($A70,'Whs Req. Sorted By Item'!A70:D174,4,FALSE)</f>
        <v>7.5</v>
      </c>
      <c r="E70" s="19"/>
      <c r="F70" s="13">
        <f t="shared" si="1"/>
        <v>0</v>
      </c>
    </row>
    <row r="71" spans="1:6" ht="19.5" customHeight="1" x14ac:dyDescent="0.2">
      <c r="A71" s="34" t="s">
        <v>60</v>
      </c>
      <c r="B71" s="11" t="s">
        <v>85</v>
      </c>
      <c r="C71" s="12" t="s">
        <v>139</v>
      </c>
      <c r="D71" s="36">
        <f>VLOOKUP($A71,'Whs Req. Sorted By Item'!A71:D175,4,FALSE)</f>
        <v>7.5</v>
      </c>
      <c r="E71" s="19"/>
      <c r="F71" s="13">
        <f t="shared" si="1"/>
        <v>0</v>
      </c>
    </row>
    <row r="72" spans="1:6" ht="19.5" customHeight="1" x14ac:dyDescent="0.2">
      <c r="A72" s="34" t="s">
        <v>61</v>
      </c>
      <c r="B72" s="11" t="s">
        <v>85</v>
      </c>
      <c r="C72" s="12" t="s">
        <v>140</v>
      </c>
      <c r="D72" s="36">
        <f>VLOOKUP($A72,'Whs Req. Sorted By Item'!A72:D176,4,FALSE)</f>
        <v>7.5</v>
      </c>
      <c r="E72" s="19"/>
      <c r="F72" s="13">
        <f t="shared" si="1"/>
        <v>0</v>
      </c>
    </row>
    <row r="73" spans="1:6" ht="19.5" customHeight="1" x14ac:dyDescent="0.2">
      <c r="A73" s="34" t="s">
        <v>58</v>
      </c>
      <c r="B73" s="11" t="s">
        <v>85</v>
      </c>
      <c r="C73" s="12" t="s">
        <v>137</v>
      </c>
      <c r="D73" s="36">
        <v>5.27</v>
      </c>
      <c r="E73" s="19"/>
      <c r="F73" s="13">
        <f t="shared" ref="F73:F104" si="2">D73*E73</f>
        <v>0</v>
      </c>
    </row>
    <row r="74" spans="1:6" ht="19.5" customHeight="1" x14ac:dyDescent="0.2">
      <c r="A74" s="34" t="s">
        <v>62</v>
      </c>
      <c r="B74" s="11" t="s">
        <v>85</v>
      </c>
      <c r="C74" s="12" t="s">
        <v>141</v>
      </c>
      <c r="D74" s="36">
        <f>VLOOKUP($A74,'Whs Req. Sorted By Item'!A74:D178,4,FALSE)</f>
        <v>7.5</v>
      </c>
      <c r="E74" s="19"/>
      <c r="F74" s="13">
        <f t="shared" si="2"/>
        <v>0</v>
      </c>
    </row>
    <row r="75" spans="1:6" ht="19.5" customHeight="1" x14ac:dyDescent="0.2">
      <c r="A75" s="34" t="s">
        <v>39</v>
      </c>
      <c r="B75" s="11" t="s">
        <v>81</v>
      </c>
      <c r="C75" s="12" t="s">
        <v>119</v>
      </c>
      <c r="D75" s="36">
        <v>2.72</v>
      </c>
      <c r="E75" s="19"/>
      <c r="F75" s="13">
        <f t="shared" si="2"/>
        <v>0</v>
      </c>
    </row>
    <row r="76" spans="1:6" ht="19.5" customHeight="1" x14ac:dyDescent="0.2">
      <c r="A76" s="34" t="s">
        <v>41</v>
      </c>
      <c r="B76" s="11" t="s">
        <v>81</v>
      </c>
      <c r="C76" s="12" t="s">
        <v>121</v>
      </c>
      <c r="D76" s="36">
        <v>2.72</v>
      </c>
      <c r="E76" s="19"/>
      <c r="F76" s="13">
        <f t="shared" si="2"/>
        <v>0</v>
      </c>
    </row>
    <row r="77" spans="1:6" ht="19.5" customHeight="1" x14ac:dyDescent="0.2">
      <c r="A77" s="34" t="s">
        <v>34</v>
      </c>
      <c r="B77" s="11" t="s">
        <v>81</v>
      </c>
      <c r="C77" s="12" t="s">
        <v>114</v>
      </c>
      <c r="D77" s="36">
        <v>2.72</v>
      </c>
      <c r="E77" s="19"/>
      <c r="F77" s="13">
        <f t="shared" si="2"/>
        <v>0</v>
      </c>
    </row>
    <row r="78" spans="1:6" ht="19.5" customHeight="1" x14ac:dyDescent="0.2">
      <c r="A78" s="34" t="s">
        <v>47</v>
      </c>
      <c r="B78" s="11" t="s">
        <v>81</v>
      </c>
      <c r="C78" s="12" t="s">
        <v>127</v>
      </c>
      <c r="D78" s="36">
        <v>2.72</v>
      </c>
      <c r="E78" s="19"/>
      <c r="F78" s="13">
        <f t="shared" si="2"/>
        <v>0</v>
      </c>
    </row>
    <row r="79" spans="1:6" ht="19.5" customHeight="1" x14ac:dyDescent="0.2">
      <c r="A79" s="34" t="s">
        <v>49</v>
      </c>
      <c r="B79" s="11" t="s">
        <v>81</v>
      </c>
      <c r="C79" s="12" t="s">
        <v>129</v>
      </c>
      <c r="D79" s="36">
        <v>2.72</v>
      </c>
      <c r="E79" s="19"/>
      <c r="F79" s="13">
        <f t="shared" si="2"/>
        <v>0</v>
      </c>
    </row>
    <row r="80" spans="1:6" ht="19.5" customHeight="1" x14ac:dyDescent="0.2">
      <c r="A80" s="34" t="s">
        <v>38</v>
      </c>
      <c r="B80" s="11" t="s">
        <v>81</v>
      </c>
      <c r="C80" s="12" t="s">
        <v>118</v>
      </c>
      <c r="D80" s="36">
        <v>2.72</v>
      </c>
      <c r="E80" s="19"/>
      <c r="F80" s="13">
        <f t="shared" si="2"/>
        <v>0</v>
      </c>
    </row>
    <row r="81" spans="1:6" ht="19.5" customHeight="1" x14ac:dyDescent="0.2">
      <c r="A81" s="34" t="s">
        <v>37</v>
      </c>
      <c r="B81" s="11" t="s">
        <v>81</v>
      </c>
      <c r="C81" s="12" t="s">
        <v>117</v>
      </c>
      <c r="D81" s="36">
        <v>2.72</v>
      </c>
      <c r="E81" s="19"/>
      <c r="F81" s="13">
        <f t="shared" si="2"/>
        <v>0</v>
      </c>
    </row>
    <row r="82" spans="1:6" ht="19.5" customHeight="1" x14ac:dyDescent="0.2">
      <c r="A82" s="34" t="s">
        <v>45</v>
      </c>
      <c r="B82" s="11" t="s">
        <v>81</v>
      </c>
      <c r="C82" s="12" t="s">
        <v>125</v>
      </c>
      <c r="D82" s="36">
        <v>2.72</v>
      </c>
      <c r="E82" s="19"/>
      <c r="F82" s="13">
        <f t="shared" si="2"/>
        <v>0</v>
      </c>
    </row>
    <row r="83" spans="1:6" ht="19.5" customHeight="1" x14ac:dyDescent="0.2">
      <c r="A83" s="34" t="s">
        <v>46</v>
      </c>
      <c r="B83" s="11" t="s">
        <v>81</v>
      </c>
      <c r="C83" s="12" t="s">
        <v>126</v>
      </c>
      <c r="D83" s="36">
        <v>2.72</v>
      </c>
      <c r="E83" s="19"/>
      <c r="F83" s="13">
        <f t="shared" si="2"/>
        <v>0</v>
      </c>
    </row>
    <row r="84" spans="1:6" ht="19.5" customHeight="1" x14ac:dyDescent="0.2">
      <c r="A84" s="34" t="s">
        <v>40</v>
      </c>
      <c r="B84" s="11" t="s">
        <v>81</v>
      </c>
      <c r="C84" s="12" t="s">
        <v>120</v>
      </c>
      <c r="D84" s="36">
        <v>2.72</v>
      </c>
      <c r="E84" s="19"/>
      <c r="F84" s="13">
        <f t="shared" si="2"/>
        <v>0</v>
      </c>
    </row>
    <row r="85" spans="1:6" ht="19.5" customHeight="1" x14ac:dyDescent="0.2">
      <c r="A85" s="34" t="s">
        <v>43</v>
      </c>
      <c r="B85" s="11" t="s">
        <v>81</v>
      </c>
      <c r="C85" s="12" t="s">
        <v>123</v>
      </c>
      <c r="D85" s="36">
        <v>2.72</v>
      </c>
      <c r="E85" s="19"/>
      <c r="F85" s="13">
        <f t="shared" si="2"/>
        <v>0</v>
      </c>
    </row>
    <row r="86" spans="1:6" ht="19.5" customHeight="1" x14ac:dyDescent="0.2">
      <c r="A86" s="34" t="s">
        <v>42</v>
      </c>
      <c r="B86" s="11" t="s">
        <v>81</v>
      </c>
      <c r="C86" s="43" t="s">
        <v>122</v>
      </c>
      <c r="D86" s="36">
        <v>2.72</v>
      </c>
      <c r="E86" s="19"/>
      <c r="F86" s="13">
        <f t="shared" si="2"/>
        <v>0</v>
      </c>
    </row>
    <row r="87" spans="1:6" ht="19.5" customHeight="1" x14ac:dyDescent="0.2">
      <c r="A87" s="34" t="s">
        <v>48</v>
      </c>
      <c r="B87" s="11" t="s">
        <v>81</v>
      </c>
      <c r="C87" s="12" t="s">
        <v>128</v>
      </c>
      <c r="D87" s="36">
        <v>2.72</v>
      </c>
      <c r="E87" s="19"/>
      <c r="F87" s="13">
        <f t="shared" si="2"/>
        <v>0</v>
      </c>
    </row>
    <row r="88" spans="1:6" ht="19.5" customHeight="1" x14ac:dyDescent="0.2">
      <c r="A88" s="34" t="s">
        <v>35</v>
      </c>
      <c r="B88" s="11" t="s">
        <v>81</v>
      </c>
      <c r="C88" s="12" t="s">
        <v>115</v>
      </c>
      <c r="D88" s="36">
        <v>2.72</v>
      </c>
      <c r="E88" s="19"/>
      <c r="F88" s="13">
        <f t="shared" si="2"/>
        <v>0</v>
      </c>
    </row>
    <row r="89" spans="1:6" ht="19.5" customHeight="1" x14ac:dyDescent="0.2">
      <c r="A89" s="34" t="s">
        <v>44</v>
      </c>
      <c r="B89" s="11" t="s">
        <v>81</v>
      </c>
      <c r="C89" s="12" t="s">
        <v>124</v>
      </c>
      <c r="D89" s="36">
        <v>2.72</v>
      </c>
      <c r="E89" s="19"/>
      <c r="F89" s="13">
        <f t="shared" si="2"/>
        <v>0</v>
      </c>
    </row>
    <row r="90" spans="1:6" ht="19.5" customHeight="1" x14ac:dyDescent="0.2">
      <c r="A90" s="34" t="s">
        <v>36</v>
      </c>
      <c r="B90" s="11" t="s">
        <v>81</v>
      </c>
      <c r="C90" s="12" t="s">
        <v>116</v>
      </c>
      <c r="D90" s="36">
        <v>2.72</v>
      </c>
      <c r="E90" s="19"/>
      <c r="F90" s="13">
        <f t="shared" si="2"/>
        <v>0</v>
      </c>
    </row>
    <row r="91" spans="1:6" ht="19.5" customHeight="1" x14ac:dyDescent="0.2">
      <c r="A91" s="34" t="s">
        <v>51</v>
      </c>
      <c r="B91" s="11" t="s">
        <v>81</v>
      </c>
      <c r="C91" s="12" t="s">
        <v>131</v>
      </c>
      <c r="D91" s="36">
        <v>2.72</v>
      </c>
      <c r="E91" s="19"/>
      <c r="F91" s="13">
        <f t="shared" si="2"/>
        <v>0</v>
      </c>
    </row>
    <row r="92" spans="1:6" ht="19.5" customHeight="1" x14ac:dyDescent="0.2">
      <c r="A92" s="34" t="s">
        <v>50</v>
      </c>
      <c r="B92" s="11" t="s">
        <v>81</v>
      </c>
      <c r="C92" s="12" t="s">
        <v>130</v>
      </c>
      <c r="D92" s="36">
        <v>2.72</v>
      </c>
      <c r="E92" s="19"/>
      <c r="F92" s="13">
        <f t="shared" si="2"/>
        <v>0</v>
      </c>
    </row>
    <row r="93" spans="1:6" ht="19.5" customHeight="1" x14ac:dyDescent="0.2">
      <c r="A93" s="34" t="s">
        <v>52</v>
      </c>
      <c r="B93" s="11" t="s">
        <v>81</v>
      </c>
      <c r="C93" s="12" t="s">
        <v>132</v>
      </c>
      <c r="D93" s="36">
        <v>12.23</v>
      </c>
      <c r="E93" s="19"/>
      <c r="F93" s="13">
        <f t="shared" si="2"/>
        <v>0</v>
      </c>
    </row>
    <row r="94" spans="1:6" ht="19.5" customHeight="1" x14ac:dyDescent="0.2">
      <c r="A94" s="34" t="s">
        <v>57</v>
      </c>
      <c r="B94" s="11" t="s">
        <v>84</v>
      </c>
      <c r="C94" s="53" t="s">
        <v>136</v>
      </c>
      <c r="D94" s="36">
        <v>42.99</v>
      </c>
      <c r="E94" s="19"/>
      <c r="F94" s="13">
        <f t="shared" si="2"/>
        <v>0</v>
      </c>
    </row>
    <row r="95" spans="1:6" ht="19.5" customHeight="1" x14ac:dyDescent="0.2">
      <c r="A95" s="34" t="s">
        <v>209</v>
      </c>
      <c r="B95" s="11" t="s">
        <v>76</v>
      </c>
      <c r="C95" s="45" t="s">
        <v>210</v>
      </c>
      <c r="D95" s="36">
        <f>VLOOKUP($A95,'Whs Req. Sorted By Item'!A95:D199,4,FALSE)</f>
        <v>4.1052999999999997</v>
      </c>
      <c r="E95" s="19"/>
      <c r="F95" s="13">
        <f t="shared" si="2"/>
        <v>0</v>
      </c>
    </row>
    <row r="96" spans="1:6" ht="19.5" customHeight="1" x14ac:dyDescent="0.2">
      <c r="A96" s="34" t="s">
        <v>15</v>
      </c>
      <c r="B96" s="11" t="s">
        <v>79</v>
      </c>
      <c r="C96" s="12" t="s">
        <v>229</v>
      </c>
      <c r="D96" s="36">
        <v>0.83</v>
      </c>
      <c r="E96" s="19"/>
      <c r="F96" s="13">
        <f t="shared" si="2"/>
        <v>0</v>
      </c>
    </row>
    <row r="97" spans="1:6" ht="19.5" customHeight="1" x14ac:dyDescent="0.2">
      <c r="A97" s="34" t="s">
        <v>17</v>
      </c>
      <c r="B97" s="11" t="s">
        <v>79</v>
      </c>
      <c r="C97" s="12" t="s">
        <v>231</v>
      </c>
      <c r="D97" s="36">
        <v>0.83</v>
      </c>
      <c r="E97" s="19"/>
      <c r="F97" s="13">
        <f t="shared" si="2"/>
        <v>0</v>
      </c>
    </row>
    <row r="98" spans="1:6" ht="19.5" customHeight="1" x14ac:dyDescent="0.2">
      <c r="A98" s="34" t="s">
        <v>16</v>
      </c>
      <c r="B98" s="11" t="s">
        <v>79</v>
      </c>
      <c r="C98" s="12" t="s">
        <v>230</v>
      </c>
      <c r="D98" s="36">
        <v>0.83</v>
      </c>
      <c r="E98" s="19"/>
      <c r="F98" s="13">
        <f t="shared" si="2"/>
        <v>0</v>
      </c>
    </row>
    <row r="99" spans="1:6" ht="19.5" customHeight="1" x14ac:dyDescent="0.2">
      <c r="A99" s="34" t="s">
        <v>63</v>
      </c>
      <c r="B99" s="11" t="s">
        <v>79</v>
      </c>
      <c r="C99" s="43" t="s">
        <v>142</v>
      </c>
      <c r="D99" s="36">
        <v>1.76</v>
      </c>
      <c r="E99" s="22"/>
      <c r="F99" s="13">
        <f t="shared" si="2"/>
        <v>0</v>
      </c>
    </row>
    <row r="100" spans="1:6" ht="19.5" customHeight="1" x14ac:dyDescent="0.2">
      <c r="A100" s="34" t="s">
        <v>30</v>
      </c>
      <c r="B100" s="11" t="s">
        <v>82</v>
      </c>
      <c r="C100" s="12" t="s">
        <v>110</v>
      </c>
      <c r="D100" s="36">
        <v>3.08</v>
      </c>
      <c r="E100" s="22"/>
      <c r="F100" s="13">
        <f t="shared" si="2"/>
        <v>0</v>
      </c>
    </row>
    <row r="101" spans="1:6" ht="19.5" customHeight="1" x14ac:dyDescent="0.2">
      <c r="A101" s="34" t="s">
        <v>64</v>
      </c>
      <c r="B101" s="11" t="s">
        <v>79</v>
      </c>
      <c r="C101" s="43" t="s">
        <v>143</v>
      </c>
      <c r="D101" s="36">
        <v>1.25</v>
      </c>
      <c r="E101" s="22"/>
      <c r="F101" s="13">
        <f t="shared" si="2"/>
        <v>0</v>
      </c>
    </row>
    <row r="102" spans="1:6" ht="19.5" customHeight="1" x14ac:dyDescent="0.2">
      <c r="A102" s="46" t="s">
        <v>225</v>
      </c>
      <c r="B102" s="11" t="s">
        <v>80</v>
      </c>
      <c r="C102" t="s">
        <v>226</v>
      </c>
      <c r="D102" s="36">
        <v>28</v>
      </c>
      <c r="E102" s="22"/>
      <c r="F102" s="13">
        <f t="shared" si="2"/>
        <v>0</v>
      </c>
    </row>
    <row r="103" spans="1:6" ht="19.5" customHeight="1" x14ac:dyDescent="0.2">
      <c r="A103" s="34" t="s">
        <v>192</v>
      </c>
      <c r="B103" s="11" t="s">
        <v>81</v>
      </c>
      <c r="C103" s="12" t="s">
        <v>196</v>
      </c>
      <c r="D103" s="36">
        <v>0.74</v>
      </c>
      <c r="E103" s="22"/>
      <c r="F103" s="13">
        <f t="shared" si="2"/>
        <v>0</v>
      </c>
    </row>
    <row r="104" spans="1:6" ht="19.5" customHeight="1" x14ac:dyDescent="0.2">
      <c r="A104" s="34" t="s">
        <v>193</v>
      </c>
      <c r="B104" s="11" t="s">
        <v>81</v>
      </c>
      <c r="C104" s="12" t="s">
        <v>197</v>
      </c>
      <c r="D104" s="36">
        <v>2.02</v>
      </c>
      <c r="E104" s="22"/>
      <c r="F104" s="13">
        <f t="shared" si="2"/>
        <v>0</v>
      </c>
    </row>
    <row r="105" spans="1:6" ht="19.5" customHeight="1" x14ac:dyDescent="0.2">
      <c r="A105" s="34" t="s">
        <v>162</v>
      </c>
      <c r="B105" s="11" t="s">
        <v>80</v>
      </c>
      <c r="C105" s="12" t="s">
        <v>164</v>
      </c>
      <c r="D105" s="36">
        <v>0.1026</v>
      </c>
      <c r="E105" s="22"/>
      <c r="F105" s="13">
        <f t="shared" ref="F105:F112" si="3">D105*E105</f>
        <v>0</v>
      </c>
    </row>
    <row r="106" spans="1:6" ht="19.5" customHeight="1" x14ac:dyDescent="0.2">
      <c r="A106" s="34" t="s">
        <v>166</v>
      </c>
      <c r="B106" s="11" t="s">
        <v>80</v>
      </c>
      <c r="C106" s="12" t="s">
        <v>167</v>
      </c>
      <c r="D106" s="36">
        <v>0.1026</v>
      </c>
      <c r="E106" s="22"/>
      <c r="F106" s="13">
        <f t="shared" si="3"/>
        <v>0</v>
      </c>
    </row>
    <row r="107" spans="1:6" ht="19.5" customHeight="1" x14ac:dyDescent="0.2">
      <c r="A107" s="34" t="s">
        <v>163</v>
      </c>
      <c r="B107" s="11" t="s">
        <v>80</v>
      </c>
      <c r="C107" s="12" t="s">
        <v>165</v>
      </c>
      <c r="D107" s="36">
        <v>0.1119</v>
      </c>
      <c r="E107" s="22"/>
      <c r="F107" s="13">
        <f t="shared" si="3"/>
        <v>0</v>
      </c>
    </row>
    <row r="108" spans="1:6" ht="19.5" customHeight="1" x14ac:dyDescent="0.2">
      <c r="A108" s="34" t="s">
        <v>65</v>
      </c>
      <c r="B108" s="11" t="s">
        <v>80</v>
      </c>
      <c r="C108" s="12" t="s">
        <v>144</v>
      </c>
      <c r="D108" s="36">
        <v>2.0099999999999998</v>
      </c>
      <c r="E108" s="22"/>
      <c r="F108" s="13">
        <f t="shared" si="3"/>
        <v>0</v>
      </c>
    </row>
    <row r="109" spans="1:6" ht="19.5" customHeight="1" x14ac:dyDescent="0.2">
      <c r="A109" s="34" t="s">
        <v>195</v>
      </c>
      <c r="B109" s="11" t="s">
        <v>81</v>
      </c>
      <c r="C109" s="12" t="s">
        <v>199</v>
      </c>
      <c r="D109" s="36">
        <v>1.41</v>
      </c>
      <c r="E109" s="22"/>
      <c r="F109" s="13">
        <f t="shared" si="3"/>
        <v>0</v>
      </c>
    </row>
    <row r="110" spans="1:6" ht="19.5" customHeight="1" x14ac:dyDescent="0.2">
      <c r="A110" s="34" t="s">
        <v>66</v>
      </c>
      <c r="B110" s="11" t="s">
        <v>77</v>
      </c>
      <c r="C110" s="53" t="s">
        <v>145</v>
      </c>
      <c r="D110" s="36">
        <v>0.48</v>
      </c>
      <c r="E110" s="22"/>
      <c r="F110" s="13">
        <f t="shared" si="3"/>
        <v>0</v>
      </c>
    </row>
    <row r="111" spans="1:6" ht="19.5" customHeight="1" x14ac:dyDescent="0.2">
      <c r="A111" s="34" t="s">
        <v>19</v>
      </c>
      <c r="B111" s="11" t="s">
        <v>80</v>
      </c>
      <c r="C111" s="12" t="s">
        <v>99</v>
      </c>
      <c r="D111" s="36">
        <v>0.66</v>
      </c>
      <c r="E111" s="22"/>
      <c r="F111" s="13">
        <f t="shared" si="3"/>
        <v>0</v>
      </c>
    </row>
    <row r="112" spans="1:6" ht="19.5" customHeight="1" x14ac:dyDescent="0.2">
      <c r="A112" s="34" t="s">
        <v>7</v>
      </c>
      <c r="B112" s="11" t="s">
        <v>76</v>
      </c>
      <c r="C112" s="32" t="s">
        <v>87</v>
      </c>
      <c r="D112" s="36">
        <v>12.81</v>
      </c>
      <c r="E112" s="22"/>
      <c r="F112" s="13">
        <f t="shared" si="3"/>
        <v>0</v>
      </c>
    </row>
    <row r="113" spans="1:6" ht="29.45" customHeight="1" x14ac:dyDescent="0.25">
      <c r="A113" s="30" t="s">
        <v>159</v>
      </c>
      <c r="B113" s="50"/>
      <c r="C113" s="51"/>
      <c r="D113" s="37" t="s">
        <v>2</v>
      </c>
      <c r="E113" s="38"/>
      <c r="F113" s="20">
        <f>SUM(F9:F112)</f>
        <v>0</v>
      </c>
    </row>
    <row r="114" spans="1:6" ht="20.45" customHeight="1" x14ac:dyDescent="0.25">
      <c r="A114" s="28" t="s">
        <v>160</v>
      </c>
      <c r="B114" s="50"/>
      <c r="C114" s="49"/>
      <c r="D114" s="39" t="s">
        <v>202</v>
      </c>
      <c r="E114" s="40"/>
      <c r="F114" s="21">
        <f>F113*0.0825</f>
        <v>0</v>
      </c>
    </row>
    <row r="115" spans="1:6" ht="20.45" customHeight="1" x14ac:dyDescent="0.2">
      <c r="A115" s="29" t="s">
        <v>161</v>
      </c>
      <c r="B115" s="48"/>
      <c r="C115" s="49"/>
      <c r="D115" s="37" t="s">
        <v>1</v>
      </c>
      <c r="E115" s="38"/>
      <c r="F115" s="20">
        <f>SUM(F113:F114)</f>
        <v>0</v>
      </c>
    </row>
  </sheetData>
  <sheetProtection selectLockedCells="1" autoFilter="0"/>
  <autoFilter ref="A8:Z115" xr:uid="{00000000-0009-0000-0000-000002000000}">
    <sortState xmlns:xlrd2="http://schemas.microsoft.com/office/spreadsheetml/2017/richdata2" ref="A9:Z115">
      <sortCondition ref="C8:C115"/>
    </sortState>
  </autoFilter>
  <mergeCells count="7">
    <mergeCell ref="B5:C5"/>
    <mergeCell ref="B6:C6"/>
    <mergeCell ref="A1:F1"/>
    <mergeCell ref="A2:F2"/>
    <mergeCell ref="B3:C3"/>
    <mergeCell ref="B4:C4"/>
    <mergeCell ref="E4:F4"/>
  </mergeCells>
  <conditionalFormatting sqref="E9:E112">
    <cfRule type="cellIs" dxfId="3" priority="1" operator="greaterThan">
      <formula>0</formula>
    </cfRule>
    <cfRule type="cellIs" dxfId="2" priority="2" operator="greaterThan">
      <formula>0</formula>
    </cfRule>
    <cfRule type="cellIs" priority="3" operator="greaterThan">
      <formula>0</formula>
    </cfRule>
  </conditionalFormatting>
  <pageMargins left="0.25" right="0.25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10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E10" sqref="E10"/>
    </sheetView>
  </sheetViews>
  <sheetFormatPr defaultColWidth="17.28515625" defaultRowHeight="15" customHeight="1" x14ac:dyDescent="0.2"/>
  <cols>
    <col min="1" max="1" width="13.28515625" customWidth="1"/>
    <col min="2" max="2" width="7.42578125" customWidth="1"/>
    <col min="3" max="3" width="47" customWidth="1"/>
    <col min="4" max="4" width="11.85546875" customWidth="1"/>
    <col min="5" max="5" width="12.140625" customWidth="1"/>
    <col min="6" max="6" width="11.5703125" customWidth="1"/>
    <col min="7" max="26" width="9.140625" customWidth="1"/>
  </cols>
  <sheetData>
    <row r="1" spans="1:26" ht="24.6" customHeight="1" x14ac:dyDescent="0.3">
      <c r="A1" s="68" t="s">
        <v>0</v>
      </c>
      <c r="B1" s="69"/>
      <c r="C1" s="69"/>
      <c r="D1" s="69"/>
      <c r="E1" s="69"/>
      <c r="F1" s="6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9.45" customHeight="1" x14ac:dyDescent="0.2">
      <c r="A2" s="70" t="s">
        <v>3</v>
      </c>
      <c r="B2" s="71"/>
      <c r="C2" s="71"/>
      <c r="D2" s="71"/>
      <c r="E2" s="71"/>
      <c r="F2" s="7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.6" customHeight="1" x14ac:dyDescent="0.3">
      <c r="A3" s="24" t="s">
        <v>155</v>
      </c>
      <c r="B3" s="72"/>
      <c r="C3" s="73"/>
      <c r="D3" s="7"/>
      <c r="E3" s="7"/>
      <c r="F3" s="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45" customHeight="1" x14ac:dyDescent="0.3">
      <c r="A4" s="25" t="s">
        <v>156</v>
      </c>
      <c r="B4" s="74"/>
      <c r="C4" s="75"/>
      <c r="D4" s="27" t="s">
        <v>154</v>
      </c>
      <c r="E4" s="76"/>
      <c r="F4" s="7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45" customHeight="1" x14ac:dyDescent="0.3">
      <c r="A5" s="26" t="s">
        <v>157</v>
      </c>
      <c r="B5" s="74"/>
      <c r="C5" s="75"/>
      <c r="D5" s="6"/>
      <c r="E5" s="6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45" customHeight="1" x14ac:dyDescent="0.3">
      <c r="A6" s="23" t="s">
        <v>158</v>
      </c>
      <c r="B6" s="61"/>
      <c r="C6" s="61"/>
      <c r="D6" s="7"/>
      <c r="E6" s="5"/>
      <c r="F6" s="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.15" customHeight="1" thickBot="1" x14ac:dyDescent="0.3">
      <c r="A7" s="8"/>
      <c r="B7" s="5"/>
      <c r="C7" s="5"/>
      <c r="D7" s="5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6.6" customHeight="1" thickBot="1" x14ac:dyDescent="0.25">
      <c r="A8" s="14" t="s">
        <v>4</v>
      </c>
      <c r="B8" s="35" t="s">
        <v>200</v>
      </c>
      <c r="C8" s="16" t="s">
        <v>86</v>
      </c>
      <c r="D8" s="15" t="s">
        <v>5</v>
      </c>
      <c r="E8" s="15" t="s">
        <v>75</v>
      </c>
      <c r="F8" s="15" t="s">
        <v>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9.5" customHeight="1" x14ac:dyDescent="0.2">
      <c r="A9" s="33" t="s">
        <v>173</v>
      </c>
      <c r="B9" s="11" t="s">
        <v>78</v>
      </c>
      <c r="C9" s="31" t="s">
        <v>174</v>
      </c>
      <c r="D9" s="36">
        <v>2.5</v>
      </c>
      <c r="E9" s="18"/>
      <c r="F9" s="10">
        <f t="shared" ref="F9:F40" si="0">D9*E9</f>
        <v>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6" ht="19.5" customHeight="1" x14ac:dyDescent="0.2">
      <c r="A10" s="34" t="s">
        <v>181</v>
      </c>
      <c r="B10" s="11" t="s">
        <v>80</v>
      </c>
      <c r="C10" s="12" t="s">
        <v>184</v>
      </c>
      <c r="D10" s="36">
        <v>0.35</v>
      </c>
      <c r="E10" s="19"/>
      <c r="F10" s="13">
        <f t="shared" si="0"/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6" ht="19.5" customHeight="1" x14ac:dyDescent="0.2">
      <c r="A11" s="34" t="s">
        <v>178</v>
      </c>
      <c r="B11" s="11" t="s">
        <v>80</v>
      </c>
      <c r="C11" s="12" t="s">
        <v>180</v>
      </c>
      <c r="D11" s="36">
        <v>0.33500000000000002</v>
      </c>
      <c r="E11" s="19"/>
      <c r="F11" s="13">
        <f t="shared" si="0"/>
        <v>0</v>
      </c>
      <c r="G11" s="1"/>
      <c r="H11" s="1"/>
      <c r="I11" s="1"/>
      <c r="J11" s="1"/>
      <c r="K11" s="1"/>
      <c r="L11" s="1"/>
      <c r="M11" s="1"/>
      <c r="N11" s="1"/>
      <c r="O11" s="4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 ht="19.5" customHeight="1" x14ac:dyDescent="0.2">
      <c r="A12" s="34" t="s">
        <v>72</v>
      </c>
      <c r="B12" s="11" t="s">
        <v>77</v>
      </c>
      <c r="C12" s="12" t="s">
        <v>151</v>
      </c>
      <c r="D12" s="36">
        <v>1.07</v>
      </c>
      <c r="E12" s="19"/>
      <c r="F12" s="13">
        <f t="shared" si="0"/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6" ht="19.5" customHeight="1" x14ac:dyDescent="0.2">
      <c r="A13" s="34" t="s">
        <v>74</v>
      </c>
      <c r="B13" s="11" t="s">
        <v>80</v>
      </c>
      <c r="C13" s="12" t="s">
        <v>153</v>
      </c>
      <c r="D13" s="36">
        <v>0.27500000000000002</v>
      </c>
      <c r="E13" s="19"/>
      <c r="F13" s="13">
        <f t="shared" si="0"/>
        <v>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6" ht="19.5" customHeight="1" x14ac:dyDescent="0.2">
      <c r="A14" s="34" t="s">
        <v>73</v>
      </c>
      <c r="B14" s="11" t="s">
        <v>80</v>
      </c>
      <c r="C14" s="12" t="s">
        <v>152</v>
      </c>
      <c r="D14" s="36">
        <v>0.27500000000000002</v>
      </c>
      <c r="E14" s="19"/>
      <c r="F14" s="13">
        <f t="shared" si="0"/>
        <v>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6" ht="19.5" customHeight="1" x14ac:dyDescent="0.2">
      <c r="A15" s="34" t="s">
        <v>20</v>
      </c>
      <c r="B15" s="11" t="s">
        <v>77</v>
      </c>
      <c r="C15" s="12" t="s">
        <v>100</v>
      </c>
      <c r="D15" s="36">
        <v>13.08</v>
      </c>
      <c r="E15" s="19"/>
      <c r="F15" s="13">
        <f t="shared" si="0"/>
        <v>0</v>
      </c>
      <c r="G15" s="1"/>
      <c r="H15" s="1"/>
      <c r="I15" s="1"/>
      <c r="J15" s="1"/>
      <c r="K15" s="1"/>
      <c r="L15" s="1"/>
      <c r="M15" s="1"/>
      <c r="N15" s="1"/>
      <c r="O15" s="4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6" ht="19.5" customHeight="1" x14ac:dyDescent="0.2">
      <c r="A16" s="34" t="s">
        <v>171</v>
      </c>
      <c r="B16" s="11" t="s">
        <v>80</v>
      </c>
      <c r="C16" s="12" t="s">
        <v>172</v>
      </c>
      <c r="D16" s="36">
        <v>1.4958</v>
      </c>
      <c r="E16" s="19"/>
      <c r="F16" s="13">
        <f t="shared" si="0"/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6" ht="19.5" customHeight="1" x14ac:dyDescent="0.2">
      <c r="A17" s="34" t="s">
        <v>214</v>
      </c>
      <c r="B17" s="11" t="s">
        <v>77</v>
      </c>
      <c r="C17" s="45" t="s">
        <v>217</v>
      </c>
      <c r="D17" s="36">
        <v>0.01</v>
      </c>
      <c r="E17" s="19"/>
      <c r="F17" s="13">
        <f t="shared" si="0"/>
        <v>0</v>
      </c>
    </row>
    <row r="18" spans="1:6" ht="19.5" customHeight="1" x14ac:dyDescent="0.2">
      <c r="A18" s="34" t="s">
        <v>14</v>
      </c>
      <c r="B18" s="11" t="s">
        <v>77</v>
      </c>
      <c r="C18" s="12" t="s">
        <v>94</v>
      </c>
      <c r="D18" s="36">
        <v>0.33</v>
      </c>
      <c r="E18" s="19"/>
      <c r="F18" s="13">
        <f t="shared" si="0"/>
        <v>0</v>
      </c>
    </row>
    <row r="19" spans="1:6" ht="19.5" customHeight="1" x14ac:dyDescent="0.2">
      <c r="A19" s="34" t="s">
        <v>13</v>
      </c>
      <c r="B19" s="11" t="s">
        <v>77</v>
      </c>
      <c r="C19" s="12" t="s">
        <v>93</v>
      </c>
      <c r="D19" s="36">
        <v>0.1</v>
      </c>
      <c r="E19" s="19"/>
      <c r="F19" s="13">
        <f t="shared" si="0"/>
        <v>0</v>
      </c>
    </row>
    <row r="20" spans="1:6" ht="19.5" customHeight="1" x14ac:dyDescent="0.2">
      <c r="A20" s="34" t="s">
        <v>69</v>
      </c>
      <c r="B20" s="11" t="s">
        <v>77</v>
      </c>
      <c r="C20" s="12" t="s">
        <v>148</v>
      </c>
      <c r="D20" s="36">
        <v>0.312</v>
      </c>
      <c r="E20" s="19"/>
      <c r="F20" s="13">
        <f t="shared" si="0"/>
        <v>0</v>
      </c>
    </row>
    <row r="21" spans="1:6" ht="19.5" customHeight="1" x14ac:dyDescent="0.2">
      <c r="A21" s="34" t="s">
        <v>54</v>
      </c>
      <c r="B21" s="11" t="s">
        <v>77</v>
      </c>
      <c r="C21" s="12" t="s">
        <v>201</v>
      </c>
      <c r="D21" s="36">
        <v>0.127</v>
      </c>
      <c r="E21" s="19"/>
      <c r="F21" s="13">
        <f t="shared" si="0"/>
        <v>0</v>
      </c>
    </row>
    <row r="22" spans="1:6" ht="19.5" customHeight="1" x14ac:dyDescent="0.2">
      <c r="A22" s="34" t="s">
        <v>68</v>
      </c>
      <c r="B22" s="11" t="s">
        <v>81</v>
      </c>
      <c r="C22" s="12" t="s">
        <v>147</v>
      </c>
      <c r="D22" s="36">
        <v>8.16</v>
      </c>
      <c r="E22" s="19"/>
      <c r="F22" s="13">
        <f t="shared" si="0"/>
        <v>0</v>
      </c>
    </row>
    <row r="23" spans="1:6" ht="19.5" customHeight="1" x14ac:dyDescent="0.2">
      <c r="A23" s="34" t="s">
        <v>53</v>
      </c>
      <c r="B23" s="11" t="s">
        <v>81</v>
      </c>
      <c r="C23" s="12" t="s">
        <v>133</v>
      </c>
      <c r="D23" s="36">
        <v>7</v>
      </c>
      <c r="E23" s="19"/>
      <c r="F23" s="13">
        <f t="shared" si="0"/>
        <v>0</v>
      </c>
    </row>
    <row r="24" spans="1:6" ht="19.5" customHeight="1" x14ac:dyDescent="0.2">
      <c r="A24" s="34" t="s">
        <v>182</v>
      </c>
      <c r="B24" s="11" t="s">
        <v>187</v>
      </c>
      <c r="C24" s="12" t="s">
        <v>185</v>
      </c>
      <c r="D24" s="36">
        <v>6.9</v>
      </c>
      <c r="E24" s="19"/>
      <c r="F24" s="13">
        <f t="shared" si="0"/>
        <v>0</v>
      </c>
    </row>
    <row r="25" spans="1:6" ht="19.5" customHeight="1" x14ac:dyDescent="0.2">
      <c r="A25" s="34" t="s">
        <v>33</v>
      </c>
      <c r="B25" s="11" t="s">
        <v>77</v>
      </c>
      <c r="C25" s="12" t="s">
        <v>113</v>
      </c>
      <c r="D25" s="36">
        <v>2.16</v>
      </c>
      <c r="E25" s="19"/>
      <c r="F25" s="13">
        <f t="shared" si="0"/>
        <v>0</v>
      </c>
    </row>
    <row r="26" spans="1:6" ht="19.5" customHeight="1" x14ac:dyDescent="0.2">
      <c r="A26" s="34" t="s">
        <v>194</v>
      </c>
      <c r="B26" s="11" t="s">
        <v>77</v>
      </c>
      <c r="C26" s="12" t="s">
        <v>198</v>
      </c>
      <c r="D26" s="36">
        <v>15.96</v>
      </c>
      <c r="E26" s="19"/>
      <c r="F26" s="13">
        <f t="shared" si="0"/>
        <v>0</v>
      </c>
    </row>
    <row r="27" spans="1:6" ht="19.5" customHeight="1" x14ac:dyDescent="0.2">
      <c r="A27" s="34" t="s">
        <v>168</v>
      </c>
      <c r="B27" s="11" t="s">
        <v>169</v>
      </c>
      <c r="C27" s="12" t="s">
        <v>170</v>
      </c>
      <c r="D27" s="36">
        <v>1.4468000000000001</v>
      </c>
      <c r="E27" s="19"/>
      <c r="F27" s="13">
        <f t="shared" si="0"/>
        <v>0</v>
      </c>
    </row>
    <row r="28" spans="1:6" ht="19.5" customHeight="1" x14ac:dyDescent="0.2">
      <c r="A28" s="34" t="s">
        <v>21</v>
      </c>
      <c r="B28" s="11" t="s">
        <v>81</v>
      </c>
      <c r="C28" s="12" t="s">
        <v>101</v>
      </c>
      <c r="D28" s="36">
        <v>0.28000000000000003</v>
      </c>
      <c r="E28" s="19"/>
      <c r="F28" s="13">
        <f t="shared" si="0"/>
        <v>0</v>
      </c>
    </row>
    <row r="29" spans="1:6" ht="19.5" customHeight="1" x14ac:dyDescent="0.2">
      <c r="A29" s="34" t="s">
        <v>56</v>
      </c>
      <c r="B29" s="11" t="s">
        <v>83</v>
      </c>
      <c r="C29" s="12" t="s">
        <v>135</v>
      </c>
      <c r="D29" s="36">
        <v>6.99</v>
      </c>
      <c r="E29" s="19"/>
      <c r="F29" s="13">
        <f t="shared" si="0"/>
        <v>0</v>
      </c>
    </row>
    <row r="30" spans="1:6" ht="19.5" customHeight="1" x14ac:dyDescent="0.2">
      <c r="A30" s="34" t="s">
        <v>8</v>
      </c>
      <c r="B30" s="11" t="s">
        <v>77</v>
      </c>
      <c r="C30" s="12" t="s">
        <v>88</v>
      </c>
      <c r="D30" s="36">
        <v>6.37</v>
      </c>
      <c r="E30" s="19"/>
      <c r="F30" s="13">
        <f t="shared" si="0"/>
        <v>0</v>
      </c>
    </row>
    <row r="31" spans="1:6" ht="19.5" customHeight="1" x14ac:dyDescent="0.2">
      <c r="A31" s="34" t="s">
        <v>213</v>
      </c>
      <c r="B31" s="11" t="s">
        <v>80</v>
      </c>
      <c r="C31" s="45" t="s">
        <v>218</v>
      </c>
      <c r="D31" s="36">
        <v>1.5</v>
      </c>
      <c r="E31" s="19"/>
      <c r="F31" s="13">
        <f t="shared" si="0"/>
        <v>0</v>
      </c>
    </row>
    <row r="32" spans="1:6" ht="19.5" customHeight="1" x14ac:dyDescent="0.2">
      <c r="A32" s="46" t="s">
        <v>222</v>
      </c>
      <c r="B32" s="11" t="s">
        <v>81</v>
      </c>
      <c r="C32" s="12" t="s">
        <v>224</v>
      </c>
      <c r="D32" s="36">
        <v>37.200000000000003</v>
      </c>
      <c r="E32" s="19"/>
      <c r="F32" s="13">
        <f t="shared" si="0"/>
        <v>0</v>
      </c>
    </row>
    <row r="33" spans="1:6" ht="19.5" customHeight="1" x14ac:dyDescent="0.2">
      <c r="A33" s="34" t="s">
        <v>10</v>
      </c>
      <c r="B33" s="11" t="s">
        <v>77</v>
      </c>
      <c r="C33" s="12" t="s">
        <v>90</v>
      </c>
      <c r="D33" s="36">
        <v>3.62</v>
      </c>
      <c r="E33" s="19"/>
      <c r="F33" s="13">
        <f t="shared" si="0"/>
        <v>0</v>
      </c>
    </row>
    <row r="34" spans="1:6" ht="19.5" customHeight="1" x14ac:dyDescent="0.2">
      <c r="A34" s="34" t="s">
        <v>190</v>
      </c>
      <c r="B34" s="11" t="s">
        <v>77</v>
      </c>
      <c r="C34" s="12" t="s">
        <v>191</v>
      </c>
      <c r="D34" s="36">
        <v>9.9499999999999993</v>
      </c>
      <c r="E34" s="19"/>
      <c r="F34" s="13">
        <f t="shared" si="0"/>
        <v>0</v>
      </c>
    </row>
    <row r="35" spans="1:6" ht="19.5" customHeight="1" x14ac:dyDescent="0.2">
      <c r="A35" s="34" t="s">
        <v>177</v>
      </c>
      <c r="B35" s="11" t="s">
        <v>77</v>
      </c>
      <c r="C35" s="12" t="s">
        <v>179</v>
      </c>
      <c r="D35" s="36">
        <v>9.9499999999999993</v>
      </c>
      <c r="E35" s="19"/>
      <c r="F35" s="13">
        <f t="shared" si="0"/>
        <v>0</v>
      </c>
    </row>
    <row r="36" spans="1:6" ht="19.5" customHeight="1" x14ac:dyDescent="0.2">
      <c r="A36" s="34" t="s">
        <v>188</v>
      </c>
      <c r="B36" s="11" t="s">
        <v>77</v>
      </c>
      <c r="C36" s="12" t="s">
        <v>189</v>
      </c>
      <c r="D36" s="36">
        <v>9.9499999999999993</v>
      </c>
      <c r="E36" s="19"/>
      <c r="F36" s="13">
        <f t="shared" si="0"/>
        <v>0</v>
      </c>
    </row>
    <row r="37" spans="1:6" ht="19.5" customHeight="1" x14ac:dyDescent="0.2">
      <c r="A37" s="34" t="s">
        <v>211</v>
      </c>
      <c r="B37" s="11" t="s">
        <v>77</v>
      </c>
      <c r="C37" s="45" t="s">
        <v>215</v>
      </c>
      <c r="D37" s="36">
        <v>9.9499999999999993</v>
      </c>
      <c r="E37" s="19"/>
      <c r="F37" s="13">
        <f t="shared" si="0"/>
        <v>0</v>
      </c>
    </row>
    <row r="38" spans="1:6" ht="19.5" customHeight="1" x14ac:dyDescent="0.2">
      <c r="A38" s="34" t="s">
        <v>11</v>
      </c>
      <c r="B38" s="11" t="s">
        <v>80</v>
      </c>
      <c r="C38" s="12" t="s">
        <v>91</v>
      </c>
      <c r="D38" s="36">
        <v>0.2</v>
      </c>
      <c r="E38" s="19"/>
      <c r="F38" s="13">
        <f t="shared" si="0"/>
        <v>0</v>
      </c>
    </row>
    <row r="39" spans="1:6" ht="19.5" customHeight="1" x14ac:dyDescent="0.2">
      <c r="A39" s="34" t="s">
        <v>55</v>
      </c>
      <c r="B39" s="11" t="s">
        <v>78</v>
      </c>
      <c r="C39" s="12" t="s">
        <v>134</v>
      </c>
      <c r="D39" s="36">
        <v>0.83</v>
      </c>
      <c r="E39" s="19"/>
      <c r="F39" s="13">
        <f t="shared" si="0"/>
        <v>0</v>
      </c>
    </row>
    <row r="40" spans="1:6" ht="19.5" customHeight="1" x14ac:dyDescent="0.2">
      <c r="A40" s="34" t="s">
        <v>204</v>
      </c>
      <c r="B40" s="11" t="s">
        <v>80</v>
      </c>
      <c r="C40" s="42" t="s">
        <v>206</v>
      </c>
      <c r="D40" s="36">
        <v>3.81</v>
      </c>
      <c r="E40" s="19"/>
      <c r="F40" s="13">
        <f t="shared" si="0"/>
        <v>0</v>
      </c>
    </row>
    <row r="41" spans="1:6" ht="19.5" customHeight="1" x14ac:dyDescent="0.2">
      <c r="A41" s="46" t="s">
        <v>221</v>
      </c>
      <c r="B41" s="11" t="s">
        <v>81</v>
      </c>
      <c r="C41" s="12" t="s">
        <v>223</v>
      </c>
      <c r="D41" s="36">
        <v>49.2</v>
      </c>
      <c r="E41" s="19"/>
      <c r="F41" s="13">
        <f t="shared" ref="F41:F72" si="1">D41*E41</f>
        <v>0</v>
      </c>
    </row>
    <row r="42" spans="1:6" ht="19.5" customHeight="1" x14ac:dyDescent="0.2">
      <c r="A42" s="34" t="s">
        <v>207</v>
      </c>
      <c r="B42" s="11" t="s">
        <v>77</v>
      </c>
      <c r="C42" s="42" t="s">
        <v>208</v>
      </c>
      <c r="D42" s="36">
        <v>2.59</v>
      </c>
      <c r="E42" s="19"/>
      <c r="F42" s="13">
        <f t="shared" si="1"/>
        <v>0</v>
      </c>
    </row>
    <row r="43" spans="1:6" ht="19.5" customHeight="1" x14ac:dyDescent="0.2">
      <c r="A43" s="34" t="s">
        <v>203</v>
      </c>
      <c r="B43" s="11" t="s">
        <v>77</v>
      </c>
      <c r="C43" s="42" t="s">
        <v>205</v>
      </c>
      <c r="D43" s="36">
        <v>4.25</v>
      </c>
      <c r="E43" s="19"/>
      <c r="F43" s="13">
        <f t="shared" si="1"/>
        <v>0</v>
      </c>
    </row>
    <row r="44" spans="1:6" ht="19.5" customHeight="1" x14ac:dyDescent="0.2">
      <c r="A44" s="34" t="s">
        <v>175</v>
      </c>
      <c r="B44" s="11" t="s">
        <v>80</v>
      </c>
      <c r="C44" s="12" t="s">
        <v>176</v>
      </c>
      <c r="D44" s="36">
        <v>0.73</v>
      </c>
      <c r="E44" s="19"/>
      <c r="F44" s="13">
        <f t="shared" si="1"/>
        <v>0</v>
      </c>
    </row>
    <row r="45" spans="1:6" ht="19.5" customHeight="1" x14ac:dyDescent="0.2">
      <c r="A45" s="34" t="s">
        <v>183</v>
      </c>
      <c r="B45" s="11" t="s">
        <v>80</v>
      </c>
      <c r="C45" s="12" t="s">
        <v>186</v>
      </c>
      <c r="D45" s="36">
        <v>0.94</v>
      </c>
      <c r="E45" s="19"/>
      <c r="F45" s="13">
        <f t="shared" si="1"/>
        <v>0</v>
      </c>
    </row>
    <row r="46" spans="1:6" ht="19.5" customHeight="1" x14ac:dyDescent="0.2">
      <c r="A46" s="34" t="s">
        <v>22</v>
      </c>
      <c r="B46" s="11" t="s">
        <v>80</v>
      </c>
      <c r="C46" s="12" t="s">
        <v>102</v>
      </c>
      <c r="D46" s="36">
        <v>34.4</v>
      </c>
      <c r="E46" s="19"/>
      <c r="F46" s="13">
        <f t="shared" si="1"/>
        <v>0</v>
      </c>
    </row>
    <row r="47" spans="1:6" ht="19.5" customHeight="1" x14ac:dyDescent="0.2">
      <c r="A47" s="34" t="s">
        <v>23</v>
      </c>
      <c r="B47" s="11" t="s">
        <v>80</v>
      </c>
      <c r="C47" s="12" t="s">
        <v>103</v>
      </c>
      <c r="D47" s="36">
        <v>26.25</v>
      </c>
      <c r="E47" s="19"/>
      <c r="F47" s="13">
        <f t="shared" si="1"/>
        <v>0</v>
      </c>
    </row>
    <row r="48" spans="1:6" ht="19.5" customHeight="1" x14ac:dyDescent="0.2">
      <c r="A48" s="34" t="s">
        <v>24</v>
      </c>
      <c r="B48" s="11" t="s">
        <v>80</v>
      </c>
      <c r="C48" s="12" t="s">
        <v>104</v>
      </c>
      <c r="D48" s="36">
        <v>26.25</v>
      </c>
      <c r="E48" s="19"/>
      <c r="F48" s="13">
        <f t="shared" si="1"/>
        <v>0</v>
      </c>
    </row>
    <row r="49" spans="1:6" ht="19.5" customHeight="1" x14ac:dyDescent="0.2">
      <c r="A49" s="34" t="s">
        <v>25</v>
      </c>
      <c r="B49" s="11" t="s">
        <v>80</v>
      </c>
      <c r="C49" s="12" t="s">
        <v>105</v>
      </c>
      <c r="D49" s="36">
        <v>26.55</v>
      </c>
      <c r="E49" s="19"/>
      <c r="F49" s="13">
        <f t="shared" si="1"/>
        <v>0</v>
      </c>
    </row>
    <row r="50" spans="1:6" ht="19.5" customHeight="1" x14ac:dyDescent="0.2">
      <c r="A50" s="34" t="s">
        <v>26</v>
      </c>
      <c r="B50" s="11" t="s">
        <v>80</v>
      </c>
      <c r="C50" s="12" t="s">
        <v>106</v>
      </c>
      <c r="D50" s="36">
        <v>40</v>
      </c>
      <c r="E50" s="19"/>
      <c r="F50" s="13">
        <f t="shared" si="1"/>
        <v>0</v>
      </c>
    </row>
    <row r="51" spans="1:6" ht="19.5" customHeight="1" x14ac:dyDescent="0.2">
      <c r="A51" s="34" t="s">
        <v>27</v>
      </c>
      <c r="B51" s="11" t="s">
        <v>80</v>
      </c>
      <c r="C51" s="12" t="s">
        <v>107</v>
      </c>
      <c r="D51" s="36">
        <v>45</v>
      </c>
      <c r="E51" s="19"/>
      <c r="F51" s="13">
        <f t="shared" si="1"/>
        <v>0</v>
      </c>
    </row>
    <row r="52" spans="1:6" ht="19.5" customHeight="1" x14ac:dyDescent="0.2">
      <c r="A52" s="34" t="s">
        <v>28</v>
      </c>
      <c r="B52" s="11" t="s">
        <v>80</v>
      </c>
      <c r="C52" s="12" t="s">
        <v>108</v>
      </c>
      <c r="D52" s="36">
        <v>49</v>
      </c>
      <c r="E52" s="19"/>
      <c r="F52" s="13">
        <f t="shared" si="1"/>
        <v>0</v>
      </c>
    </row>
    <row r="53" spans="1:6" ht="19.5" customHeight="1" x14ac:dyDescent="0.2">
      <c r="A53" s="34" t="s">
        <v>12</v>
      </c>
      <c r="B53" s="11" t="s">
        <v>81</v>
      </c>
      <c r="C53" s="12" t="s">
        <v>92</v>
      </c>
      <c r="D53" s="36">
        <v>0.28000000000000003</v>
      </c>
      <c r="E53" s="19"/>
      <c r="F53" s="13">
        <f t="shared" si="1"/>
        <v>0</v>
      </c>
    </row>
    <row r="54" spans="1:6" ht="19.5" customHeight="1" x14ac:dyDescent="0.2">
      <c r="A54" s="46" t="s">
        <v>219</v>
      </c>
      <c r="B54" s="11" t="s">
        <v>80</v>
      </c>
      <c r="C54" s="45" t="s">
        <v>220</v>
      </c>
      <c r="D54" s="36">
        <v>2.75</v>
      </c>
      <c r="E54" s="19"/>
      <c r="F54" s="13">
        <f t="shared" si="1"/>
        <v>0</v>
      </c>
    </row>
    <row r="55" spans="1:6" ht="19.5" customHeight="1" x14ac:dyDescent="0.2">
      <c r="A55" s="34" t="s">
        <v>29</v>
      </c>
      <c r="B55" s="11" t="s">
        <v>77</v>
      </c>
      <c r="C55" s="12" t="s">
        <v>109</v>
      </c>
      <c r="D55" s="36">
        <v>0.44800000000000001</v>
      </c>
      <c r="E55" s="19"/>
      <c r="F55" s="13">
        <f t="shared" si="1"/>
        <v>0</v>
      </c>
    </row>
    <row r="56" spans="1:6" ht="19.5" customHeight="1" x14ac:dyDescent="0.2">
      <c r="A56" s="34" t="s">
        <v>71</v>
      </c>
      <c r="B56" s="11" t="s">
        <v>82</v>
      </c>
      <c r="C56" s="12" t="s">
        <v>150</v>
      </c>
      <c r="D56" s="36">
        <v>1.26</v>
      </c>
      <c r="E56" s="19"/>
      <c r="F56" s="13">
        <f t="shared" si="1"/>
        <v>0</v>
      </c>
    </row>
    <row r="57" spans="1:6" ht="19.5" customHeight="1" x14ac:dyDescent="0.2">
      <c r="A57" s="34" t="s">
        <v>31</v>
      </c>
      <c r="B57" s="11" t="s">
        <v>82</v>
      </c>
      <c r="C57" s="12" t="s">
        <v>111</v>
      </c>
      <c r="D57" s="36">
        <v>1.46</v>
      </c>
      <c r="E57" s="19"/>
      <c r="F57" s="13">
        <f t="shared" si="1"/>
        <v>0</v>
      </c>
    </row>
    <row r="58" spans="1:6" ht="19.5" customHeight="1" x14ac:dyDescent="0.2">
      <c r="A58" s="34" t="s">
        <v>70</v>
      </c>
      <c r="B58" s="11" t="s">
        <v>82</v>
      </c>
      <c r="C58" s="12" t="s">
        <v>149</v>
      </c>
      <c r="D58" s="36">
        <v>2.68</v>
      </c>
      <c r="E58" s="19"/>
      <c r="F58" s="13">
        <f t="shared" si="1"/>
        <v>0</v>
      </c>
    </row>
    <row r="59" spans="1:6" ht="19.5" customHeight="1" x14ac:dyDescent="0.2">
      <c r="A59" s="34" t="s">
        <v>18</v>
      </c>
      <c r="B59" s="11" t="s">
        <v>82</v>
      </c>
      <c r="C59" s="12" t="s">
        <v>98</v>
      </c>
      <c r="D59" s="36">
        <v>2.74</v>
      </c>
      <c r="E59" s="19"/>
      <c r="F59" s="13">
        <f t="shared" si="1"/>
        <v>0</v>
      </c>
    </row>
    <row r="60" spans="1:6" ht="19.5" customHeight="1" x14ac:dyDescent="0.2">
      <c r="A60" s="34" t="s">
        <v>67</v>
      </c>
      <c r="B60" s="11" t="s">
        <v>77</v>
      </c>
      <c r="C60" s="12" t="s">
        <v>146</v>
      </c>
      <c r="D60" s="36">
        <v>4.54</v>
      </c>
      <c r="E60" s="19"/>
      <c r="F60" s="13">
        <f t="shared" si="1"/>
        <v>0</v>
      </c>
    </row>
    <row r="61" spans="1:6" ht="19.5" customHeight="1" x14ac:dyDescent="0.2">
      <c r="A61" s="34" t="s">
        <v>32</v>
      </c>
      <c r="B61" s="11" t="s">
        <v>82</v>
      </c>
      <c r="C61" s="12" t="s">
        <v>112</v>
      </c>
      <c r="D61" s="36">
        <v>1.53</v>
      </c>
      <c r="E61" s="19"/>
      <c r="F61" s="13">
        <f t="shared" si="1"/>
        <v>0</v>
      </c>
    </row>
    <row r="62" spans="1:6" ht="19.5" customHeight="1" x14ac:dyDescent="0.2">
      <c r="A62" s="34" t="s">
        <v>9</v>
      </c>
      <c r="B62" s="11" t="s">
        <v>79</v>
      </c>
      <c r="C62" s="12" t="s">
        <v>89</v>
      </c>
      <c r="D62" s="36">
        <v>7.32</v>
      </c>
      <c r="E62" s="19"/>
      <c r="F62" s="13">
        <f t="shared" si="1"/>
        <v>0</v>
      </c>
    </row>
    <row r="63" spans="1:6" ht="19.5" customHeight="1" x14ac:dyDescent="0.2">
      <c r="A63" s="46" t="s">
        <v>227</v>
      </c>
      <c r="B63" s="11" t="s">
        <v>80</v>
      </c>
      <c r="C63" s="42" t="s">
        <v>228</v>
      </c>
      <c r="D63" s="36">
        <v>0.89</v>
      </c>
      <c r="E63" s="19"/>
      <c r="F63" s="13">
        <f t="shared" si="1"/>
        <v>0</v>
      </c>
    </row>
    <row r="64" spans="1:6" ht="19.5" customHeight="1" x14ac:dyDescent="0.2">
      <c r="A64" s="34" t="s">
        <v>212</v>
      </c>
      <c r="B64" s="11" t="s">
        <v>80</v>
      </c>
      <c r="C64" s="45" t="s">
        <v>216</v>
      </c>
      <c r="D64" s="36">
        <v>19</v>
      </c>
      <c r="E64" s="19"/>
      <c r="F64" s="13">
        <f t="shared" si="1"/>
        <v>0</v>
      </c>
    </row>
    <row r="65" spans="1:6" ht="19.5" customHeight="1" x14ac:dyDescent="0.2">
      <c r="A65" s="34" t="s">
        <v>59</v>
      </c>
      <c r="B65" s="11" t="s">
        <v>85</v>
      </c>
      <c r="C65" s="12" t="s">
        <v>138</v>
      </c>
      <c r="D65" s="36">
        <v>3.85</v>
      </c>
      <c r="E65" s="19"/>
      <c r="F65" s="13">
        <f t="shared" si="1"/>
        <v>0</v>
      </c>
    </row>
    <row r="66" spans="1:6" ht="19.5" customHeight="1" x14ac:dyDescent="0.2">
      <c r="A66" s="34" t="s">
        <v>60</v>
      </c>
      <c r="B66" s="11" t="s">
        <v>85</v>
      </c>
      <c r="C66" s="12" t="s">
        <v>139</v>
      </c>
      <c r="D66" s="36">
        <v>3.85</v>
      </c>
      <c r="E66" s="19"/>
      <c r="F66" s="13">
        <f t="shared" si="1"/>
        <v>0</v>
      </c>
    </row>
    <row r="67" spans="1:6" ht="19.5" customHeight="1" x14ac:dyDescent="0.2">
      <c r="A67" s="34" t="s">
        <v>61</v>
      </c>
      <c r="B67" s="11" t="s">
        <v>85</v>
      </c>
      <c r="C67" s="12" t="s">
        <v>140</v>
      </c>
      <c r="D67" s="36">
        <v>3.85</v>
      </c>
      <c r="E67" s="19"/>
      <c r="F67" s="13">
        <f t="shared" si="1"/>
        <v>0</v>
      </c>
    </row>
    <row r="68" spans="1:6" ht="19.5" customHeight="1" x14ac:dyDescent="0.2">
      <c r="A68" s="34" t="s">
        <v>58</v>
      </c>
      <c r="B68" s="11" t="s">
        <v>85</v>
      </c>
      <c r="C68" s="12" t="s">
        <v>137</v>
      </c>
      <c r="D68" s="36">
        <v>4.1950000000000003</v>
      </c>
      <c r="E68" s="19"/>
      <c r="F68" s="13">
        <f t="shared" si="1"/>
        <v>0</v>
      </c>
    </row>
    <row r="69" spans="1:6" ht="19.5" customHeight="1" x14ac:dyDescent="0.2">
      <c r="A69" s="34" t="s">
        <v>62</v>
      </c>
      <c r="B69" s="11" t="s">
        <v>85</v>
      </c>
      <c r="C69" s="12" t="s">
        <v>141</v>
      </c>
      <c r="D69" s="36">
        <v>3.85</v>
      </c>
      <c r="E69" s="19"/>
      <c r="F69" s="13">
        <f t="shared" si="1"/>
        <v>0</v>
      </c>
    </row>
    <row r="70" spans="1:6" ht="19.5" customHeight="1" x14ac:dyDescent="0.2">
      <c r="A70" s="34" t="s">
        <v>39</v>
      </c>
      <c r="B70" s="11" t="s">
        <v>81</v>
      </c>
      <c r="C70" s="12" t="s">
        <v>119</v>
      </c>
      <c r="D70" s="36">
        <v>2.65</v>
      </c>
      <c r="E70" s="19"/>
      <c r="F70" s="13">
        <f t="shared" si="1"/>
        <v>0</v>
      </c>
    </row>
    <row r="71" spans="1:6" ht="19.5" customHeight="1" x14ac:dyDescent="0.2">
      <c r="A71" s="34" t="s">
        <v>41</v>
      </c>
      <c r="B71" s="11" t="s">
        <v>81</v>
      </c>
      <c r="C71" s="12" t="s">
        <v>121</v>
      </c>
      <c r="D71" s="36">
        <v>2.65</v>
      </c>
      <c r="E71" s="19"/>
      <c r="F71" s="13">
        <f t="shared" si="1"/>
        <v>0</v>
      </c>
    </row>
    <row r="72" spans="1:6" ht="19.5" customHeight="1" x14ac:dyDescent="0.2">
      <c r="A72" s="34" t="s">
        <v>34</v>
      </c>
      <c r="B72" s="11" t="s">
        <v>81</v>
      </c>
      <c r="C72" s="12" t="s">
        <v>114</v>
      </c>
      <c r="D72" s="36">
        <v>2.65</v>
      </c>
      <c r="E72" s="19"/>
      <c r="F72" s="13">
        <f t="shared" si="1"/>
        <v>0</v>
      </c>
    </row>
    <row r="73" spans="1:6" ht="19.5" customHeight="1" x14ac:dyDescent="0.2">
      <c r="A73" s="34" t="s">
        <v>47</v>
      </c>
      <c r="B73" s="11" t="s">
        <v>81</v>
      </c>
      <c r="C73" s="12" t="s">
        <v>127</v>
      </c>
      <c r="D73" s="36">
        <v>2.65</v>
      </c>
      <c r="E73" s="19"/>
      <c r="F73" s="13">
        <f t="shared" ref="F73:F104" si="2">D73*E73</f>
        <v>0</v>
      </c>
    </row>
    <row r="74" spans="1:6" ht="19.5" customHeight="1" x14ac:dyDescent="0.2">
      <c r="A74" s="34" t="s">
        <v>49</v>
      </c>
      <c r="B74" s="11" t="s">
        <v>81</v>
      </c>
      <c r="C74" s="12" t="s">
        <v>129</v>
      </c>
      <c r="D74" s="36">
        <v>2.65</v>
      </c>
      <c r="E74" s="19"/>
      <c r="F74" s="13">
        <f t="shared" si="2"/>
        <v>0</v>
      </c>
    </row>
    <row r="75" spans="1:6" ht="19.5" customHeight="1" x14ac:dyDescent="0.2">
      <c r="A75" s="34" t="s">
        <v>38</v>
      </c>
      <c r="B75" s="11" t="s">
        <v>81</v>
      </c>
      <c r="C75" s="12" t="s">
        <v>118</v>
      </c>
      <c r="D75" s="36">
        <v>2.65</v>
      </c>
      <c r="E75" s="19"/>
      <c r="F75" s="13">
        <f t="shared" si="2"/>
        <v>0</v>
      </c>
    </row>
    <row r="76" spans="1:6" ht="19.5" customHeight="1" x14ac:dyDescent="0.2">
      <c r="A76" s="34" t="s">
        <v>37</v>
      </c>
      <c r="B76" s="11" t="s">
        <v>81</v>
      </c>
      <c r="C76" s="12" t="s">
        <v>117</v>
      </c>
      <c r="D76" s="36">
        <v>2.65</v>
      </c>
      <c r="E76" s="19"/>
      <c r="F76" s="13">
        <f t="shared" si="2"/>
        <v>0</v>
      </c>
    </row>
    <row r="77" spans="1:6" ht="19.5" customHeight="1" x14ac:dyDescent="0.2">
      <c r="A77" s="34" t="s">
        <v>45</v>
      </c>
      <c r="B77" s="11" t="s">
        <v>81</v>
      </c>
      <c r="C77" s="12" t="s">
        <v>125</v>
      </c>
      <c r="D77" s="36">
        <v>2.65</v>
      </c>
      <c r="E77" s="19"/>
      <c r="F77" s="13">
        <f t="shared" si="2"/>
        <v>0</v>
      </c>
    </row>
    <row r="78" spans="1:6" ht="19.5" customHeight="1" x14ac:dyDescent="0.2">
      <c r="A78" s="34" t="s">
        <v>46</v>
      </c>
      <c r="B78" s="11" t="s">
        <v>81</v>
      </c>
      <c r="C78" s="12" t="s">
        <v>126</v>
      </c>
      <c r="D78" s="36">
        <v>2.65</v>
      </c>
      <c r="E78" s="19"/>
      <c r="F78" s="13">
        <f t="shared" si="2"/>
        <v>0</v>
      </c>
    </row>
    <row r="79" spans="1:6" ht="19.5" customHeight="1" x14ac:dyDescent="0.2">
      <c r="A79" s="34" t="s">
        <v>40</v>
      </c>
      <c r="B79" s="11" t="s">
        <v>81</v>
      </c>
      <c r="C79" s="12" t="s">
        <v>120</v>
      </c>
      <c r="D79" s="36">
        <v>2.65</v>
      </c>
      <c r="E79" s="19"/>
      <c r="F79" s="13">
        <f t="shared" si="2"/>
        <v>0</v>
      </c>
    </row>
    <row r="80" spans="1:6" ht="19.5" customHeight="1" x14ac:dyDescent="0.2">
      <c r="A80" s="34" t="s">
        <v>43</v>
      </c>
      <c r="B80" s="11" t="s">
        <v>81</v>
      </c>
      <c r="C80" s="12" t="s">
        <v>123</v>
      </c>
      <c r="D80" s="36">
        <v>2.65</v>
      </c>
      <c r="E80" s="19"/>
      <c r="F80" s="13">
        <f t="shared" si="2"/>
        <v>0</v>
      </c>
    </row>
    <row r="81" spans="1:6" ht="19.5" customHeight="1" x14ac:dyDescent="0.2">
      <c r="A81" s="34" t="s">
        <v>42</v>
      </c>
      <c r="B81" s="11" t="s">
        <v>81</v>
      </c>
      <c r="C81" s="12" t="s">
        <v>122</v>
      </c>
      <c r="D81" s="36">
        <v>2.65</v>
      </c>
      <c r="E81" s="19"/>
      <c r="F81" s="13">
        <f t="shared" si="2"/>
        <v>0</v>
      </c>
    </row>
    <row r="82" spans="1:6" ht="19.5" customHeight="1" x14ac:dyDescent="0.2">
      <c r="A82" s="34" t="s">
        <v>48</v>
      </c>
      <c r="B82" s="11" t="s">
        <v>81</v>
      </c>
      <c r="C82" s="43" t="s">
        <v>128</v>
      </c>
      <c r="D82" s="36">
        <v>2.65</v>
      </c>
      <c r="E82" s="19"/>
      <c r="F82" s="13">
        <f t="shared" si="2"/>
        <v>0</v>
      </c>
    </row>
    <row r="83" spans="1:6" ht="19.5" customHeight="1" x14ac:dyDescent="0.2">
      <c r="A83" s="34" t="s">
        <v>35</v>
      </c>
      <c r="B83" s="11" t="s">
        <v>81</v>
      </c>
      <c r="C83" s="12" t="s">
        <v>115</v>
      </c>
      <c r="D83" s="36">
        <v>2.65</v>
      </c>
      <c r="E83" s="19"/>
      <c r="F83" s="13">
        <f t="shared" si="2"/>
        <v>0</v>
      </c>
    </row>
    <row r="84" spans="1:6" ht="19.5" customHeight="1" x14ac:dyDescent="0.2">
      <c r="A84" s="34" t="s">
        <v>44</v>
      </c>
      <c r="B84" s="11" t="s">
        <v>81</v>
      </c>
      <c r="C84" s="12" t="s">
        <v>124</v>
      </c>
      <c r="D84" s="36">
        <v>2.65</v>
      </c>
      <c r="E84" s="19"/>
      <c r="F84" s="13">
        <f t="shared" si="2"/>
        <v>0</v>
      </c>
    </row>
    <row r="85" spans="1:6" ht="19.5" customHeight="1" x14ac:dyDescent="0.2">
      <c r="A85" s="34" t="s">
        <v>36</v>
      </c>
      <c r="B85" s="11" t="s">
        <v>81</v>
      </c>
      <c r="C85" s="12" t="s">
        <v>116</v>
      </c>
      <c r="D85" s="36">
        <v>2.65</v>
      </c>
      <c r="E85" s="19"/>
      <c r="F85" s="13">
        <f t="shared" si="2"/>
        <v>0</v>
      </c>
    </row>
    <row r="86" spans="1:6" ht="19.5" customHeight="1" x14ac:dyDescent="0.2">
      <c r="A86" s="34" t="s">
        <v>51</v>
      </c>
      <c r="B86" s="11" t="s">
        <v>81</v>
      </c>
      <c r="C86" s="12" t="s">
        <v>131</v>
      </c>
      <c r="D86" s="36">
        <v>2.65</v>
      </c>
      <c r="E86" s="19"/>
      <c r="F86" s="13">
        <f t="shared" si="2"/>
        <v>0</v>
      </c>
    </row>
    <row r="87" spans="1:6" ht="19.5" customHeight="1" x14ac:dyDescent="0.2">
      <c r="A87" s="34" t="s">
        <v>50</v>
      </c>
      <c r="B87" s="11" t="s">
        <v>81</v>
      </c>
      <c r="C87" s="12" t="s">
        <v>130</v>
      </c>
      <c r="D87" s="36">
        <v>2.65</v>
      </c>
      <c r="E87" s="19"/>
      <c r="F87" s="13">
        <f t="shared" si="2"/>
        <v>0</v>
      </c>
    </row>
    <row r="88" spans="1:6" ht="19.5" customHeight="1" x14ac:dyDescent="0.2">
      <c r="A88" s="34" t="s">
        <v>52</v>
      </c>
      <c r="B88" s="11" t="s">
        <v>81</v>
      </c>
      <c r="C88" s="12" t="s">
        <v>132</v>
      </c>
      <c r="D88" s="36">
        <v>11</v>
      </c>
      <c r="E88" s="19"/>
      <c r="F88" s="13">
        <f t="shared" si="2"/>
        <v>0</v>
      </c>
    </row>
    <row r="89" spans="1:6" ht="19.5" customHeight="1" x14ac:dyDescent="0.2">
      <c r="A89" s="34" t="s">
        <v>57</v>
      </c>
      <c r="B89" s="11" t="s">
        <v>84</v>
      </c>
      <c r="C89" s="12" t="s">
        <v>136</v>
      </c>
      <c r="D89" s="36">
        <v>23.4</v>
      </c>
      <c r="E89" s="19"/>
      <c r="F89" s="13">
        <f t="shared" si="2"/>
        <v>0</v>
      </c>
    </row>
    <row r="90" spans="1:6" ht="19.5" customHeight="1" x14ac:dyDescent="0.2">
      <c r="A90" s="34" t="s">
        <v>209</v>
      </c>
      <c r="B90" s="11" t="s">
        <v>76</v>
      </c>
      <c r="C90" s="44" t="s">
        <v>210</v>
      </c>
      <c r="D90" s="36">
        <v>2.38</v>
      </c>
      <c r="E90" s="19"/>
      <c r="F90" s="13">
        <f t="shared" si="2"/>
        <v>0</v>
      </c>
    </row>
    <row r="91" spans="1:6" ht="19.5" customHeight="1" x14ac:dyDescent="0.2">
      <c r="A91" s="34" t="s">
        <v>15</v>
      </c>
      <c r="B91" s="11" t="s">
        <v>79</v>
      </c>
      <c r="C91" s="12" t="s">
        <v>229</v>
      </c>
      <c r="D91" s="36">
        <v>0.84</v>
      </c>
      <c r="E91" s="19"/>
      <c r="F91" s="13">
        <f t="shared" si="2"/>
        <v>0</v>
      </c>
    </row>
    <row r="92" spans="1:6" ht="19.5" customHeight="1" x14ac:dyDescent="0.2">
      <c r="A92" s="34" t="s">
        <v>17</v>
      </c>
      <c r="B92" s="11" t="s">
        <v>79</v>
      </c>
      <c r="C92" s="12" t="s">
        <v>231</v>
      </c>
      <c r="D92" s="36">
        <v>0.84</v>
      </c>
      <c r="E92" s="19"/>
      <c r="F92" s="13">
        <f t="shared" si="2"/>
        <v>0</v>
      </c>
    </row>
    <row r="93" spans="1:6" ht="19.5" customHeight="1" x14ac:dyDescent="0.2">
      <c r="A93" s="34" t="s">
        <v>16</v>
      </c>
      <c r="B93" s="11" t="s">
        <v>79</v>
      </c>
      <c r="C93" s="12" t="s">
        <v>230</v>
      </c>
      <c r="D93" s="36">
        <v>0.84</v>
      </c>
      <c r="E93" s="19"/>
      <c r="F93" s="13">
        <f t="shared" si="2"/>
        <v>0</v>
      </c>
    </row>
    <row r="94" spans="1:6" ht="19.5" customHeight="1" x14ac:dyDescent="0.2">
      <c r="A94" s="34" t="s">
        <v>63</v>
      </c>
      <c r="B94" s="11" t="s">
        <v>79</v>
      </c>
      <c r="C94" s="12" t="s">
        <v>142</v>
      </c>
      <c r="D94" s="36">
        <v>2.0299999999999998</v>
      </c>
      <c r="E94" s="19"/>
      <c r="F94" s="13">
        <f t="shared" si="2"/>
        <v>0</v>
      </c>
    </row>
    <row r="95" spans="1:6" ht="19.5" customHeight="1" x14ac:dyDescent="0.2">
      <c r="A95" s="34" t="s">
        <v>30</v>
      </c>
      <c r="B95" s="11" t="s">
        <v>82</v>
      </c>
      <c r="C95" s="43" t="s">
        <v>110</v>
      </c>
      <c r="D95" s="36">
        <v>2.89</v>
      </c>
      <c r="E95" s="22"/>
      <c r="F95" s="13">
        <f t="shared" si="2"/>
        <v>0</v>
      </c>
    </row>
    <row r="96" spans="1:6" ht="19.5" customHeight="1" x14ac:dyDescent="0.2">
      <c r="A96" s="34" t="s">
        <v>64</v>
      </c>
      <c r="B96" s="11" t="s">
        <v>79</v>
      </c>
      <c r="C96" s="12" t="s">
        <v>143</v>
      </c>
      <c r="D96" s="36">
        <v>1.4</v>
      </c>
      <c r="E96" s="22"/>
      <c r="F96" s="13">
        <f t="shared" si="2"/>
        <v>0</v>
      </c>
    </row>
    <row r="97" spans="1:6" ht="19.5" customHeight="1" x14ac:dyDescent="0.2">
      <c r="A97" s="46" t="s">
        <v>225</v>
      </c>
      <c r="B97" s="11" t="s">
        <v>80</v>
      </c>
      <c r="C97" s="41" t="s">
        <v>226</v>
      </c>
      <c r="D97" s="36">
        <v>28</v>
      </c>
      <c r="E97" s="22"/>
      <c r="F97" s="13">
        <f t="shared" si="2"/>
        <v>0</v>
      </c>
    </row>
    <row r="98" spans="1:6" ht="19.5" customHeight="1" x14ac:dyDescent="0.2">
      <c r="A98" s="34" t="s">
        <v>192</v>
      </c>
      <c r="B98" s="11" t="s">
        <v>81</v>
      </c>
      <c r="C98" s="12" t="s">
        <v>196</v>
      </c>
      <c r="D98" s="36">
        <v>0.69</v>
      </c>
      <c r="E98" s="22"/>
      <c r="F98" s="13">
        <f t="shared" si="2"/>
        <v>0</v>
      </c>
    </row>
    <row r="99" spans="1:6" ht="19.5" customHeight="1" x14ac:dyDescent="0.2">
      <c r="A99" s="34" t="s">
        <v>193</v>
      </c>
      <c r="B99" s="11" t="s">
        <v>81</v>
      </c>
      <c r="C99" s="12" t="s">
        <v>197</v>
      </c>
      <c r="D99" s="36">
        <v>1.81</v>
      </c>
      <c r="E99" s="22"/>
      <c r="F99" s="13">
        <f t="shared" si="2"/>
        <v>0</v>
      </c>
    </row>
    <row r="100" spans="1:6" ht="19.5" customHeight="1" x14ac:dyDescent="0.2">
      <c r="A100" s="34" t="s">
        <v>162</v>
      </c>
      <c r="B100" s="11" t="s">
        <v>80</v>
      </c>
      <c r="C100" s="42" t="s">
        <v>164</v>
      </c>
      <c r="D100" s="36">
        <v>9.1999999999999998E-2</v>
      </c>
      <c r="E100" s="22"/>
      <c r="F100" s="13">
        <f t="shared" si="2"/>
        <v>0</v>
      </c>
    </row>
    <row r="101" spans="1:6" ht="19.5" customHeight="1" x14ac:dyDescent="0.2">
      <c r="A101" s="34" t="s">
        <v>166</v>
      </c>
      <c r="B101" s="11" t="s">
        <v>80</v>
      </c>
      <c r="C101" s="42" t="s">
        <v>167</v>
      </c>
      <c r="D101" s="36">
        <v>6.8000000000000005E-2</v>
      </c>
      <c r="E101" s="22"/>
      <c r="F101" s="13">
        <f t="shared" si="2"/>
        <v>0</v>
      </c>
    </row>
    <row r="102" spans="1:6" ht="19.5" customHeight="1" x14ac:dyDescent="0.2">
      <c r="A102" s="34" t="s">
        <v>163</v>
      </c>
      <c r="B102" s="11" t="s">
        <v>80</v>
      </c>
      <c r="C102" s="42" t="s">
        <v>165</v>
      </c>
      <c r="D102" s="36">
        <v>9.98E-2</v>
      </c>
      <c r="E102" s="22"/>
      <c r="F102" s="13">
        <f t="shared" si="2"/>
        <v>0</v>
      </c>
    </row>
    <row r="103" spans="1:6" ht="19.5" customHeight="1" x14ac:dyDescent="0.2">
      <c r="A103" s="34" t="s">
        <v>65</v>
      </c>
      <c r="B103" s="11" t="s">
        <v>80</v>
      </c>
      <c r="C103" s="42" t="s">
        <v>144</v>
      </c>
      <c r="D103" s="36">
        <v>2.2400000000000002</v>
      </c>
      <c r="E103" s="22"/>
      <c r="F103" s="13">
        <f t="shared" si="2"/>
        <v>0</v>
      </c>
    </row>
    <row r="104" spans="1:6" ht="19.5" customHeight="1" x14ac:dyDescent="0.2">
      <c r="A104" s="34" t="s">
        <v>195</v>
      </c>
      <c r="B104" s="11" t="s">
        <v>81</v>
      </c>
      <c r="C104" s="42" t="s">
        <v>199</v>
      </c>
      <c r="D104" s="36">
        <v>1.22</v>
      </c>
      <c r="E104" s="22"/>
      <c r="F104" s="13">
        <f t="shared" si="2"/>
        <v>0</v>
      </c>
    </row>
    <row r="105" spans="1:6" ht="19.5" customHeight="1" x14ac:dyDescent="0.2">
      <c r="A105" s="34" t="s">
        <v>66</v>
      </c>
      <c r="B105" s="11" t="s">
        <v>77</v>
      </c>
      <c r="C105" s="47" t="s">
        <v>145</v>
      </c>
      <c r="D105" s="36">
        <v>0.35</v>
      </c>
      <c r="E105" s="22"/>
      <c r="F105" s="13">
        <f t="shared" ref="F105:F107" si="3">D105*E105</f>
        <v>0</v>
      </c>
    </row>
    <row r="106" spans="1:6" ht="19.5" customHeight="1" x14ac:dyDescent="0.2">
      <c r="A106" s="34" t="s">
        <v>19</v>
      </c>
      <c r="B106" s="11" t="s">
        <v>80</v>
      </c>
      <c r="C106" s="12" t="s">
        <v>99</v>
      </c>
      <c r="D106" s="36">
        <v>0.67</v>
      </c>
      <c r="E106" s="22"/>
      <c r="F106" s="13">
        <f t="shared" si="3"/>
        <v>0</v>
      </c>
    </row>
    <row r="107" spans="1:6" ht="19.5" customHeight="1" x14ac:dyDescent="0.2">
      <c r="A107" s="34" t="s">
        <v>7</v>
      </c>
      <c r="B107" s="11" t="s">
        <v>76</v>
      </c>
      <c r="C107" s="32" t="s">
        <v>87</v>
      </c>
      <c r="D107" s="36">
        <v>12.81</v>
      </c>
      <c r="E107" s="22"/>
      <c r="F107" s="13">
        <f t="shared" si="3"/>
        <v>0</v>
      </c>
    </row>
    <row r="108" spans="1:6" ht="29.45" customHeight="1" x14ac:dyDescent="0.25">
      <c r="A108" s="30" t="s">
        <v>159</v>
      </c>
      <c r="B108" s="82"/>
      <c r="C108" s="83"/>
      <c r="D108" s="80" t="s">
        <v>2</v>
      </c>
      <c r="E108" s="81"/>
      <c r="F108" s="20">
        <f>SUM(F9:F107)</f>
        <v>0</v>
      </c>
    </row>
    <row r="109" spans="1:6" ht="20.45" customHeight="1" x14ac:dyDescent="0.25">
      <c r="A109" s="28" t="s">
        <v>160</v>
      </c>
      <c r="B109" s="82"/>
      <c r="C109" s="79"/>
      <c r="D109" s="84" t="s">
        <v>202</v>
      </c>
      <c r="E109" s="85"/>
      <c r="F109" s="21">
        <f>F108*0.0825</f>
        <v>0</v>
      </c>
    </row>
    <row r="110" spans="1:6" ht="20.45" customHeight="1" x14ac:dyDescent="0.2">
      <c r="A110" s="29" t="s">
        <v>161</v>
      </c>
      <c r="B110" s="78"/>
      <c r="C110" s="79"/>
      <c r="D110" s="80" t="s">
        <v>1</v>
      </c>
      <c r="E110" s="81"/>
      <c r="F110" s="20">
        <f>SUM(F108:F109)</f>
        <v>0</v>
      </c>
    </row>
  </sheetData>
  <sheetProtection selectLockedCells="1" autoFilter="0"/>
  <autoFilter ref="A8:Z110" xr:uid="{00000000-0009-0000-0000-000003000000}"/>
  <sortState xmlns:xlrd2="http://schemas.microsoft.com/office/spreadsheetml/2017/richdata2" ref="A9:Z107">
    <sortCondition ref="C9:C107"/>
  </sortState>
  <mergeCells count="13">
    <mergeCell ref="B110:C110"/>
    <mergeCell ref="D110:E110"/>
    <mergeCell ref="A1:F1"/>
    <mergeCell ref="A2:F2"/>
    <mergeCell ref="B3:C3"/>
    <mergeCell ref="B4:C4"/>
    <mergeCell ref="E4:F4"/>
    <mergeCell ref="B5:C5"/>
    <mergeCell ref="B6:C6"/>
    <mergeCell ref="B108:C108"/>
    <mergeCell ref="D108:E108"/>
    <mergeCell ref="B109:C109"/>
    <mergeCell ref="D109:E109"/>
  </mergeCells>
  <conditionalFormatting sqref="E9:E107">
    <cfRule type="cellIs" dxfId="1" priority="1" operator="greaterThan">
      <formula>0</formula>
    </cfRule>
    <cfRule type="cellIs" dxfId="0" priority="2" operator="greaterThan">
      <formula>0</formula>
    </cfRule>
    <cfRule type="cellIs" priority="3" operator="greaterThan">
      <formula>0</formula>
    </cfRule>
  </conditionalFormatting>
  <pageMargins left="0.25" right="0.25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Stores-Whs Req. Sorted By Desc</vt:lpstr>
      <vt:lpstr>Whs Req. Sorted By Item</vt:lpstr>
      <vt:lpstr>Whs Req. Sorted By Desc.</vt:lpstr>
      <vt:lpstr>Stores-Whs Req. Sorted By Descr</vt:lpstr>
      <vt:lpstr>Stores-Whs Req. Sorted By Desc.</vt:lpstr>
      <vt:lpstr>Sheet1</vt:lpstr>
      <vt:lpstr>'Stores-Whs Req. Sorted By Desc'!Print_Titles</vt:lpstr>
      <vt:lpstr>'Stores-Whs Req. Sorted By Desc.'!Print_Titles</vt:lpstr>
      <vt:lpstr>'Stores-Whs Req. Sorted By Descr'!Print_Titles</vt:lpstr>
      <vt:lpstr>'Whs Req. Sorted By Desc.'!Print_Titles</vt:lpstr>
      <vt:lpstr>'Whs Req. Sorted By Item'!Print_Titles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Chely Zeppilli</dc:creator>
  <cp:lastModifiedBy>Jose Matavilla</cp:lastModifiedBy>
  <cp:lastPrinted>2022-08-10T22:56:25Z</cp:lastPrinted>
  <dcterms:created xsi:type="dcterms:W3CDTF">2016-11-30T20:51:15Z</dcterms:created>
  <dcterms:modified xsi:type="dcterms:W3CDTF">2024-12-17T15:37:02Z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