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gentry\Desktop\"/>
    </mc:Choice>
  </mc:AlternateContent>
  <xr:revisionPtr revIDLastSave="0" documentId="13_ncr:1_{A2A9456F-CA41-42BB-8985-C3A96A2B9D6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ee Schedule" sheetId="1" r:id="rId1"/>
    <sheet name="Monthly Balances" sheetId="2" r:id="rId2"/>
    <sheet name="Transactions" sheetId="3" r:id="rId3"/>
  </sheets>
  <calcPr calcId="191029"/>
</workbook>
</file>

<file path=xl/calcChain.xml><?xml version="1.0" encoding="utf-8"?>
<calcChain xmlns="http://schemas.openxmlformats.org/spreadsheetml/2006/main">
  <c r="G6" i="3" l="1"/>
  <c r="G7" i="3"/>
  <c r="G8" i="3"/>
  <c r="G9" i="3"/>
  <c r="G10" i="3"/>
  <c r="F11" i="3"/>
  <c r="E11" i="3"/>
  <c r="D11" i="3"/>
  <c r="C11" i="3"/>
  <c r="B11" i="3"/>
  <c r="G5" i="3"/>
  <c r="B22" i="2"/>
  <c r="E61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3" i="1"/>
  <c r="E24" i="1"/>
  <c r="E25" i="1"/>
  <c r="E26" i="1"/>
  <c r="E27" i="1"/>
  <c r="E28" i="1"/>
  <c r="E29" i="1"/>
  <c r="E30" i="1"/>
  <c r="E31" i="1"/>
  <c r="E32" i="1"/>
  <c r="E34" i="1"/>
  <c r="E35" i="1"/>
  <c r="E36" i="1"/>
  <c r="E37" i="1"/>
  <c r="E39" i="1"/>
  <c r="E40" i="1"/>
  <c r="E41" i="1"/>
  <c r="E42" i="1"/>
  <c r="E43" i="1"/>
  <c r="E44" i="1"/>
  <c r="E46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" i="1"/>
  <c r="G11" i="3" l="1"/>
</calcChain>
</file>

<file path=xl/sharedStrings.xml><?xml version="1.0" encoding="utf-8"?>
<sst xmlns="http://schemas.openxmlformats.org/spreadsheetml/2006/main" count="145" uniqueCount="123">
  <si>
    <t>Beaumont Independent School District</t>
  </si>
  <si>
    <t>Volumes from February 2023 Account Analysis</t>
  </si>
  <si>
    <t>Bank Name:</t>
  </si>
  <si>
    <t>AFP Code</t>
  </si>
  <si>
    <t>Service Description</t>
  </si>
  <si>
    <t>Volume</t>
  </si>
  <si>
    <t>Unit Price</t>
  </si>
  <si>
    <t>Monthly Charge</t>
  </si>
  <si>
    <t xml:space="preserve">ACCOUNT RECONCILEMENT SERVICES     </t>
  </si>
  <si>
    <t>20 01 10</t>
  </si>
  <si>
    <t xml:space="preserve">	 FULL RECON POSPAY ITEM           </t>
  </si>
  <si>
    <t>20 00 10</t>
  </si>
  <si>
    <t xml:space="preserve">	 FULL RECON POSPAY MONTHLY        </t>
  </si>
  <si>
    <t>20 99 99</t>
  </si>
  <si>
    <t xml:space="preserve">ARP IMAGE ITEMS                    </t>
  </si>
  <si>
    <t xml:space="preserve">IMAGE MAINTENANCE                  </t>
  </si>
  <si>
    <t xml:space="preserve">IMAGE OUTPUT CD                    </t>
  </si>
  <si>
    <t xml:space="preserve">PAYEE REVIEW ITEMS                 </t>
  </si>
  <si>
    <t xml:space="preserve">PAYEE REVIEW MAINTENANCE           </t>
  </si>
  <si>
    <t>15 04 00</t>
  </si>
  <si>
    <t>99 99 99</t>
  </si>
  <si>
    <t>20 00 00</t>
  </si>
  <si>
    <t xml:space="preserve">POSITIVE PAY MONTHLY MAINTENANCE   </t>
  </si>
  <si>
    <t xml:space="preserve">REJECTED INPUT FILE                </t>
  </si>
  <si>
    <t xml:space="preserve">TELLER POSITIVE PAY MAINTENANCE    </t>
  </si>
  <si>
    <t xml:space="preserve">AUTOMATED CLEARINGHOUSE SERVICES   </t>
  </si>
  <si>
    <t>25 10 52</t>
  </si>
  <si>
    <t xml:space="preserve">ACH DEBIT/CREDIT BLOCK             </t>
  </si>
  <si>
    <t>25 03 12</t>
  </si>
  <si>
    <t xml:space="preserve">ACH FRAUD PROTECTION RETURNS       </t>
  </si>
  <si>
    <t>25 00 00</t>
  </si>
  <si>
    <t xml:space="preserve">ACH MONTHLY MAINTENANCE FEE        </t>
  </si>
  <si>
    <t>25 10 50</t>
  </si>
  <si>
    <t xml:space="preserve">ACH POSITIVE PAY MONTHLY SERVICE   </t>
  </si>
  <si>
    <t>25 04 00</t>
  </si>
  <si>
    <t xml:space="preserve">ACH RETURN ITEM                    </t>
  </si>
  <si>
    <t>25 01 20</t>
  </si>
  <si>
    <t xml:space="preserve">ADDENDA ORIGINATED/RECEIVED        </t>
  </si>
  <si>
    <t>25 02 01</t>
  </si>
  <si>
    <t xml:space="preserve">CREDITS RECEIVED                   </t>
  </si>
  <si>
    <t>25 02 00</t>
  </si>
  <si>
    <t xml:space="preserve">DEBITS RECEIVED                    </t>
  </si>
  <si>
    <t>25 01 02</t>
  </si>
  <si>
    <t>25 05 05</t>
  </si>
  <si>
    <t xml:space="preserve">BRANCH SERVICES                    </t>
  </si>
  <si>
    <t>10 00 15</t>
  </si>
  <si>
    <t xml:space="preserve">CASH VERIFICATION OTC-10.00 UNITS  </t>
  </si>
  <si>
    <t xml:space="preserve">CASH VERIFICATION/NIGHT DROP-10.00 </t>
  </si>
  <si>
    <t>10 00 05</t>
  </si>
  <si>
    <t xml:space="preserve">NIGHT DROP BAG DEPOSIT             </t>
  </si>
  <si>
    <t>10 00 00</t>
  </si>
  <si>
    <t xml:space="preserve">OVER THE COUNTER DEPOSIT TICKETS   </t>
  </si>
  <si>
    <t xml:space="preserve">DEMAND DEPOSIT RELATED SERVICES    </t>
  </si>
  <si>
    <t>00 02 30</t>
  </si>
  <si>
    <t xml:space="preserve">ACCOUNT BALANCE FEE                </t>
  </si>
  <si>
    <t>10 02 20</t>
  </si>
  <si>
    <t xml:space="preserve">DEPOSIT ITEMS-ON US(N)             </t>
  </si>
  <si>
    <t>10 02 00</t>
  </si>
  <si>
    <t xml:space="preserve">DEPOSITED ITEMS-TRANSIT            </t>
  </si>
  <si>
    <t>01 00 00</t>
  </si>
  <si>
    <t xml:space="preserve">HYBRID CHECKING MAINTENANCE        </t>
  </si>
  <si>
    <t>15 01 00</t>
  </si>
  <si>
    <t xml:space="preserve">PAID ITEMS                         </t>
  </si>
  <si>
    <t xml:space="preserve">REGULAR DEPOSIT TICKET             </t>
  </si>
  <si>
    <t xml:space="preserve">FUNDS TRANSFER SERVICES            </t>
  </si>
  <si>
    <t>35 01 09</t>
  </si>
  <si>
    <t xml:space="preserve">INFORMATION SERVICES               </t>
  </si>
  <si>
    <t>40 02 25</t>
  </si>
  <si>
    <t xml:space="preserve">CURRENT DAY ACCOUNT                </t>
  </si>
  <si>
    <t>40 99 99</t>
  </si>
  <si>
    <t xml:space="preserve">PAYEE ACCOUNT VALIDATION MONTHLY   </t>
  </si>
  <si>
    <t xml:space="preserve">PIN EVENT NOTIF-SMS(TEXT)SG        </t>
  </si>
  <si>
    <t>40 02 7Z</t>
  </si>
  <si>
    <t>35 05 51</t>
  </si>
  <si>
    <t>40 02 74</t>
  </si>
  <si>
    <t>40 02 71</t>
  </si>
  <si>
    <t>40 02 22</t>
  </si>
  <si>
    <t xml:space="preserve">PREVIOUS DAY ACCOUNT               </t>
  </si>
  <si>
    <r>
      <rPr>
        <b/>
        <sz val="11"/>
        <color rgb="FF000000"/>
        <rFont val="Calibri"/>
        <family val="2"/>
      </rPr>
      <t>Treasury Key Maintenance</t>
    </r>
    <r>
      <rPr>
        <sz val="11"/>
        <color rgb="FF000000"/>
        <rFont val="Calibri"/>
        <family val="2"/>
      </rPr>
      <t xml:space="preserve"> -</t>
    </r>
  </si>
  <si>
    <t xml:space="preserve">PREV DAY TRANSACTION       </t>
  </si>
  <si>
    <t xml:space="preserve"> CHECK INQUIRIES RANGE     </t>
  </si>
  <si>
    <t xml:space="preserve">CHECK INQUIRY              </t>
  </si>
  <si>
    <t xml:space="preserve">IMAGE VIEWED               </t>
  </si>
  <si>
    <t xml:space="preserve">ISSUE FILE IMPORT          </t>
  </si>
  <si>
    <t xml:space="preserve">ISSUE FILE IMPORT ITEM     </t>
  </si>
  <si>
    <t xml:space="preserve">POSPAY EXCEPTIONS LOADED   </t>
  </si>
  <si>
    <t>ACH DEBIT/CREDIT ORIGINATED</t>
  </si>
  <si>
    <t xml:space="preserve">ACH FILE PROCESSED         </t>
  </si>
  <si>
    <t xml:space="preserve">DOMESTIC WIRE TRANSFER     </t>
  </si>
  <si>
    <t xml:space="preserve">ACCOUNT TRANSFER           </t>
  </si>
  <si>
    <t xml:space="preserve">EMAILED STATEMENTS         </t>
  </si>
  <si>
    <t xml:space="preserve">EVENT NOTIF-EMAIL          </t>
  </si>
  <si>
    <t xml:space="preserve">INFO REPORTING MONTHLY     </t>
  </si>
  <si>
    <t>INFORMATION REPORTING IMAGE</t>
  </si>
  <si>
    <t xml:space="preserve">MODULE FEES                </t>
  </si>
  <si>
    <t xml:space="preserve">OUTSTANDING CHECK REPORT   </t>
  </si>
  <si>
    <t xml:space="preserve">TEMPLATE STORAGE           </t>
  </si>
  <si>
    <t xml:space="preserve">CURRENT DAY TRANSACTION    </t>
  </si>
  <si>
    <t>ATTACHMENT B - CONTINUED</t>
  </si>
  <si>
    <t>BEAUMONT INDEPENDENT SCHOOL DISTRICT</t>
  </si>
  <si>
    <t>ACCOUNT BALANCE SUMMARY</t>
  </si>
  <si>
    <t>April 2022 - March 2023</t>
  </si>
  <si>
    <t>Period</t>
  </si>
  <si>
    <t>Avg Ledger Balance</t>
  </si>
  <si>
    <t xml:space="preserve">   </t>
  </si>
  <si>
    <t>Average</t>
  </si>
  <si>
    <t>DESCRIPTION</t>
  </si>
  <si>
    <t>BALANCE</t>
  </si>
  <si>
    <t>NUMBER</t>
  </si>
  <si>
    <t>AMOUNT</t>
  </si>
  <si>
    <t>Debt Service</t>
  </si>
  <si>
    <t xml:space="preserve">  TOTAL</t>
  </si>
  <si>
    <t>Activity Funds</t>
  </si>
  <si>
    <t>Child Nutrition</t>
  </si>
  <si>
    <t xml:space="preserve">Accounts Payable </t>
  </si>
  <si>
    <t>Payroll</t>
  </si>
  <si>
    <t>General Fund</t>
  </si>
  <si>
    <t xml:space="preserve">BEGINNING </t>
  </si>
  <si>
    <t>CREDITS</t>
  </si>
  <si>
    <t>DEBITS</t>
  </si>
  <si>
    <t>ENDING</t>
  </si>
  <si>
    <t>These are the only two accounts that issue checks</t>
  </si>
  <si>
    <t xml:space="preserve"> Based on March 2023 Transactions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</si>
</sst>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0.000"/>
    <numFmt numFmtId="165" formatCode="_(&quot;$&quot;* #,##0_);_(&quot;$&quot;* \(#,##0\);_(&quot;$&quot;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name val="Calibri"/>
      <family val="2"/>
    </font>
    <font>
      <b/>
      <sz val="14"/>
      <color rgb="FFFF0000"/>
      <name val="Calibri"/>
      <family val="2"/>
    </font>
    <font>
      <b/>
      <sz val="12"/>
      <name val="Calibri"/>
      <family val="2"/>
    </font>
    <font>
      <b/>
      <sz val="12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80808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Arial"/>
      <family val="2"/>
    </font>
    <font>
      <sz val="10"/>
      <color theme="1"/>
      <name val="Times New Roman"/>
      <family val="1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 applyAlignment="1">
      <alignment horizontal="left" vertical="top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12" xfId="1" applyBorder="1"/>
    <xf numFmtId="0" fontId="7" fillId="0" borderId="12" xfId="1" applyFont="1" applyBorder="1"/>
    <xf numFmtId="3" fontId="8" fillId="0" borderId="12" xfId="0" applyNumberFormat="1" applyFont="1" applyBorder="1" applyAlignment="1">
      <alignment wrapText="1"/>
    </xf>
    <xf numFmtId="0" fontId="8" fillId="0" borderId="0" xfId="0" applyFont="1" applyAlignment="1">
      <alignment horizontal="left" vertical="top"/>
    </xf>
    <xf numFmtId="3" fontId="9" fillId="0" borderId="12" xfId="0" applyNumberFormat="1" applyFont="1" applyBorder="1" applyAlignment="1">
      <alignment vertical="top" shrinkToFit="1"/>
    </xf>
    <xf numFmtId="0" fontId="8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left" vertical="top" indent="2"/>
    </xf>
    <xf numFmtId="3" fontId="8" fillId="2" borderId="0" xfId="0" applyNumberFormat="1" applyFont="1" applyFill="1" applyAlignment="1">
      <alignment horizontal="left" vertical="top"/>
    </xf>
    <xf numFmtId="164" fontId="8" fillId="2" borderId="0" xfId="0" applyNumberFormat="1" applyFont="1" applyFill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 indent="2"/>
    </xf>
    <xf numFmtId="3" fontId="8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center" vertical="top"/>
    </xf>
    <xf numFmtId="0" fontId="12" fillId="0" borderId="4" xfId="0" applyFont="1" applyBorder="1"/>
    <xf numFmtId="0" fontId="12" fillId="0" borderId="5" xfId="0" applyFont="1" applyBorder="1"/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wrapText="1"/>
    </xf>
    <xf numFmtId="0" fontId="12" fillId="0" borderId="5" xfId="0" applyFont="1" applyBorder="1" applyAlignment="1">
      <alignment wrapText="1"/>
    </xf>
    <xf numFmtId="17" fontId="14" fillId="0" borderId="4" xfId="0" applyNumberFormat="1" applyFont="1" applyBorder="1" applyAlignment="1">
      <alignment horizontal="center" vertical="center"/>
    </xf>
    <xf numFmtId="6" fontId="14" fillId="0" borderId="5" xfId="0" applyNumberFormat="1" applyFont="1" applyBorder="1" applyAlignment="1">
      <alignment horizontal="center" vertical="center"/>
    </xf>
    <xf numFmtId="6" fontId="14" fillId="0" borderId="15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6" fontId="13" fillId="0" borderId="8" xfId="0" applyNumberFormat="1" applyFont="1" applyBorder="1" applyAlignment="1">
      <alignment horizontal="center" vertical="center"/>
    </xf>
    <xf numFmtId="0" fontId="12" fillId="0" borderId="6" xfId="0" applyFont="1" applyBorder="1"/>
    <xf numFmtId="0" fontId="12" fillId="0" borderId="8" xfId="0" applyFont="1" applyBorder="1"/>
    <xf numFmtId="0" fontId="11" fillId="0" borderId="6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5" fillId="0" borderId="4" xfId="0" applyFont="1" applyBorder="1" applyAlignment="1">
      <alignment vertical="center"/>
    </xf>
    <xf numFmtId="0" fontId="15" fillId="3" borderId="4" xfId="0" applyFont="1" applyFill="1" applyBorder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165" fontId="15" fillId="0" borderId="18" xfId="2" applyNumberFormat="1" applyFont="1" applyBorder="1" applyAlignment="1">
      <alignment horizontal="right" vertical="center"/>
    </xf>
    <xf numFmtId="165" fontId="15" fillId="0" borderId="18" xfId="2" applyNumberFormat="1" applyFont="1" applyBorder="1" applyAlignment="1">
      <alignment horizontal="center" vertical="center"/>
    </xf>
    <xf numFmtId="165" fontId="15" fillId="0" borderId="19" xfId="2" applyNumberFormat="1" applyFont="1" applyBorder="1" applyAlignment="1">
      <alignment horizontal="right" vertical="center"/>
    </xf>
    <xf numFmtId="165" fontId="11" fillId="0" borderId="20" xfId="2" applyNumberFormat="1" applyFont="1" applyBorder="1" applyAlignment="1">
      <alignment horizontal="center" vertical="center"/>
    </xf>
    <xf numFmtId="165" fontId="11" fillId="0" borderId="21" xfId="2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/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11" fillId="0" borderId="22" xfId="0" applyFont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 vertical="center"/>
    </xf>
  </cellXfs>
  <cellStyles count="3">
    <cellStyle name="Currency" xfId="2" builtinId="4"/>
    <cellStyle name="Normal" xfId="0" builtinId="0"/>
    <cellStyle name="Normal 2" xfId="1" xr:uid="{00000000-0005-0000-0000-000002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5"/>
  <sheetViews>
    <sheetView tabSelected="1" workbookViewId="0">
      <selection activeCell="I19" sqref="I19"/>
    </sheetView>
  </sheetViews>
  <sheetFormatPr defaultRowHeight="15" x14ac:dyDescent="0.25"/>
  <cols>
    <col min="1" max="1" width="8.42578125" style="17" customWidth="1"/>
    <col min="2" max="2" width="40" style="18" bestFit="1" customWidth="1"/>
    <col min="3" max="3" width="9" style="19" customWidth="1"/>
    <col min="4" max="4" width="9.85546875" style="20" customWidth="1"/>
    <col min="5" max="5" width="9.28515625" style="19" customWidth="1"/>
    <col min="6" max="16384" width="9.140625" style="11"/>
  </cols>
  <sheetData>
    <row r="1" spans="1:5" s="1" customFormat="1" ht="18.75" x14ac:dyDescent="0.25">
      <c r="A1" s="48" t="s">
        <v>0</v>
      </c>
      <c r="B1" s="49"/>
      <c r="C1" s="49"/>
      <c r="D1" s="49"/>
      <c r="E1" s="50"/>
    </row>
    <row r="2" spans="1:5" s="1" customFormat="1" ht="18.75" x14ac:dyDescent="0.25">
      <c r="A2" s="51" t="s">
        <v>1</v>
      </c>
      <c r="B2" s="52"/>
      <c r="C2" s="52"/>
      <c r="D2" s="52"/>
      <c r="E2" s="53"/>
    </row>
    <row r="3" spans="1:5" s="1" customFormat="1" ht="19.5" thickBot="1" x14ac:dyDescent="0.3">
      <c r="A3" s="54" t="s">
        <v>2</v>
      </c>
      <c r="B3" s="55"/>
      <c r="C3" s="55"/>
      <c r="D3" s="55"/>
      <c r="E3" s="56"/>
    </row>
    <row r="4" spans="1:5" s="7" customFormat="1" ht="48" thickBot="1" x14ac:dyDescent="0.3">
      <c r="A4" s="2" t="s">
        <v>3</v>
      </c>
      <c r="B4" s="3" t="s">
        <v>4</v>
      </c>
      <c r="C4" s="4" t="s">
        <v>5</v>
      </c>
      <c r="D4" s="5" t="s">
        <v>6</v>
      </c>
      <c r="E4" s="6" t="s">
        <v>7</v>
      </c>
    </row>
    <row r="5" spans="1:5" ht="15.75" thickBot="1" x14ac:dyDescent="0.3">
      <c r="A5" s="8"/>
      <c r="B5" s="9" t="s">
        <v>8</v>
      </c>
      <c r="C5" s="9"/>
      <c r="D5" s="8"/>
      <c r="E5" s="10"/>
    </row>
    <row r="6" spans="1:5" ht="15.75" thickBot="1" x14ac:dyDescent="0.3">
      <c r="A6" s="8" t="s">
        <v>9</v>
      </c>
      <c r="B6" s="8" t="s">
        <v>10</v>
      </c>
      <c r="C6" s="8">
        <v>2268</v>
      </c>
      <c r="D6" s="8"/>
      <c r="E6" s="12">
        <f>C6*D6</f>
        <v>0</v>
      </c>
    </row>
    <row r="7" spans="1:5" ht="15.75" thickBot="1" x14ac:dyDescent="0.3">
      <c r="A7" s="8" t="s">
        <v>11</v>
      </c>
      <c r="B7" s="8" t="s">
        <v>12</v>
      </c>
      <c r="C7" s="8">
        <v>3</v>
      </c>
      <c r="D7" s="8"/>
      <c r="E7" s="12">
        <f t="shared" ref="E7:E60" si="0">C7*D7</f>
        <v>0</v>
      </c>
    </row>
    <row r="8" spans="1:5" ht="15.75" thickBot="1" x14ac:dyDescent="0.3">
      <c r="A8" s="8" t="s">
        <v>13</v>
      </c>
      <c r="B8" s="8" t="s">
        <v>14</v>
      </c>
      <c r="C8" s="8">
        <v>2268</v>
      </c>
      <c r="D8" s="8"/>
      <c r="E8" s="12">
        <f t="shared" si="0"/>
        <v>0</v>
      </c>
    </row>
    <row r="9" spans="1:5" ht="15.75" thickBot="1" x14ac:dyDescent="0.3">
      <c r="A9" s="8" t="s">
        <v>13</v>
      </c>
      <c r="B9" s="8" t="s">
        <v>15</v>
      </c>
      <c r="C9" s="8">
        <v>3</v>
      </c>
      <c r="D9" s="8"/>
      <c r="E9" s="12">
        <f t="shared" si="0"/>
        <v>0</v>
      </c>
    </row>
    <row r="10" spans="1:5" ht="15.75" thickBot="1" x14ac:dyDescent="0.3">
      <c r="A10" s="8" t="s">
        <v>13</v>
      </c>
      <c r="B10" s="8" t="s">
        <v>16</v>
      </c>
      <c r="C10" s="8">
        <v>1</v>
      </c>
      <c r="D10" s="8"/>
      <c r="E10" s="12">
        <f t="shared" si="0"/>
        <v>0</v>
      </c>
    </row>
    <row r="11" spans="1:5" ht="15.75" thickBot="1" x14ac:dyDescent="0.3">
      <c r="A11" s="8" t="s">
        <v>13</v>
      </c>
      <c r="B11" s="8" t="s">
        <v>17</v>
      </c>
      <c r="C11" s="8">
        <v>1132</v>
      </c>
      <c r="D11" s="8"/>
      <c r="E11" s="12">
        <f t="shared" si="0"/>
        <v>0</v>
      </c>
    </row>
    <row r="12" spans="1:5" ht="15.75" thickBot="1" x14ac:dyDescent="0.3">
      <c r="A12" s="8" t="s">
        <v>13</v>
      </c>
      <c r="B12" s="8" t="s">
        <v>18</v>
      </c>
      <c r="C12" s="8">
        <v>1</v>
      </c>
      <c r="D12" s="8"/>
      <c r="E12" s="12">
        <f t="shared" si="0"/>
        <v>0</v>
      </c>
    </row>
    <row r="13" spans="1:5" ht="15.75" thickBot="1" x14ac:dyDescent="0.3">
      <c r="A13" s="8" t="s">
        <v>19</v>
      </c>
      <c r="B13" s="8" t="s">
        <v>80</v>
      </c>
      <c r="C13" s="8">
        <v>5</v>
      </c>
      <c r="D13" s="8"/>
      <c r="E13" s="12">
        <f t="shared" si="0"/>
        <v>0</v>
      </c>
    </row>
    <row r="14" spans="1:5" ht="15.75" thickBot="1" x14ac:dyDescent="0.3">
      <c r="A14" s="8" t="s">
        <v>20</v>
      </c>
      <c r="B14" s="8" t="s">
        <v>81</v>
      </c>
      <c r="C14" s="8">
        <v>9</v>
      </c>
      <c r="D14" s="8"/>
      <c r="E14" s="12">
        <f t="shared" si="0"/>
        <v>0</v>
      </c>
    </row>
    <row r="15" spans="1:5" ht="15.75" thickBot="1" x14ac:dyDescent="0.3">
      <c r="A15" s="8" t="s">
        <v>13</v>
      </c>
      <c r="B15" s="8" t="s">
        <v>82</v>
      </c>
      <c r="C15" s="8">
        <v>33</v>
      </c>
      <c r="D15" s="8"/>
      <c r="E15" s="12">
        <f t="shared" si="0"/>
        <v>0</v>
      </c>
    </row>
    <row r="16" spans="1:5" ht="15.75" thickBot="1" x14ac:dyDescent="0.3">
      <c r="A16" s="8" t="s">
        <v>20</v>
      </c>
      <c r="B16" s="8" t="s">
        <v>83</v>
      </c>
      <c r="C16" s="8">
        <v>15</v>
      </c>
      <c r="D16" s="8"/>
      <c r="E16" s="12">
        <f t="shared" si="0"/>
        <v>0</v>
      </c>
    </row>
    <row r="17" spans="1:5" ht="15.75" thickBot="1" x14ac:dyDescent="0.3">
      <c r="A17" s="8" t="s">
        <v>20</v>
      </c>
      <c r="B17" s="8" t="s">
        <v>84</v>
      </c>
      <c r="C17" s="8">
        <v>1442</v>
      </c>
      <c r="D17" s="8"/>
      <c r="E17" s="12">
        <f t="shared" si="0"/>
        <v>0</v>
      </c>
    </row>
    <row r="18" spans="1:5" ht="15.75" thickBot="1" x14ac:dyDescent="0.3">
      <c r="A18" s="8" t="s">
        <v>20</v>
      </c>
      <c r="B18" s="8" t="s">
        <v>85</v>
      </c>
      <c r="C18" s="8">
        <v>14</v>
      </c>
      <c r="D18" s="8"/>
      <c r="E18" s="12">
        <f t="shared" si="0"/>
        <v>0</v>
      </c>
    </row>
    <row r="19" spans="1:5" ht="15.75" thickBot="1" x14ac:dyDescent="0.3">
      <c r="A19" s="8" t="s">
        <v>21</v>
      </c>
      <c r="B19" s="8" t="s">
        <v>22</v>
      </c>
      <c r="C19" s="8">
        <v>3</v>
      </c>
      <c r="D19" s="8"/>
      <c r="E19" s="12">
        <f t="shared" si="0"/>
        <v>0</v>
      </c>
    </row>
    <row r="20" spans="1:5" ht="15.75" thickBot="1" x14ac:dyDescent="0.3">
      <c r="A20" s="8" t="s">
        <v>13</v>
      </c>
      <c r="B20" s="8" t="s">
        <v>23</v>
      </c>
      <c r="C20" s="8">
        <v>1</v>
      </c>
      <c r="D20" s="8"/>
      <c r="E20" s="12">
        <f t="shared" si="0"/>
        <v>0</v>
      </c>
    </row>
    <row r="21" spans="1:5" ht="15.75" thickBot="1" x14ac:dyDescent="0.3">
      <c r="A21" s="8" t="s">
        <v>21</v>
      </c>
      <c r="B21" s="8" t="s">
        <v>24</v>
      </c>
      <c r="C21" s="8">
        <v>3</v>
      </c>
      <c r="D21" s="8"/>
      <c r="E21" s="12">
        <f t="shared" si="0"/>
        <v>0</v>
      </c>
    </row>
    <row r="22" spans="1:5" ht="15.75" thickBot="1" x14ac:dyDescent="0.3">
      <c r="A22" s="8"/>
      <c r="B22" s="9" t="s">
        <v>25</v>
      </c>
      <c r="C22" s="8"/>
      <c r="D22" s="8"/>
      <c r="E22" s="12"/>
    </row>
    <row r="23" spans="1:5" ht="15.75" thickBot="1" x14ac:dyDescent="0.3">
      <c r="A23" s="8" t="s">
        <v>26</v>
      </c>
      <c r="B23" s="8" t="s">
        <v>27</v>
      </c>
      <c r="C23" s="8">
        <v>4</v>
      </c>
      <c r="D23" s="8"/>
      <c r="E23" s="12">
        <f t="shared" si="0"/>
        <v>0</v>
      </c>
    </row>
    <row r="24" spans="1:5" ht="15.75" thickBot="1" x14ac:dyDescent="0.3">
      <c r="A24" s="8" t="s">
        <v>28</v>
      </c>
      <c r="B24" s="8" t="s">
        <v>29</v>
      </c>
      <c r="C24" s="8">
        <v>1</v>
      </c>
      <c r="D24" s="8"/>
      <c r="E24" s="12">
        <f t="shared" si="0"/>
        <v>0</v>
      </c>
    </row>
    <row r="25" spans="1:5" ht="15.75" thickBot="1" x14ac:dyDescent="0.3">
      <c r="A25" s="8" t="s">
        <v>30</v>
      </c>
      <c r="B25" s="8" t="s">
        <v>31</v>
      </c>
      <c r="C25" s="8">
        <v>1</v>
      </c>
      <c r="D25" s="8"/>
      <c r="E25" s="12">
        <f t="shared" si="0"/>
        <v>0</v>
      </c>
    </row>
    <row r="26" spans="1:5" ht="15.75" thickBot="1" x14ac:dyDescent="0.3">
      <c r="A26" s="8" t="s">
        <v>32</v>
      </c>
      <c r="B26" s="8" t="s">
        <v>33</v>
      </c>
      <c r="C26" s="8">
        <v>1</v>
      </c>
      <c r="D26" s="8"/>
      <c r="E26" s="12">
        <f t="shared" si="0"/>
        <v>0</v>
      </c>
    </row>
    <row r="27" spans="1:5" ht="15.75" thickBot="1" x14ac:dyDescent="0.3">
      <c r="A27" s="8" t="s">
        <v>34</v>
      </c>
      <c r="B27" s="8" t="s">
        <v>35</v>
      </c>
      <c r="C27" s="8">
        <v>3</v>
      </c>
      <c r="D27" s="8"/>
      <c r="E27" s="12">
        <f t="shared" si="0"/>
        <v>0</v>
      </c>
    </row>
    <row r="28" spans="1:5" ht="15.75" thickBot="1" x14ac:dyDescent="0.3">
      <c r="A28" s="8" t="s">
        <v>36</v>
      </c>
      <c r="B28" s="8" t="s">
        <v>37</v>
      </c>
      <c r="C28" s="8">
        <v>8</v>
      </c>
      <c r="D28" s="8"/>
      <c r="E28" s="12">
        <f t="shared" si="0"/>
        <v>0</v>
      </c>
    </row>
    <row r="29" spans="1:5" ht="15.75" thickBot="1" x14ac:dyDescent="0.3">
      <c r="A29" s="8" t="s">
        <v>38</v>
      </c>
      <c r="B29" s="8" t="s">
        <v>39</v>
      </c>
      <c r="C29" s="8">
        <v>143</v>
      </c>
      <c r="D29" s="8"/>
      <c r="E29" s="12">
        <f t="shared" si="0"/>
        <v>0</v>
      </c>
    </row>
    <row r="30" spans="1:5" ht="15.75" thickBot="1" x14ac:dyDescent="0.3">
      <c r="A30" s="8" t="s">
        <v>40</v>
      </c>
      <c r="B30" s="8" t="s">
        <v>41</v>
      </c>
      <c r="C30" s="8">
        <v>16</v>
      </c>
      <c r="D30" s="8"/>
      <c r="E30" s="12">
        <f t="shared" si="0"/>
        <v>0</v>
      </c>
    </row>
    <row r="31" spans="1:5" ht="15.75" thickBot="1" x14ac:dyDescent="0.3">
      <c r="A31" s="8" t="s">
        <v>42</v>
      </c>
      <c r="B31" s="8" t="s">
        <v>86</v>
      </c>
      <c r="C31" s="8">
        <v>5773</v>
      </c>
      <c r="D31" s="8"/>
      <c r="E31" s="12">
        <f t="shared" si="0"/>
        <v>0</v>
      </c>
    </row>
    <row r="32" spans="1:5" ht="15.75" thickBot="1" x14ac:dyDescent="0.3">
      <c r="A32" s="8" t="s">
        <v>43</v>
      </c>
      <c r="B32" s="8" t="s">
        <v>87</v>
      </c>
      <c r="C32" s="8">
        <v>4</v>
      </c>
      <c r="D32" s="8"/>
      <c r="E32" s="12">
        <f t="shared" si="0"/>
        <v>0</v>
      </c>
    </row>
    <row r="33" spans="1:5" ht="15.75" thickBot="1" x14ac:dyDescent="0.3">
      <c r="A33" s="8"/>
      <c r="B33" s="9" t="s">
        <v>44</v>
      </c>
      <c r="C33" s="8"/>
      <c r="D33" s="8"/>
      <c r="E33" s="12"/>
    </row>
    <row r="34" spans="1:5" ht="15.75" thickBot="1" x14ac:dyDescent="0.3">
      <c r="A34" s="8" t="s">
        <v>45</v>
      </c>
      <c r="B34" s="8" t="s">
        <v>46</v>
      </c>
      <c r="C34" s="8">
        <v>15514</v>
      </c>
      <c r="D34" s="8"/>
      <c r="E34" s="12">
        <f t="shared" si="0"/>
        <v>0</v>
      </c>
    </row>
    <row r="35" spans="1:5" ht="15.75" thickBot="1" x14ac:dyDescent="0.3">
      <c r="A35" s="8" t="s">
        <v>45</v>
      </c>
      <c r="B35" s="8" t="s">
        <v>47</v>
      </c>
      <c r="C35" s="8">
        <v>4146</v>
      </c>
      <c r="D35" s="8"/>
      <c r="E35" s="12">
        <f t="shared" si="0"/>
        <v>0</v>
      </c>
    </row>
    <row r="36" spans="1:5" ht="15.75" thickBot="1" x14ac:dyDescent="0.3">
      <c r="A36" s="8" t="s">
        <v>48</v>
      </c>
      <c r="B36" s="8" t="s">
        <v>49</v>
      </c>
      <c r="C36" s="8">
        <v>140</v>
      </c>
      <c r="D36" s="8"/>
      <c r="E36" s="12">
        <f t="shared" si="0"/>
        <v>0</v>
      </c>
    </row>
    <row r="37" spans="1:5" ht="15.75" thickBot="1" x14ac:dyDescent="0.3">
      <c r="A37" s="8" t="s">
        <v>50</v>
      </c>
      <c r="B37" s="8" t="s">
        <v>51</v>
      </c>
      <c r="C37" s="8">
        <v>764</v>
      </c>
      <c r="D37" s="8"/>
      <c r="E37" s="12">
        <f t="shared" si="0"/>
        <v>0</v>
      </c>
    </row>
    <row r="38" spans="1:5" ht="15.75" thickBot="1" x14ac:dyDescent="0.3">
      <c r="A38" s="8"/>
      <c r="B38" s="9" t="s">
        <v>52</v>
      </c>
      <c r="C38" s="8"/>
      <c r="D38" s="8"/>
      <c r="E38" s="12"/>
    </row>
    <row r="39" spans="1:5" ht="15.75" thickBot="1" x14ac:dyDescent="0.3">
      <c r="A39" s="8" t="s">
        <v>53</v>
      </c>
      <c r="B39" s="8" t="s">
        <v>54</v>
      </c>
      <c r="C39" s="8">
        <v>11642</v>
      </c>
      <c r="D39" s="8"/>
      <c r="E39" s="12">
        <f t="shared" si="0"/>
        <v>0</v>
      </c>
    </row>
    <row r="40" spans="1:5" ht="15.75" thickBot="1" x14ac:dyDescent="0.3">
      <c r="A40" s="8" t="s">
        <v>55</v>
      </c>
      <c r="B40" s="8" t="s">
        <v>56</v>
      </c>
      <c r="C40" s="8">
        <v>24</v>
      </c>
      <c r="D40" s="8"/>
      <c r="E40" s="12">
        <f t="shared" si="0"/>
        <v>0</v>
      </c>
    </row>
    <row r="41" spans="1:5" ht="15.75" thickBot="1" x14ac:dyDescent="0.3">
      <c r="A41" s="8" t="s">
        <v>57</v>
      </c>
      <c r="B41" s="8" t="s">
        <v>58</v>
      </c>
      <c r="C41" s="8">
        <v>223</v>
      </c>
      <c r="D41" s="8"/>
      <c r="E41" s="12">
        <f t="shared" si="0"/>
        <v>0</v>
      </c>
    </row>
    <row r="42" spans="1:5" ht="15.75" thickBot="1" x14ac:dyDescent="0.3">
      <c r="A42" s="8" t="s">
        <v>59</v>
      </c>
      <c r="B42" s="8" t="s">
        <v>60</v>
      </c>
      <c r="C42" s="8">
        <v>7</v>
      </c>
      <c r="D42" s="8"/>
      <c r="E42" s="12">
        <f t="shared" si="0"/>
        <v>0</v>
      </c>
    </row>
    <row r="43" spans="1:5" ht="15.75" thickBot="1" x14ac:dyDescent="0.3">
      <c r="A43" s="8" t="s">
        <v>61</v>
      </c>
      <c r="B43" s="8" t="s">
        <v>62</v>
      </c>
      <c r="C43" s="8">
        <v>2268</v>
      </c>
      <c r="D43" s="8"/>
      <c r="E43" s="12">
        <f t="shared" si="0"/>
        <v>0</v>
      </c>
    </row>
    <row r="44" spans="1:5" ht="15.75" thickBot="1" x14ac:dyDescent="0.3">
      <c r="A44" s="8" t="s">
        <v>57</v>
      </c>
      <c r="B44" s="8" t="s">
        <v>63</v>
      </c>
      <c r="C44" s="8">
        <v>1082</v>
      </c>
      <c r="D44" s="8"/>
      <c r="E44" s="12">
        <f t="shared" si="0"/>
        <v>0</v>
      </c>
    </row>
    <row r="45" spans="1:5" ht="15.75" thickBot="1" x14ac:dyDescent="0.3">
      <c r="A45" s="8"/>
      <c r="B45" s="9" t="s">
        <v>64</v>
      </c>
      <c r="C45" s="8"/>
      <c r="D45" s="8"/>
      <c r="E45" s="12"/>
    </row>
    <row r="46" spans="1:5" ht="15.75" thickBot="1" x14ac:dyDescent="0.3">
      <c r="A46" s="8" t="s">
        <v>65</v>
      </c>
      <c r="B46" s="8" t="s">
        <v>88</v>
      </c>
      <c r="C46" s="8">
        <v>4</v>
      </c>
      <c r="D46" s="8"/>
      <c r="E46" s="12">
        <f t="shared" si="0"/>
        <v>0</v>
      </c>
    </row>
    <row r="47" spans="1:5" ht="15.75" thickBot="1" x14ac:dyDescent="0.3">
      <c r="A47" s="8"/>
      <c r="B47" s="9" t="s">
        <v>66</v>
      </c>
      <c r="C47" s="8"/>
      <c r="D47" s="8"/>
      <c r="E47" s="12"/>
    </row>
    <row r="48" spans="1:5" ht="15.75" thickBot="1" x14ac:dyDescent="0.3">
      <c r="A48" s="8" t="s">
        <v>67</v>
      </c>
      <c r="B48" s="8" t="s">
        <v>68</v>
      </c>
      <c r="C48" s="8">
        <v>7</v>
      </c>
      <c r="D48" s="8"/>
      <c r="E48" s="12">
        <f t="shared" si="0"/>
        <v>0</v>
      </c>
    </row>
    <row r="49" spans="1:17" ht="15" customHeight="1" thickBot="1" x14ac:dyDescent="0.3">
      <c r="A49" s="8" t="s">
        <v>69</v>
      </c>
      <c r="B49" s="8" t="s">
        <v>70</v>
      </c>
      <c r="C49" s="8">
        <v>1</v>
      </c>
      <c r="D49" s="8"/>
      <c r="E49" s="12">
        <f t="shared" si="0"/>
        <v>0</v>
      </c>
    </row>
    <row r="50" spans="1:17" ht="15" customHeight="1" thickBot="1" x14ac:dyDescent="0.3">
      <c r="A50" s="8" t="s">
        <v>69</v>
      </c>
      <c r="B50" s="8" t="s">
        <v>71</v>
      </c>
      <c r="C50" s="8">
        <v>18</v>
      </c>
      <c r="D50" s="8"/>
      <c r="E50" s="12">
        <f t="shared" si="0"/>
        <v>0</v>
      </c>
    </row>
    <row r="51" spans="1:17" ht="15" customHeight="1" thickBot="1" x14ac:dyDescent="0.3">
      <c r="A51" s="8" t="s">
        <v>20</v>
      </c>
      <c r="B51" s="8" t="s">
        <v>89</v>
      </c>
      <c r="C51" s="8">
        <v>13</v>
      </c>
      <c r="D51" s="8"/>
      <c r="E51" s="12">
        <f t="shared" si="0"/>
        <v>0</v>
      </c>
    </row>
    <row r="52" spans="1:17" ht="15" customHeight="1" thickBot="1" x14ac:dyDescent="0.3">
      <c r="A52" s="8" t="s">
        <v>69</v>
      </c>
      <c r="B52" s="8" t="s">
        <v>90</v>
      </c>
      <c r="C52" s="8">
        <v>4</v>
      </c>
      <c r="D52" s="8"/>
      <c r="E52" s="12">
        <f t="shared" si="0"/>
        <v>0</v>
      </c>
    </row>
    <row r="53" spans="1:17" ht="15" customHeight="1" thickBot="1" x14ac:dyDescent="0.3">
      <c r="A53" s="8" t="s">
        <v>69</v>
      </c>
      <c r="B53" s="8" t="s">
        <v>91</v>
      </c>
      <c r="C53" s="8">
        <v>24</v>
      </c>
      <c r="D53" s="8"/>
      <c r="E53" s="12">
        <f t="shared" si="0"/>
        <v>0</v>
      </c>
    </row>
    <row r="54" spans="1:17" ht="15" customHeight="1" thickBot="1" x14ac:dyDescent="0.3">
      <c r="A54" s="8" t="s">
        <v>72</v>
      </c>
      <c r="B54" s="8" t="s">
        <v>92</v>
      </c>
      <c r="C54" s="8">
        <v>1</v>
      </c>
      <c r="D54" s="8"/>
      <c r="E54" s="12">
        <f t="shared" si="0"/>
        <v>0</v>
      </c>
    </row>
    <row r="55" spans="1:17" ht="15" customHeight="1" thickBot="1" x14ac:dyDescent="0.3">
      <c r="A55" s="8" t="s">
        <v>69</v>
      </c>
      <c r="B55" s="8" t="s">
        <v>93</v>
      </c>
      <c r="C55" s="8">
        <v>14</v>
      </c>
      <c r="D55" s="8"/>
      <c r="E55" s="12">
        <f t="shared" si="0"/>
        <v>0</v>
      </c>
    </row>
    <row r="56" spans="1:17" ht="15" customHeight="1" thickBot="1" x14ac:dyDescent="0.3">
      <c r="A56" s="8" t="s">
        <v>69</v>
      </c>
      <c r="B56" s="8" t="s">
        <v>94</v>
      </c>
      <c r="C56" s="8">
        <v>6</v>
      </c>
      <c r="D56" s="8"/>
      <c r="E56" s="12">
        <f t="shared" si="0"/>
        <v>0</v>
      </c>
    </row>
    <row r="57" spans="1:17" ht="15" customHeight="1" thickBot="1" x14ac:dyDescent="0.3">
      <c r="A57" s="8" t="s">
        <v>69</v>
      </c>
      <c r="B57" s="8" t="s">
        <v>95</v>
      </c>
      <c r="C57" s="8">
        <v>1</v>
      </c>
      <c r="D57" s="8"/>
      <c r="E57" s="12">
        <f t="shared" si="0"/>
        <v>0</v>
      </c>
    </row>
    <row r="58" spans="1:17" ht="15" customHeight="1" thickBot="1" x14ac:dyDescent="0.3">
      <c r="A58" s="8" t="s">
        <v>73</v>
      </c>
      <c r="B58" s="8" t="s">
        <v>96</v>
      </c>
      <c r="C58" s="8">
        <v>11</v>
      </c>
      <c r="D58" s="8"/>
      <c r="E58" s="12">
        <f t="shared" si="0"/>
        <v>0</v>
      </c>
    </row>
    <row r="59" spans="1:17" ht="15" customHeight="1" thickBot="1" x14ac:dyDescent="0.3">
      <c r="A59" s="8" t="s">
        <v>74</v>
      </c>
      <c r="B59" s="8" t="s">
        <v>97</v>
      </c>
      <c r="C59" s="8">
        <v>3056</v>
      </c>
      <c r="D59" s="8"/>
      <c r="E59" s="12">
        <f t="shared" si="0"/>
        <v>0</v>
      </c>
    </row>
    <row r="60" spans="1:17" ht="15.75" thickBot="1" x14ac:dyDescent="0.3">
      <c r="A60" s="8" t="s">
        <v>75</v>
      </c>
      <c r="B60" s="8" t="s">
        <v>79</v>
      </c>
      <c r="C60" s="8">
        <v>3914</v>
      </c>
      <c r="D60" s="8"/>
      <c r="E60" s="12">
        <f t="shared" si="0"/>
        <v>0</v>
      </c>
    </row>
    <row r="61" spans="1:17" ht="15" customHeight="1" thickBot="1" x14ac:dyDescent="0.3">
      <c r="A61" s="8" t="s">
        <v>76</v>
      </c>
      <c r="B61" s="8" t="s">
        <v>77</v>
      </c>
      <c r="C61" s="8">
        <v>7</v>
      </c>
      <c r="D61" s="8"/>
      <c r="E61" s="12">
        <f>C61*D61</f>
        <v>0</v>
      </c>
      <c r="M61" s="13"/>
      <c r="N61" s="14"/>
      <c r="O61" s="15"/>
      <c r="P61" s="16"/>
      <c r="Q61" s="15"/>
    </row>
    <row r="62" spans="1:17" ht="32.25" customHeight="1" x14ac:dyDescent="0.25"/>
    <row r="63" spans="1:17" ht="76.5" customHeight="1" x14ac:dyDescent="0.25">
      <c r="A63" s="57" t="s">
        <v>78</v>
      </c>
      <c r="B63" s="57"/>
      <c r="C63" s="57"/>
      <c r="D63" s="57"/>
      <c r="E63" s="57"/>
    </row>
    <row r="65" spans="1:5" ht="51" customHeight="1" x14ac:dyDescent="0.25">
      <c r="A65" s="57"/>
      <c r="B65" s="57"/>
      <c r="C65" s="57"/>
      <c r="D65" s="57"/>
      <c r="E65" s="57"/>
    </row>
  </sheetData>
  <sheetProtection selectLockedCells="1" selectUnlockedCells="1"/>
  <mergeCells count="5">
    <mergeCell ref="A1:E1"/>
    <mergeCell ref="A2:E2"/>
    <mergeCell ref="A3:E3"/>
    <mergeCell ref="A63:E63"/>
    <mergeCell ref="A65:E65"/>
  </mergeCells>
  <conditionalFormatting sqref="B1:B1048576">
    <cfRule type="containsText" dxfId="1" priority="2" operator="containsText" text="PNC">
      <formula>NOT(ISERROR(SEARCH("PNC",B1)))</formula>
    </cfRule>
    <cfRule type="containsText" dxfId="0" priority="1" operator="containsText" text="Pinacle">
      <formula>NOT(ISERROR(SEARCH("Pinacle",B1)))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3"/>
  <sheetViews>
    <sheetView workbookViewId="0">
      <selection activeCell="C23" sqref="C23"/>
    </sheetView>
  </sheetViews>
  <sheetFormatPr defaultColWidth="30.7109375" defaultRowHeight="15" x14ac:dyDescent="0.25"/>
  <sheetData>
    <row r="1" spans="1:2" x14ac:dyDescent="0.25">
      <c r="A1" s="58" t="s">
        <v>98</v>
      </c>
      <c r="B1" s="58"/>
    </row>
    <row r="2" spans="1:2" ht="15.75" thickBot="1" x14ac:dyDescent="0.3">
      <c r="A2" s="59"/>
      <c r="B2" s="59"/>
    </row>
    <row r="3" spans="1:2" x14ac:dyDescent="0.25">
      <c r="A3" s="60" t="s">
        <v>99</v>
      </c>
      <c r="B3" s="61"/>
    </row>
    <row r="4" spans="1:2" x14ac:dyDescent="0.25">
      <c r="A4" s="62" t="s">
        <v>100</v>
      </c>
      <c r="B4" s="63"/>
    </row>
    <row r="5" spans="1:2" x14ac:dyDescent="0.25">
      <c r="A5" s="62" t="s">
        <v>101</v>
      </c>
      <c r="B5" s="63"/>
    </row>
    <row r="6" spans="1:2" ht="15.75" thickBot="1" x14ac:dyDescent="0.3">
      <c r="A6" s="21"/>
      <c r="B6" s="22"/>
    </row>
    <row r="7" spans="1:2" ht="15.75" thickBot="1" x14ac:dyDescent="0.3">
      <c r="A7" s="23" t="s">
        <v>102</v>
      </c>
      <c r="B7" s="24" t="s">
        <v>103</v>
      </c>
    </row>
    <row r="8" spans="1:2" x14ac:dyDescent="0.25">
      <c r="A8" s="21"/>
      <c r="B8" s="25"/>
    </row>
    <row r="9" spans="1:2" x14ac:dyDescent="0.25">
      <c r="A9" s="26">
        <v>44652</v>
      </c>
      <c r="B9" s="27">
        <v>6013383.2999999998</v>
      </c>
    </row>
    <row r="10" spans="1:2" x14ac:dyDescent="0.25">
      <c r="A10" s="26">
        <v>44682</v>
      </c>
      <c r="B10" s="27">
        <v>5662138.3600000003</v>
      </c>
    </row>
    <row r="11" spans="1:2" x14ac:dyDescent="0.25">
      <c r="A11" s="26">
        <v>44713</v>
      </c>
      <c r="B11" s="27">
        <v>5919912.0099999998</v>
      </c>
    </row>
    <row r="12" spans="1:2" x14ac:dyDescent="0.25">
      <c r="A12" s="26">
        <v>44743</v>
      </c>
      <c r="B12" s="27">
        <v>6056519.0599999996</v>
      </c>
    </row>
    <row r="13" spans="1:2" x14ac:dyDescent="0.25">
      <c r="A13" s="26">
        <v>44774</v>
      </c>
      <c r="B13" s="27">
        <v>5992713.4000000004</v>
      </c>
    </row>
    <row r="14" spans="1:2" x14ac:dyDescent="0.25">
      <c r="A14" s="26">
        <v>44805</v>
      </c>
      <c r="B14" s="27">
        <v>6169877.8899999997</v>
      </c>
    </row>
    <row r="15" spans="1:2" x14ac:dyDescent="0.25">
      <c r="A15" s="26">
        <v>44835</v>
      </c>
      <c r="B15" s="27">
        <v>5700317.4199999999</v>
      </c>
    </row>
    <row r="16" spans="1:2" x14ac:dyDescent="0.25">
      <c r="A16" s="26">
        <v>44866</v>
      </c>
      <c r="B16" s="27">
        <v>5496703.29</v>
      </c>
    </row>
    <row r="17" spans="1:2" x14ac:dyDescent="0.25">
      <c r="A17" s="26">
        <v>44896</v>
      </c>
      <c r="B17" s="27">
        <v>5664155.96</v>
      </c>
    </row>
    <row r="18" spans="1:2" x14ac:dyDescent="0.25">
      <c r="A18" s="26">
        <v>44927</v>
      </c>
      <c r="B18" s="27">
        <v>6897443.5599999996</v>
      </c>
    </row>
    <row r="19" spans="1:2" x14ac:dyDescent="0.25">
      <c r="A19" s="26">
        <v>44958</v>
      </c>
      <c r="B19" s="27">
        <v>5820297.8899999997</v>
      </c>
    </row>
    <row r="20" spans="1:2" x14ac:dyDescent="0.25">
      <c r="A20" s="26">
        <v>44986</v>
      </c>
      <c r="B20" s="28">
        <v>5312438.82</v>
      </c>
    </row>
    <row r="21" spans="1:2" x14ac:dyDescent="0.25">
      <c r="A21" s="21"/>
      <c r="B21" s="29" t="s">
        <v>104</v>
      </c>
    </row>
    <row r="22" spans="1:2" ht="15.75" thickBot="1" x14ac:dyDescent="0.3">
      <c r="A22" s="30" t="s">
        <v>105</v>
      </c>
      <c r="B22" s="31">
        <f>AVERAGE(B9:B20)</f>
        <v>5892158.413333334</v>
      </c>
    </row>
    <row r="23" spans="1:2" ht="15.75" thickBot="1" x14ac:dyDescent="0.3">
      <c r="A23" s="32"/>
      <c r="B23" s="33"/>
    </row>
  </sheetData>
  <sheetProtection selectLockedCells="1" selectUnlockedCells="1"/>
  <mergeCells count="5">
    <mergeCell ref="A1:B1"/>
    <mergeCell ref="A2:B2"/>
    <mergeCell ref="A3:B3"/>
    <mergeCell ref="A4:B4"/>
    <mergeCell ref="A5:B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"/>
  <sheetViews>
    <sheetView topLeftCell="A7" workbookViewId="0">
      <selection activeCell="I33" sqref="I33"/>
    </sheetView>
  </sheetViews>
  <sheetFormatPr defaultRowHeight="15" x14ac:dyDescent="0.25"/>
  <cols>
    <col min="1" max="1" width="26.28515625" customWidth="1"/>
    <col min="2" max="2" width="14" bestFit="1" customWidth="1"/>
    <col min="3" max="3" width="10.5703125" bestFit="1" customWidth="1"/>
    <col min="4" max="4" width="14" bestFit="1" customWidth="1"/>
    <col min="5" max="5" width="10.5703125" bestFit="1" customWidth="1"/>
    <col min="6" max="6" width="14" bestFit="1" customWidth="1"/>
    <col min="7" max="7" width="12.7109375" bestFit="1" customWidth="1"/>
  </cols>
  <sheetData>
    <row r="1" spans="1:7" x14ac:dyDescent="0.25">
      <c r="A1" s="62" t="s">
        <v>122</v>
      </c>
      <c r="B1" s="64"/>
      <c r="C1" s="64"/>
      <c r="D1" s="64"/>
      <c r="E1" s="64"/>
      <c r="F1" s="64"/>
      <c r="G1" s="63"/>
    </row>
    <row r="2" spans="1:7" ht="15.75" thickBot="1" x14ac:dyDescent="0.3">
      <c r="A2" s="65"/>
      <c r="B2" s="66"/>
      <c r="C2" s="66"/>
      <c r="D2" s="66"/>
      <c r="E2" s="66"/>
      <c r="F2" s="66"/>
      <c r="G2" s="67"/>
    </row>
    <row r="3" spans="1:7" x14ac:dyDescent="0.25">
      <c r="A3" s="40"/>
      <c r="B3" s="41" t="s">
        <v>117</v>
      </c>
      <c r="C3" s="68" t="s">
        <v>118</v>
      </c>
      <c r="D3" s="68"/>
      <c r="E3" s="68" t="s">
        <v>119</v>
      </c>
      <c r="F3" s="68"/>
      <c r="G3" s="42" t="s">
        <v>120</v>
      </c>
    </row>
    <row r="4" spans="1:7" ht="15.75" thickBot="1" x14ac:dyDescent="0.3">
      <c r="A4" s="34" t="s">
        <v>106</v>
      </c>
      <c r="B4" s="35" t="s">
        <v>107</v>
      </c>
      <c r="C4" s="35" t="s">
        <v>108</v>
      </c>
      <c r="D4" s="35" t="s">
        <v>109</v>
      </c>
      <c r="E4" s="35" t="s">
        <v>108</v>
      </c>
      <c r="F4" s="35" t="s">
        <v>109</v>
      </c>
      <c r="G4" s="36" t="s">
        <v>107</v>
      </c>
    </row>
    <row r="5" spans="1:7" x14ac:dyDescent="0.25">
      <c r="A5" s="37" t="s">
        <v>116</v>
      </c>
      <c r="B5" s="43">
        <v>2429877.4</v>
      </c>
      <c r="C5" s="44">
        <v>47</v>
      </c>
      <c r="D5" s="43">
        <v>15865282.4</v>
      </c>
      <c r="E5" s="44">
        <v>12</v>
      </c>
      <c r="F5" s="43">
        <v>16236323.279999999</v>
      </c>
      <c r="G5" s="45">
        <f t="shared" ref="G5:G10" si="0">+B5+D5-F5</f>
        <v>2058836.5200000014</v>
      </c>
    </row>
    <row r="6" spans="1:7" x14ac:dyDescent="0.25">
      <c r="A6" s="38" t="s">
        <v>115</v>
      </c>
      <c r="B6" s="43">
        <v>85051.62</v>
      </c>
      <c r="C6" s="44">
        <v>11</v>
      </c>
      <c r="D6" s="43">
        <v>9988718.9499999993</v>
      </c>
      <c r="E6" s="44">
        <v>17</v>
      </c>
      <c r="F6" s="43">
        <v>9980993.6300000008</v>
      </c>
      <c r="G6" s="45">
        <f t="shared" si="0"/>
        <v>92776.939999997616</v>
      </c>
    </row>
    <row r="7" spans="1:7" x14ac:dyDescent="0.25">
      <c r="A7" s="38" t="s">
        <v>114</v>
      </c>
      <c r="B7" s="43">
        <v>1039464.73</v>
      </c>
      <c r="C7" s="44">
        <v>14</v>
      </c>
      <c r="D7" s="43">
        <v>7317602.5499999998</v>
      </c>
      <c r="E7" s="44">
        <v>1114</v>
      </c>
      <c r="F7" s="43">
        <v>4672078.34</v>
      </c>
      <c r="G7" s="45">
        <f t="shared" si="0"/>
        <v>3684988.9399999995</v>
      </c>
    </row>
    <row r="8" spans="1:7" x14ac:dyDescent="0.25">
      <c r="A8" s="37" t="s">
        <v>113</v>
      </c>
      <c r="B8" s="43">
        <v>1188524.49</v>
      </c>
      <c r="C8" s="44">
        <v>354</v>
      </c>
      <c r="D8" s="43">
        <v>893427.85</v>
      </c>
      <c r="E8" s="44">
        <v>4</v>
      </c>
      <c r="F8" s="43">
        <v>1680195.28</v>
      </c>
      <c r="G8" s="45">
        <f t="shared" si="0"/>
        <v>401757.05999999982</v>
      </c>
    </row>
    <row r="9" spans="1:7" x14ac:dyDescent="0.25">
      <c r="A9" s="37" t="s">
        <v>110</v>
      </c>
      <c r="B9" s="43">
        <v>17204.73</v>
      </c>
      <c r="C9" s="44">
        <v>0</v>
      </c>
      <c r="D9" s="43">
        <v>0</v>
      </c>
      <c r="E9" s="44">
        <v>0</v>
      </c>
      <c r="F9" s="43">
        <v>0</v>
      </c>
      <c r="G9" s="45">
        <f t="shared" si="0"/>
        <v>17204.73</v>
      </c>
    </row>
    <row r="10" spans="1:7" x14ac:dyDescent="0.25">
      <c r="A10" s="37" t="s">
        <v>112</v>
      </c>
      <c r="B10" s="43">
        <v>888781.05</v>
      </c>
      <c r="C10" s="44">
        <v>126</v>
      </c>
      <c r="D10" s="43">
        <v>43239.92</v>
      </c>
      <c r="E10" s="44">
        <v>2</v>
      </c>
      <c r="F10" s="43">
        <v>154693.79999999999</v>
      </c>
      <c r="G10" s="45">
        <f t="shared" si="0"/>
        <v>777327.17000000016</v>
      </c>
    </row>
    <row r="11" spans="1:7" ht="15.75" thickBot="1" x14ac:dyDescent="0.3">
      <c r="A11" s="39" t="s">
        <v>111</v>
      </c>
      <c r="B11" s="46">
        <f t="shared" ref="B11:G11" si="1">SUM(B5:B10)</f>
        <v>5648904.0200000005</v>
      </c>
      <c r="C11" s="46">
        <f t="shared" si="1"/>
        <v>552</v>
      </c>
      <c r="D11" s="46">
        <f t="shared" si="1"/>
        <v>34108271.670000002</v>
      </c>
      <c r="E11" s="46">
        <f t="shared" si="1"/>
        <v>1149</v>
      </c>
      <c r="F11" s="46">
        <f t="shared" si="1"/>
        <v>32724284.330000002</v>
      </c>
      <c r="G11" s="47">
        <f t="shared" si="1"/>
        <v>7032891.3599999985</v>
      </c>
    </row>
    <row r="12" spans="1:7" ht="15.75" thickTop="1" x14ac:dyDescent="0.25"/>
    <row r="13" spans="1:7" x14ac:dyDescent="0.25">
      <c r="A13" s="69" t="s">
        <v>121</v>
      </c>
      <c r="B13" s="70"/>
      <c r="C13" s="70"/>
    </row>
  </sheetData>
  <sheetProtection selectLockedCells="1" selectUnlockedCells="1"/>
  <mergeCells count="5">
    <mergeCell ref="A1:G1"/>
    <mergeCell ref="A2:G2"/>
    <mergeCell ref="C3:D3"/>
    <mergeCell ref="E3:F3"/>
    <mergeCell ref="A13:C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Fee Schedule</vt:lpstr>
      <vt:lpstr>Monthly Balances</vt:lpstr>
      <vt:lpstr>Transactions</vt:lpstr>
    </vt:vector>
  </TitlesOfParts>
  <Company>Beaumont Independent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Jillian Gohlke</dc:creator>
  <cp:lastModifiedBy>Kristin Gentry</cp:lastModifiedBy>
  <dcterms:created xsi:type="dcterms:W3CDTF">2023-04-05T19:46:30Z</dcterms:created>
  <dcterms:modified xsi:type="dcterms:W3CDTF">2023-04-20T20:38:41Z</dcterms:modified>
</cp:coreProperties>
</file>